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75"/>
  </bookViews>
  <sheets>
    <sheet name="Promoter Scans" sheetId="1" r:id="rId1"/>
    <sheet name="LAST-14DAYS" sheetId="18" state="hidden" r:id="rId2"/>
    <sheet name="PREVIOUS" sheetId="3" state="hidden" r:id="rId3"/>
    <sheet name="PREVIOUS-TOTAL" sheetId="10" state="hidden" r:id="rId4"/>
    <sheet name="Non-Promoter Scans" sheetId="4" r:id="rId5"/>
    <sheet name="sales rep Summary" sheetId="8" r:id="rId6"/>
    <sheet name="Activations" sheetId="17" state="hidden" r:id="rId7"/>
    <sheet name="Regional Summary" sheetId="16" state="hidden" r:id="rId8"/>
    <sheet name="models" sheetId="14" state="hidden" r:id="rId9"/>
    <sheet name="Daily Basis Sellout" sheetId="12" r:id="rId10"/>
    <sheet name="TOTAL-MTD" sheetId="9" state="hidden" r:id="rId11"/>
    <sheet name="JULY-VBA-DATA" sheetId="2" state="hidden" r:id="rId12"/>
    <sheet name="JULY-FLEXI DATA" sheetId="5" state="hidden" r:id="rId13"/>
    <sheet name="PREVIOUS-FLEXI" sheetId="6" state="hidden" r:id="rId14"/>
    <sheet name="PREVIOUS-FLEXI-TOTAL" sheetId="7" state="hidden" r:id="rId15"/>
  </sheets>
  <definedNames>
    <definedName name="_xlnm._FilterDatabase" localSheetId="0" hidden="1">'Promoter Scans'!$A$4:$AP$148</definedName>
    <definedName name="_xlnm._FilterDatabase" localSheetId="1" hidden="1">'LAST-14DAYS'!$A$1:$I$2391</definedName>
    <definedName name="_xlnm._FilterDatabase" localSheetId="2" hidden="1">PREVIOUS!$A$1:$I$2039</definedName>
    <definedName name="_xlnm._FilterDatabase" localSheetId="3" hidden="1">'PREVIOUS-TOTAL'!$A$1:$I$2300</definedName>
    <definedName name="_xlnm._FilterDatabase" localSheetId="4" hidden="1">'Non-Promoter Scans'!$B$3:$J$339</definedName>
    <definedName name="_xlnm._FilterDatabase" localSheetId="5" hidden="1">'sales rep Summary'!$B$5:$AB$20</definedName>
    <definedName name="_xlnm._FilterDatabase" localSheetId="6" hidden="1">Activations!$A$1:$H$2339</definedName>
    <definedName name="_xlnm._FilterDatabase" localSheetId="7" hidden="1">'Regional Summary'!$C$4:$O$9</definedName>
    <definedName name="_xlnm._FilterDatabase" localSheetId="11" hidden="1">'JULY-VBA-DATA'!$A$1:$I$2119</definedName>
    <definedName name="_xlnm._FilterDatabase" localSheetId="12" hidden="1">'JULY-FLEXI DATA'!$A$1:$I$111</definedName>
    <definedName name="_xlnm._FilterDatabase" localSheetId="13" hidden="1">'PREVIOUS-FLEXI'!$A$1:$I$134</definedName>
    <definedName name="_xlnm._FilterDatabase" localSheetId="14" hidden="1">'PREVIOUS-FLEXI-TOTAL'!$A$1:$I$187</definedName>
  </definedNames>
  <calcPr calcId="144525"/>
</workbook>
</file>

<file path=xl/sharedStrings.xml><?xml version="1.0" encoding="utf-8"?>
<sst xmlns="http://schemas.openxmlformats.org/spreadsheetml/2006/main" count="77639" uniqueCount="6253">
  <si>
    <t>JULY SELLOUT</t>
  </si>
  <si>
    <t>TOTALS</t>
  </si>
  <si>
    <t xml:space="preserve">total scanned sales </t>
  </si>
  <si>
    <t>Total Active sales</t>
  </si>
  <si>
    <t>Target</t>
  </si>
  <si>
    <t>Achv(%)</t>
  </si>
  <si>
    <t>change(%)</t>
  </si>
  <si>
    <t>Inventory model coverage</t>
  </si>
  <si>
    <t>14 Days sales</t>
  </si>
  <si>
    <t>14 DAY DOS</t>
  </si>
  <si>
    <t>3 Days  sales?</t>
  </si>
  <si>
    <t>models sellout</t>
  </si>
  <si>
    <r>
      <rPr>
        <b/>
        <sz val="11"/>
        <color theme="1"/>
        <rFont val="Cambria"/>
        <charset val="134"/>
      </rPr>
      <t>Models</t>
    </r>
    <r>
      <rPr>
        <b/>
        <sz val="11"/>
        <color theme="1"/>
        <rFont val="宋体"/>
        <charset val="134"/>
      </rPr>
      <t>（</t>
    </r>
    <r>
      <rPr>
        <b/>
        <sz val="11"/>
        <color theme="1"/>
        <rFont val="Cambria"/>
        <charset val="134"/>
      </rPr>
      <t>inventory</t>
    </r>
    <r>
      <rPr>
        <b/>
        <sz val="11"/>
        <color theme="1"/>
        <rFont val="宋体"/>
        <charset val="134"/>
      </rPr>
      <t>）</t>
    </r>
  </si>
  <si>
    <t>#</t>
  </si>
  <si>
    <t>EMPID</t>
  </si>
  <si>
    <t>VBA NAME</t>
  </si>
  <si>
    <t>DATE OF JOINING</t>
  </si>
  <si>
    <t>SHOP NAME</t>
  </si>
  <si>
    <t>REGION</t>
  </si>
  <si>
    <t>AREA</t>
  </si>
  <si>
    <t/>
  </si>
  <si>
    <t>V27</t>
  </si>
  <si>
    <t>V27e</t>
  </si>
  <si>
    <t>Y02</t>
  </si>
  <si>
    <t>Y15s</t>
  </si>
  <si>
    <t>Y16</t>
  </si>
  <si>
    <t>Y22</t>
  </si>
  <si>
    <t>Y35</t>
  </si>
  <si>
    <t>Others</t>
  </si>
  <si>
    <t>V27 5G</t>
  </si>
  <si>
    <t>Y21</t>
  </si>
  <si>
    <t>TOTAL</t>
  </si>
  <si>
    <t>Miriam Waithira Kariuki</t>
  </si>
  <si>
    <t>Smart zone</t>
  </si>
  <si>
    <t>Downtown</t>
  </si>
  <si>
    <t>Nairobi A</t>
  </si>
  <si>
    <t>Pascal Kasika Odongo</t>
  </si>
  <si>
    <t>Turwaaq</t>
  </si>
  <si>
    <t>Marion Nzuna Mutua</t>
  </si>
  <si>
    <t>Queens Mobile</t>
  </si>
  <si>
    <t>Emily Anyango Juma</t>
  </si>
  <si>
    <t>Smart Plus</t>
  </si>
  <si>
    <t>Richard Oduor Okelo</t>
  </si>
  <si>
    <t>California LTD</t>
  </si>
  <si>
    <t>Hussein Hezekiah Nyandiba</t>
  </si>
  <si>
    <t>Vertex</t>
  </si>
  <si>
    <t>Victor Otieno Ogwel</t>
  </si>
  <si>
    <t>Edin Communication</t>
  </si>
  <si>
    <t>Jennifer Wangui Mwai</t>
  </si>
  <si>
    <t>megatech</t>
  </si>
  <si>
    <t>Valary Lumadi Kimuritu</t>
  </si>
  <si>
    <t>Central Electronics</t>
  </si>
  <si>
    <t>Peter Kizito Otieno Gabriel</t>
  </si>
  <si>
    <t>26/5/2023</t>
  </si>
  <si>
    <t>Galectro 2</t>
  </si>
  <si>
    <t>Ann Njeri Maina</t>
  </si>
  <si>
    <t>Cynthia Achieng Oromo</t>
  </si>
  <si>
    <t>Skyline Communications</t>
  </si>
  <si>
    <t>Fardosa Hassan Noor</t>
  </si>
  <si>
    <t>Bravo Exbihition</t>
  </si>
  <si>
    <t>Habiba dima buke</t>
  </si>
  <si>
    <t>Al Aziz Shop (Chikilaza)</t>
  </si>
  <si>
    <t>Sofia Auko Okinyi</t>
  </si>
  <si>
    <t>Smartplus</t>
  </si>
  <si>
    <t>Geoffrey Gatuthu Muhia</t>
  </si>
  <si>
    <t>mobile connect ktda</t>
  </si>
  <si>
    <t>Uptown</t>
  </si>
  <si>
    <t>Abigael Aluoch Omondi</t>
  </si>
  <si>
    <t>mobile connect kimathi</t>
  </si>
  <si>
    <t>Virginia  Ngigi Nduta</t>
  </si>
  <si>
    <t>Avi Communication</t>
  </si>
  <si>
    <t>Philip Omondi Owino</t>
  </si>
  <si>
    <t>Infochoice</t>
  </si>
  <si>
    <t>Ezekiel Robert Kubali</t>
  </si>
  <si>
    <t>Wataalamu Moi Avenue</t>
  </si>
  <si>
    <t>Ken Fredrick Gitau Mungai</t>
  </si>
  <si>
    <t>Hotspot Kimathi</t>
  </si>
  <si>
    <t>Mary Muthoni Wambui</t>
  </si>
  <si>
    <t>Iqrash Collection</t>
  </si>
  <si>
    <t>Hope Mnyazi Matano</t>
  </si>
  <si>
    <t>Dixon's Kimathi</t>
  </si>
  <si>
    <t>Getrude Bintiali Katana</t>
  </si>
  <si>
    <t>Bright Technologies</t>
  </si>
  <si>
    <t>Onuonga Rodgers Owuor</t>
  </si>
  <si>
    <t>Dixon's Kenyatta</t>
  </si>
  <si>
    <t>Noel Ouma Otieno</t>
  </si>
  <si>
    <t>Loska Tribeka</t>
  </si>
  <si>
    <t>Emily Mitchell Serem</t>
  </si>
  <si>
    <t>Mobile Phone Warehouse</t>
  </si>
  <si>
    <t>Simon Ngigi Kariuki</t>
  </si>
  <si>
    <t>Adams Kenya Cinema</t>
  </si>
  <si>
    <t>Abdulaziz Hassan Adan</t>
  </si>
  <si>
    <t>Raamis shop</t>
  </si>
  <si>
    <t>Antony Tubania Njenga</t>
  </si>
  <si>
    <t>Anisuma Sarit</t>
  </si>
  <si>
    <t>Key accounts Nairobi</t>
  </si>
  <si>
    <t>Doris Kathambi</t>
  </si>
  <si>
    <t>Citadel sarit 2</t>
  </si>
  <si>
    <t>Beth Njambi Ngoci</t>
  </si>
  <si>
    <t>Ropem Cameo</t>
  </si>
  <si>
    <t>James Odhiambo Mbadi</t>
  </si>
  <si>
    <t>Ropem Kenya Cinema</t>
  </si>
  <si>
    <t>Mary Wanjiku Wachira</t>
  </si>
  <si>
    <t>Ropem Cargen</t>
  </si>
  <si>
    <t>Ann Mwende Mwendwa</t>
  </si>
  <si>
    <t>Ropem Trends</t>
  </si>
  <si>
    <t>Susan Murugi Nyaga</t>
  </si>
  <si>
    <t>Felix Ochieng Otieno</t>
  </si>
  <si>
    <t>Ropem Tumaini</t>
  </si>
  <si>
    <t>Dennis Mungai Robo</t>
  </si>
  <si>
    <t>Ropem Archives</t>
  </si>
  <si>
    <t>Moses Ndung'u Wandati</t>
  </si>
  <si>
    <t>Ropem African Retail Traders (ART)</t>
  </si>
  <si>
    <t>Felix Okinda</t>
  </si>
  <si>
    <t>Felista Kwamboka Nyandika</t>
  </si>
  <si>
    <t>Ruth Wachera Ndungu</t>
  </si>
  <si>
    <t>Brian David Maina</t>
  </si>
  <si>
    <t>Carrefour TRM</t>
  </si>
  <si>
    <t>Susan Naomi Njambi Kioi</t>
  </si>
  <si>
    <t>Carrefour Two Rivers</t>
  </si>
  <si>
    <t>Violet Obutu Nyasani</t>
  </si>
  <si>
    <t>Carrefour Junction</t>
  </si>
  <si>
    <t>Charles Okutah</t>
  </si>
  <si>
    <t>26/04/2022</t>
  </si>
  <si>
    <t>Carrefour Mega</t>
  </si>
  <si>
    <t>Grace Wanjahi Kinoo</t>
  </si>
  <si>
    <t>Carrefour Hub</t>
  </si>
  <si>
    <t>Maureen Apiyo Ndeta</t>
  </si>
  <si>
    <t>Makadara Accessories</t>
  </si>
  <si>
    <t>Mombasa</t>
  </si>
  <si>
    <t>Coast</t>
  </si>
  <si>
    <t>Naomi Mbetsa Rico</t>
  </si>
  <si>
    <t>County Connection Wireless</t>
  </si>
  <si>
    <t>Robert Ambuka Keya</t>
  </si>
  <si>
    <t>County Connection Wireless 2</t>
  </si>
  <si>
    <t>Anthony Mwendwa</t>
  </si>
  <si>
    <t>GMAX Mombasa</t>
  </si>
  <si>
    <t>Cynthia Wambui</t>
  </si>
  <si>
    <t>Goodlife Mombasa</t>
  </si>
  <si>
    <t>Lucy Mueni Jonah</t>
  </si>
  <si>
    <t>Snaap</t>
  </si>
  <si>
    <t>Victoria Mukami</t>
  </si>
  <si>
    <t>Wincos</t>
  </si>
  <si>
    <t>Thomas Onsase Nyangwara</t>
  </si>
  <si>
    <t>wireless mwembe</t>
  </si>
  <si>
    <t>Emmanuel Baraka Kahindi</t>
  </si>
  <si>
    <t>Emirates Malindi</t>
  </si>
  <si>
    <t>Mercy Ncekei Mwilaria</t>
  </si>
  <si>
    <t>Loska Meru</t>
  </si>
  <si>
    <t>mountain A</t>
  </si>
  <si>
    <t>Mountain</t>
  </si>
  <si>
    <t>Roseline Wawira Mwangi</t>
  </si>
  <si>
    <t>Faith Kawira</t>
  </si>
  <si>
    <t>Town Mobile</t>
  </si>
  <si>
    <t xml:space="preserve">Ann Karwitha </t>
  </si>
  <si>
    <t>Quickcom Meru</t>
  </si>
  <si>
    <t>Florence Mukulu Mukumu</t>
  </si>
  <si>
    <t>Mkenya annex</t>
  </si>
  <si>
    <t>Joyce Wangechi Kangara</t>
  </si>
  <si>
    <t>Ideal Communication Othaya</t>
  </si>
  <si>
    <t>Mountain B</t>
  </si>
  <si>
    <t>Grace Wangari Wangui</t>
  </si>
  <si>
    <t>Peniel Enterprises</t>
  </si>
  <si>
    <t>Pauline Njeri</t>
  </si>
  <si>
    <t>Decent One</t>
  </si>
  <si>
    <t>Rebecca Njoki Ndungu</t>
  </si>
  <si>
    <t>Comstar</t>
  </si>
  <si>
    <t>Ben Mwangi Chomba</t>
  </si>
  <si>
    <t>Senford</t>
  </si>
  <si>
    <t>Brian Mathenge Githinji</t>
  </si>
  <si>
    <t>Gadget Square</t>
  </si>
  <si>
    <t>Daniel Muraya Kanyi</t>
  </si>
  <si>
    <t>Nyeri Computers</t>
  </si>
  <si>
    <t>Agnes Muthina Muli</t>
  </si>
  <si>
    <t>Smart center</t>
  </si>
  <si>
    <t>Mountain C</t>
  </si>
  <si>
    <t>Lucy Watiri Muchoki</t>
  </si>
  <si>
    <t>Risacom</t>
  </si>
  <si>
    <t>James Maina Wairimu</t>
  </si>
  <si>
    <t>Ideal Communication Makuti</t>
  </si>
  <si>
    <t>Nelly Wangui Muriithi</t>
  </si>
  <si>
    <t>Mercy Comm</t>
  </si>
  <si>
    <t>Mary Muthoni Njogu</t>
  </si>
  <si>
    <t>Generations electronics Chuka</t>
  </si>
  <si>
    <t>Sharon Katuku Mbuvi</t>
  </si>
  <si>
    <t>Embu mart</t>
  </si>
  <si>
    <t>Cecilia Mumbi Mwaniki</t>
  </si>
  <si>
    <t>Telephonica</t>
  </si>
  <si>
    <t>catherine wangui Nyawira</t>
  </si>
  <si>
    <t>Family Smartphone</t>
  </si>
  <si>
    <t>Victor Mike Mathaiya Ngugi</t>
  </si>
  <si>
    <t>Phone King</t>
  </si>
  <si>
    <t>DambeSaid Dime</t>
  </si>
  <si>
    <t>Almaaruf</t>
  </si>
  <si>
    <t>Mountain D</t>
  </si>
  <si>
    <t>Clement Arom Mboya</t>
  </si>
  <si>
    <t>telfone services pipeline</t>
  </si>
  <si>
    <t>Nairobi B Kitengela</t>
  </si>
  <si>
    <t>Nairobi B</t>
  </si>
  <si>
    <t>Mercy Mwende Mathendu</t>
  </si>
  <si>
    <t>Jaicom</t>
  </si>
  <si>
    <t>Vincent Oyoo Gumba</t>
  </si>
  <si>
    <t>telfone services mlolongo</t>
  </si>
  <si>
    <t>Esther Mukii Mwanzia</t>
  </si>
  <si>
    <t>CellPro</t>
  </si>
  <si>
    <t>Stellah katungwa mbaluka</t>
  </si>
  <si>
    <t>telfone spiral</t>
  </si>
  <si>
    <t>Stella Ngusye Musyoki</t>
  </si>
  <si>
    <t>Pure logistics</t>
  </si>
  <si>
    <t>Daisy Sarah Wangui</t>
  </si>
  <si>
    <t>Brothers link communication</t>
  </si>
  <si>
    <t>Peris Kangeha Gundi</t>
  </si>
  <si>
    <t>Kings Communication</t>
  </si>
  <si>
    <t>Brian Njenga Githinji</t>
  </si>
  <si>
    <t>Maafcom</t>
  </si>
  <si>
    <t>David Wambua Mutuku</t>
  </si>
  <si>
    <t>Ropem Kitengela</t>
  </si>
  <si>
    <t>Emmanuel Lesire Itah</t>
  </si>
  <si>
    <t>Jaicom Imara</t>
  </si>
  <si>
    <t>Alex Muinde Masai</t>
  </si>
  <si>
    <t>Mambo communications 1</t>
  </si>
  <si>
    <t>Nairobi B Machakos</t>
  </si>
  <si>
    <t>Kennethmuragunjeri</t>
  </si>
  <si>
    <t>Trioluck</t>
  </si>
  <si>
    <t>Beatrice Mbaika Mutinda</t>
  </si>
  <si>
    <t>Image connections 1</t>
  </si>
  <si>
    <t>Gladys Nduku Mwanzia</t>
  </si>
  <si>
    <t>Generation Electronics Machakos</t>
  </si>
  <si>
    <t>Mercy Wambui Wanjiru</t>
  </si>
  <si>
    <t>Generations electronics matuu</t>
  </si>
  <si>
    <t>Faith Nzambi Mutinda</t>
  </si>
  <si>
    <t>Image connections 4</t>
  </si>
  <si>
    <t>Victoria Nthenya Katunge</t>
  </si>
  <si>
    <t>GEA Wote  P</t>
  </si>
  <si>
    <t>David Kyalo Mumo</t>
  </si>
  <si>
    <t>GEA Wote C</t>
  </si>
  <si>
    <t>Mercy Mbinya Mulei</t>
  </si>
  <si>
    <t>Mambo communications 2</t>
  </si>
  <si>
    <t>Willington Mukwate Muithi</t>
  </si>
  <si>
    <t>Orchards communication</t>
  </si>
  <si>
    <t>Nairobi B Thika</t>
  </si>
  <si>
    <t>Judy Warigia Irungu</t>
  </si>
  <si>
    <t>Loska Ruiru</t>
  </si>
  <si>
    <t>Lesley Mumbi Gakenye</t>
  </si>
  <si>
    <t>Mersons Mega</t>
  </si>
  <si>
    <t>Peter Sirima Ghati</t>
  </si>
  <si>
    <t>Cesscom limuru</t>
  </si>
  <si>
    <t>Anthony Bobi Kamau</t>
  </si>
  <si>
    <t>Orchards Main</t>
  </si>
  <si>
    <t>Washington Wambugu Wanjiku</t>
  </si>
  <si>
    <t>Mersons Main</t>
  </si>
  <si>
    <t>Teresia Wangui Ndungu</t>
  </si>
  <si>
    <t>Rachael Mary Onyango</t>
  </si>
  <si>
    <t>Wagla Limited</t>
  </si>
  <si>
    <t>Phillip Opiyo</t>
  </si>
  <si>
    <t>Phonematt 1</t>
  </si>
  <si>
    <t>Kenneth Kangethe Njuguna</t>
  </si>
  <si>
    <t>Phonematt 2</t>
  </si>
  <si>
    <t>Mercy Wangui Njenga</t>
  </si>
  <si>
    <t>Phoneart Solutions Eldoret</t>
  </si>
  <si>
    <t>Eldoret</t>
  </si>
  <si>
    <t>Rift Valley</t>
  </si>
  <si>
    <t>Kipkoech Lee Brian</t>
  </si>
  <si>
    <t>Vinny Emporium</t>
  </si>
  <si>
    <t>Sandra Chepchumba</t>
  </si>
  <si>
    <t>Joyland Phones Kapenguria</t>
  </si>
  <si>
    <t>Caren Chemtai</t>
  </si>
  <si>
    <t>Abaquer Comm</t>
  </si>
  <si>
    <t>Margaret Njeri</t>
  </si>
  <si>
    <t>Lassit Comm 2</t>
  </si>
  <si>
    <t>Derick Omondi Odhiambo</t>
  </si>
  <si>
    <t>Hassan communications</t>
  </si>
  <si>
    <t>Prisca Anyango Opondo</t>
  </si>
  <si>
    <t>Branded Communication Agency</t>
  </si>
  <si>
    <t>Tracy Silia Imbakwa</t>
  </si>
  <si>
    <t>Day to Day Communication 2</t>
  </si>
  <si>
    <t>Judith Jelimo Chumo</t>
  </si>
  <si>
    <t>A9 Series (Duke A9)</t>
  </si>
  <si>
    <t>Adelaide Kerubo Nyakeri</t>
  </si>
  <si>
    <t>Bemotec Sphinix</t>
  </si>
  <si>
    <t>Damarius Orone Ochorokodi</t>
  </si>
  <si>
    <t>Dhoni Emporium</t>
  </si>
  <si>
    <t>Joy Atieno Ochieng</t>
  </si>
  <si>
    <t>Rudra Mobile</t>
  </si>
  <si>
    <t>Monicah Wanjiru Kimani</t>
  </si>
  <si>
    <t>Mercy Chemutai Tenai</t>
  </si>
  <si>
    <t>Jane Nzisiva Franco</t>
  </si>
  <si>
    <t>Bemoret Siret</t>
  </si>
  <si>
    <t>Christine Luchoto Ekiru</t>
  </si>
  <si>
    <t>Mary Njeri Kibe</t>
  </si>
  <si>
    <t>Cmarti</t>
  </si>
  <si>
    <t>Nakuru</t>
  </si>
  <si>
    <t>Wawira Maina</t>
  </si>
  <si>
    <t>Happy Go Westside</t>
  </si>
  <si>
    <t>Roselyn Awino Opondo</t>
  </si>
  <si>
    <t>Advatech</t>
  </si>
  <si>
    <t>Zablon Matheri Githinji</t>
  </si>
  <si>
    <t>Happy Go Nyahururu</t>
  </si>
  <si>
    <t>Maurine Amondi Otieno</t>
  </si>
  <si>
    <t>Mash Collection</t>
  </si>
  <si>
    <t>Nancy Wambui Macharia</t>
  </si>
  <si>
    <t>Sparks</t>
  </si>
  <si>
    <t>Doreen Akinyi Otieno</t>
  </si>
  <si>
    <t>Bungoma Mobile</t>
  </si>
  <si>
    <t>Kisumu</t>
  </si>
  <si>
    <t>Western</t>
  </si>
  <si>
    <t>Rose Awuor Onyango</t>
  </si>
  <si>
    <t>Galool kisumu</t>
  </si>
  <si>
    <t>Esther Njeri Wanjiru</t>
  </si>
  <si>
    <t>HQ Phones</t>
  </si>
  <si>
    <t>Stella Achieng Ahenda</t>
  </si>
  <si>
    <t>Supreme Phonemart</t>
  </si>
  <si>
    <t>Terry Atieno Majinji</t>
  </si>
  <si>
    <t>Tescom Logistics</t>
  </si>
  <si>
    <t>Brian Kadenge Museme</t>
  </si>
  <si>
    <t>Fonfun Bungoma</t>
  </si>
  <si>
    <t>Dancan Akiru Nyambegas</t>
  </si>
  <si>
    <t>Express Phones Kisumu Shop</t>
  </si>
  <si>
    <t>Harriet Asenua Mzee</t>
  </si>
  <si>
    <t>Kenshop Supermarket</t>
  </si>
  <si>
    <t>Shelmith Kwamboka Osebe</t>
  </si>
  <si>
    <t>FunMax Kisii</t>
  </si>
  <si>
    <t>Kisii</t>
  </si>
  <si>
    <t>Boaz Onyango Otieno</t>
  </si>
  <si>
    <t>Keromatt Limited Kericho</t>
  </si>
  <si>
    <t>Brian Asiko Omullo</t>
  </si>
  <si>
    <t>Mummies  kisii</t>
  </si>
  <si>
    <t>Caleb Mordecai Morara</t>
  </si>
  <si>
    <t>Vima Electronic 1</t>
  </si>
  <si>
    <t>Stive Nyangweso Musethi</t>
  </si>
  <si>
    <t>Vima Electronic 2</t>
  </si>
  <si>
    <t>Fednard Omoro Nyansimera</t>
  </si>
  <si>
    <t>Keromatt Limited Kisii</t>
  </si>
  <si>
    <t>Store name</t>
  </si>
  <si>
    <t>Sales party</t>
  </si>
  <si>
    <t>Imei</t>
  </si>
  <si>
    <t>Product name</t>
  </si>
  <si>
    <t>Quantity</t>
  </si>
  <si>
    <t>Date</t>
  </si>
  <si>
    <t>vba</t>
  </si>
  <si>
    <t>empid</t>
  </si>
  <si>
    <t>designation</t>
  </si>
  <si>
    <t>865011062247482</t>
  </si>
  <si>
    <t>Y02(3+32G)</t>
  </si>
  <si>
    <t>2023010901</t>
  </si>
  <si>
    <t>Promoter</t>
  </si>
  <si>
    <t>865011062261384</t>
  </si>
  <si>
    <t>865011062170908</t>
  </si>
  <si>
    <t>865011062179909</t>
  </si>
  <si>
    <t>864868068433619</t>
  </si>
  <si>
    <t>V27(8+256G)</t>
  </si>
  <si>
    <t>865011061422581</t>
  </si>
  <si>
    <t>Y02(2+32G)</t>
  </si>
  <si>
    <t>865471054975146</t>
  </si>
  <si>
    <t>Y15s(3+32G)_EX Safaricom</t>
  </si>
  <si>
    <t>865471054975542</t>
  </si>
  <si>
    <t>865471054973687</t>
  </si>
  <si>
    <t>866048068552456</t>
  </si>
  <si>
    <t>Y22(4+128G)</t>
  </si>
  <si>
    <t>865011061443629</t>
  </si>
  <si>
    <t>866048068555459</t>
  </si>
  <si>
    <t>865471054973737</t>
  </si>
  <si>
    <t>865011061449642</t>
  </si>
  <si>
    <t>865011061456589</t>
  </si>
  <si>
    <t>866048069563536</t>
  </si>
  <si>
    <t>2023052304</t>
  </si>
  <si>
    <t>865011061639945</t>
  </si>
  <si>
    <t>869553061056386</t>
  </si>
  <si>
    <t>860533061978887</t>
  </si>
  <si>
    <t>Y16(4+64G)</t>
  </si>
  <si>
    <t>860533061938741</t>
  </si>
  <si>
    <t>866048068602251</t>
  </si>
  <si>
    <t>860533061974225</t>
  </si>
  <si>
    <t>2021060801</t>
  </si>
  <si>
    <t>860533061937123</t>
  </si>
  <si>
    <t>866467068597412</t>
  </si>
  <si>
    <t>V27e(8+256G)</t>
  </si>
  <si>
    <t>863103058570217</t>
  </si>
  <si>
    <t>Y33s(4+128G) Safaricom</t>
  </si>
  <si>
    <t>860533061893524</t>
  </si>
  <si>
    <t>866467068597693</t>
  </si>
  <si>
    <t>863103058573757</t>
  </si>
  <si>
    <t>865011062154787</t>
  </si>
  <si>
    <t>865011062145280</t>
  </si>
  <si>
    <t>860533061893789</t>
  </si>
  <si>
    <t>865471054970006</t>
  </si>
  <si>
    <t>865011062155123</t>
  </si>
  <si>
    <t>863103058572171</t>
  </si>
  <si>
    <t>866048068560897</t>
  </si>
  <si>
    <t>866048068563131</t>
  </si>
  <si>
    <t>866467068593874</t>
  </si>
  <si>
    <t>866048069595454</t>
  </si>
  <si>
    <t>860533061960646</t>
  </si>
  <si>
    <t>866125068672474</t>
  </si>
  <si>
    <t>Y35(8+128G)</t>
  </si>
  <si>
    <t>2021062111</t>
  </si>
  <si>
    <t>869553061036180</t>
  </si>
  <si>
    <t>865011061446200</t>
  </si>
  <si>
    <t>869553061037600</t>
  </si>
  <si>
    <t>860533062313746</t>
  </si>
  <si>
    <t>865011061440781</t>
  </si>
  <si>
    <t>866048069586719</t>
  </si>
  <si>
    <t>865011062084349</t>
  </si>
  <si>
    <t>866125068670197</t>
  </si>
  <si>
    <t>866048069594234</t>
  </si>
  <si>
    <t>866125069472353</t>
  </si>
  <si>
    <t>2021020101</t>
  </si>
  <si>
    <t>866125069472098</t>
  </si>
  <si>
    <t>866125069472130</t>
  </si>
  <si>
    <t>866125069471751</t>
  </si>
  <si>
    <t>864868067108873</t>
  </si>
  <si>
    <t>860533062302848</t>
  </si>
  <si>
    <t>860533062303861</t>
  </si>
  <si>
    <t>866125069472338</t>
  </si>
  <si>
    <t>865011060752186</t>
  </si>
  <si>
    <t>865011061640323</t>
  </si>
  <si>
    <t>2021102202</t>
  </si>
  <si>
    <t>860533061967385</t>
  </si>
  <si>
    <t>865011061637725</t>
  </si>
  <si>
    <t>Bismillah Shop Busia</t>
  </si>
  <si>
    <t>860533060880621</t>
  </si>
  <si>
    <t>Kelvin Bushuru Mukolwe</t>
  </si>
  <si>
    <t>VKS-44</t>
  </si>
  <si>
    <t>Sales Supervision</t>
  </si>
  <si>
    <t>869553061125421</t>
  </si>
  <si>
    <t>2023042901</t>
  </si>
  <si>
    <t>869553061125447</t>
  </si>
  <si>
    <t>866048068590977</t>
  </si>
  <si>
    <t>2021081803</t>
  </si>
  <si>
    <t>866467068597974</t>
  </si>
  <si>
    <t>860533062407688</t>
  </si>
  <si>
    <t>866048068555830</t>
  </si>
  <si>
    <t>866467068593916</t>
  </si>
  <si>
    <t>866467068595838</t>
  </si>
  <si>
    <t>866467068594039</t>
  </si>
  <si>
    <t>866467069638850</t>
  </si>
  <si>
    <t>866467069638496</t>
  </si>
  <si>
    <t>863103058514330</t>
  </si>
  <si>
    <t>Y33s(4+128G)</t>
  </si>
  <si>
    <t>866125068669033</t>
  </si>
  <si>
    <t>866467069626772</t>
  </si>
  <si>
    <t>866467069626558</t>
  </si>
  <si>
    <t>866048068571373</t>
  </si>
  <si>
    <t>2022060605</t>
  </si>
  <si>
    <t>866048068592114</t>
  </si>
  <si>
    <t>865011060959427</t>
  </si>
  <si>
    <t>860533061938824</t>
  </si>
  <si>
    <t>866048069602730</t>
  </si>
  <si>
    <t>866048068598293</t>
  </si>
  <si>
    <t>866467069625691</t>
  </si>
  <si>
    <t>866048068602475</t>
  </si>
  <si>
    <t>2021070103</t>
  </si>
  <si>
    <t>869553061033625</t>
  </si>
  <si>
    <t>860533061938907</t>
  </si>
  <si>
    <t>866467069640716</t>
  </si>
  <si>
    <t>865011061448883</t>
  </si>
  <si>
    <t>865011062124863</t>
  </si>
  <si>
    <t>865011061420205</t>
  </si>
  <si>
    <t>865011062124681</t>
  </si>
  <si>
    <t>865011062106324</t>
  </si>
  <si>
    <t>860533061963269</t>
  </si>
  <si>
    <t>865011061429248</t>
  </si>
  <si>
    <t>860533061980248</t>
  </si>
  <si>
    <t>865011062124905</t>
  </si>
  <si>
    <t>865471054977027</t>
  </si>
  <si>
    <t>865011062121505</t>
  </si>
  <si>
    <t>866125069503298</t>
  </si>
  <si>
    <t>2021052002</t>
  </si>
  <si>
    <t>866048068586090</t>
  </si>
  <si>
    <t>866467069625998</t>
  </si>
  <si>
    <t>865011061643046</t>
  </si>
  <si>
    <t>866048068552936</t>
  </si>
  <si>
    <t>866048068603473</t>
  </si>
  <si>
    <t>866467069628695</t>
  </si>
  <si>
    <t>866048068579376</t>
  </si>
  <si>
    <t>866048068583774</t>
  </si>
  <si>
    <t>865471054972259</t>
  </si>
  <si>
    <t>865471054973612</t>
  </si>
  <si>
    <t>865011061455201</t>
  </si>
  <si>
    <t>2020110110</t>
  </si>
  <si>
    <t>866467068587074</t>
  </si>
  <si>
    <t>866125068669975</t>
  </si>
  <si>
    <t>860533062309421</t>
  </si>
  <si>
    <t>860533062315089</t>
  </si>
  <si>
    <t>864932067271915</t>
  </si>
  <si>
    <t>866125068670973</t>
  </si>
  <si>
    <t>865011061454741</t>
  </si>
  <si>
    <t>860533062403182</t>
  </si>
  <si>
    <t>865011061462629</t>
  </si>
  <si>
    <t>866048069586974</t>
  </si>
  <si>
    <t>866048068563834</t>
  </si>
  <si>
    <t>866048068586975</t>
  </si>
  <si>
    <t>866467068588536</t>
  </si>
  <si>
    <t>860533061938865</t>
  </si>
  <si>
    <t>866467068589658</t>
  </si>
  <si>
    <t>Key Accounts Nairobi</t>
  </si>
  <si>
    <t>866048069601054</t>
  </si>
  <si>
    <t>2022050402</t>
  </si>
  <si>
    <t>861838056406318</t>
  </si>
  <si>
    <t>Y53s(8+128G)</t>
  </si>
  <si>
    <t>866048069582312</t>
  </si>
  <si>
    <t>866048069603597</t>
  </si>
  <si>
    <t>2021052212</t>
  </si>
  <si>
    <t>865011060960540</t>
  </si>
  <si>
    <t>865011060980167</t>
  </si>
  <si>
    <t>865011060964724</t>
  </si>
  <si>
    <t>866048069601237</t>
  </si>
  <si>
    <t>860533061246608</t>
  </si>
  <si>
    <t>865011060973501</t>
  </si>
  <si>
    <t>865011060978823</t>
  </si>
  <si>
    <t>865011060965242</t>
  </si>
  <si>
    <t>866048069605014</t>
  </si>
  <si>
    <t>866048068565656</t>
  </si>
  <si>
    <t>2022042501</t>
  </si>
  <si>
    <t>860533061983382</t>
  </si>
  <si>
    <t>865011060973840</t>
  </si>
  <si>
    <t>864932067208578</t>
  </si>
  <si>
    <t>865011060719383</t>
  </si>
  <si>
    <t>865011062272365</t>
  </si>
  <si>
    <t>865011062119343</t>
  </si>
  <si>
    <t>860533062388060</t>
  </si>
  <si>
    <t>865011061640588</t>
  </si>
  <si>
    <t>866048068572371</t>
  </si>
  <si>
    <t>866048069583039</t>
  </si>
  <si>
    <t>2021121006</t>
  </si>
  <si>
    <t>866048069601658</t>
  </si>
  <si>
    <t>866048068588716</t>
  </si>
  <si>
    <t>866048069584979</t>
  </si>
  <si>
    <t>865011062180303</t>
  </si>
  <si>
    <t>2020110130</t>
  </si>
  <si>
    <t>865011062141024</t>
  </si>
  <si>
    <t>866048068553496</t>
  </si>
  <si>
    <t>864868067107776</t>
  </si>
  <si>
    <t>869553061074405</t>
  </si>
  <si>
    <t>860533061876404</t>
  </si>
  <si>
    <t>866048068583337</t>
  </si>
  <si>
    <t>865011062174462</t>
  </si>
  <si>
    <t>865471054707754</t>
  </si>
  <si>
    <t>865471054706020</t>
  </si>
  <si>
    <t>865471054707044</t>
  </si>
  <si>
    <t>860533061321146</t>
  </si>
  <si>
    <t>865011062120804</t>
  </si>
  <si>
    <t>865011061626025</t>
  </si>
  <si>
    <t>2023010601</t>
  </si>
  <si>
    <t>869553061119580</t>
  </si>
  <si>
    <t>866467069628976</t>
  </si>
  <si>
    <t>2021030107</t>
  </si>
  <si>
    <t>865011062148243</t>
  </si>
  <si>
    <t>866048068553959</t>
  </si>
  <si>
    <t>865011062150488</t>
  </si>
  <si>
    <t>865011062120846</t>
  </si>
  <si>
    <t>866048068553272</t>
  </si>
  <si>
    <t>869553060240676</t>
  </si>
  <si>
    <t>866125068671518</t>
  </si>
  <si>
    <t>866048068560632</t>
  </si>
  <si>
    <t>865011061453586</t>
  </si>
  <si>
    <t>860533062432926</t>
  </si>
  <si>
    <t>866048068556218</t>
  </si>
  <si>
    <t>865011062150140</t>
  </si>
  <si>
    <t>866467069644437</t>
  </si>
  <si>
    <t>860533061959887</t>
  </si>
  <si>
    <t>860533062313449</t>
  </si>
  <si>
    <t>866467068585896</t>
  </si>
  <si>
    <t>866048068600735</t>
  </si>
  <si>
    <t>866048068601394</t>
  </si>
  <si>
    <t>866467069627291</t>
  </si>
  <si>
    <t>860533062434005</t>
  </si>
  <si>
    <t>869553061121503</t>
  </si>
  <si>
    <t>865011062151163</t>
  </si>
  <si>
    <t>866048068598897</t>
  </si>
  <si>
    <t>869553061119861</t>
  </si>
  <si>
    <t>865011062098968</t>
  </si>
  <si>
    <t>2021072101</t>
  </si>
  <si>
    <t>865011062100665</t>
  </si>
  <si>
    <t>866048068566712</t>
  </si>
  <si>
    <t>865011062103446</t>
  </si>
  <si>
    <t>865011062103164</t>
  </si>
  <si>
    <t>Citadel sarit</t>
  </si>
  <si>
    <t>864868067668298</t>
  </si>
  <si>
    <t>2022041102</t>
  </si>
  <si>
    <t>866467069626491</t>
  </si>
  <si>
    <t>865011060975761</t>
  </si>
  <si>
    <t>866048068560673</t>
  </si>
  <si>
    <t>2023052302</t>
  </si>
  <si>
    <t>865011062151866</t>
  </si>
  <si>
    <t>866467069627879</t>
  </si>
  <si>
    <t>860533062406060</t>
  </si>
  <si>
    <t>866048069584136</t>
  </si>
  <si>
    <t>866467069627754</t>
  </si>
  <si>
    <t>860533061973524</t>
  </si>
  <si>
    <t>2022051104</t>
  </si>
  <si>
    <t>866467069639916</t>
  </si>
  <si>
    <t>869553061080246</t>
  </si>
  <si>
    <t>869553061079784</t>
  </si>
  <si>
    <t>860533062324826</t>
  </si>
  <si>
    <t>869553061018287</t>
  </si>
  <si>
    <t>866467069644833</t>
  </si>
  <si>
    <t>860533062324628</t>
  </si>
  <si>
    <t>860533062324982</t>
  </si>
  <si>
    <t>865471054072902</t>
  </si>
  <si>
    <t>2022051103</t>
  </si>
  <si>
    <t>860533062434807</t>
  </si>
  <si>
    <t>865011061435401</t>
  </si>
  <si>
    <t>860533062403729</t>
  </si>
  <si>
    <t>865011061636669</t>
  </si>
  <si>
    <t>860533062404644</t>
  </si>
  <si>
    <t>865011061636024</t>
  </si>
  <si>
    <t>2021121402</t>
  </si>
  <si>
    <t>865011061625308</t>
  </si>
  <si>
    <t>865011061643269</t>
  </si>
  <si>
    <t>866467069640872</t>
  </si>
  <si>
    <t>864868067672696</t>
  </si>
  <si>
    <t>866467069642738</t>
  </si>
  <si>
    <t>860533062423446</t>
  </si>
  <si>
    <t>865471054084006</t>
  </si>
  <si>
    <t>865471054083974</t>
  </si>
  <si>
    <t>869553061125926</t>
  </si>
  <si>
    <t>2022032108</t>
  </si>
  <si>
    <t>860533061997887</t>
  </si>
  <si>
    <t>865011062179024</t>
  </si>
  <si>
    <t>2021102702</t>
  </si>
  <si>
    <t>865011060762441</t>
  </si>
  <si>
    <t>866048069598011</t>
  </si>
  <si>
    <t>866048069592212</t>
  </si>
  <si>
    <t>860533061893722</t>
  </si>
  <si>
    <t>866467068587116</t>
  </si>
  <si>
    <t>865011062124947</t>
  </si>
  <si>
    <t>869553061120844</t>
  </si>
  <si>
    <t>866048069591099</t>
  </si>
  <si>
    <t>866467068594757</t>
  </si>
  <si>
    <t>Digital Mobile Zone</t>
  </si>
  <si>
    <t>866467069643439</t>
  </si>
  <si>
    <t>Patrick Kitatu Ringoma</t>
  </si>
  <si>
    <t>2022041901</t>
  </si>
  <si>
    <t>865471054971590</t>
  </si>
  <si>
    <t>865471054972929</t>
  </si>
  <si>
    <t>865471054978009</t>
  </si>
  <si>
    <t>865471054978033</t>
  </si>
  <si>
    <t>866048068556333</t>
  </si>
  <si>
    <t>865011062122743</t>
  </si>
  <si>
    <t>2022022303</t>
  </si>
  <si>
    <t>866048069598136</t>
  </si>
  <si>
    <t>866048068562950</t>
  </si>
  <si>
    <t>860533062314363</t>
  </si>
  <si>
    <t>866048069241794</t>
  </si>
  <si>
    <t>866467068589419</t>
  </si>
  <si>
    <t>865471054072258</t>
  </si>
  <si>
    <t>866467069640831</t>
  </si>
  <si>
    <t>865471054976227</t>
  </si>
  <si>
    <t>865471054977183</t>
  </si>
  <si>
    <t>866048068557570</t>
  </si>
  <si>
    <t>866048068551599</t>
  </si>
  <si>
    <t>866467069639593</t>
  </si>
  <si>
    <t>2021102205</t>
  </si>
  <si>
    <t>866467069642134</t>
  </si>
  <si>
    <t>866467068597818</t>
  </si>
  <si>
    <t>860533062406565</t>
  </si>
  <si>
    <t>860533062303622</t>
  </si>
  <si>
    <t>863900069704614</t>
  </si>
  <si>
    <t>Y22(4+64G)</t>
  </si>
  <si>
    <t>860533061994348</t>
  </si>
  <si>
    <t>866467068591472</t>
  </si>
  <si>
    <t>865011062119962</t>
  </si>
  <si>
    <t>2022061401</t>
  </si>
  <si>
    <t>860533062445241</t>
  </si>
  <si>
    <t>866048068571779</t>
  </si>
  <si>
    <t>860533062445621</t>
  </si>
  <si>
    <t>865011062121588</t>
  </si>
  <si>
    <t>860533062409643</t>
  </si>
  <si>
    <t>866467068598113</t>
  </si>
  <si>
    <t>866048068572017</t>
  </si>
  <si>
    <t>865471054977084</t>
  </si>
  <si>
    <t>865471054971764</t>
  </si>
  <si>
    <t>Embumart</t>
  </si>
  <si>
    <t>869553061070726</t>
  </si>
  <si>
    <t>2023051504</t>
  </si>
  <si>
    <t>860533061896089</t>
  </si>
  <si>
    <t>865011060952646</t>
  </si>
  <si>
    <t>869553061035406</t>
  </si>
  <si>
    <t>869553061019863</t>
  </si>
  <si>
    <t>860533061941901</t>
  </si>
  <si>
    <t>866048068566373</t>
  </si>
  <si>
    <t>865011060935005</t>
  </si>
  <si>
    <t>866048068561556</t>
  </si>
  <si>
    <t>860533061965041</t>
  </si>
  <si>
    <t>860533062425144</t>
  </si>
  <si>
    <t>866048068600412</t>
  </si>
  <si>
    <t>869553061036040</t>
  </si>
  <si>
    <t>865011062121448</t>
  </si>
  <si>
    <t>865011060943009</t>
  </si>
  <si>
    <t>860533062315303</t>
  </si>
  <si>
    <t>2023030202</t>
  </si>
  <si>
    <t>869905069651255</t>
  </si>
  <si>
    <t>Y21(4+64G)</t>
  </si>
  <si>
    <t>869553060306667</t>
  </si>
  <si>
    <t>866467069629750</t>
  </si>
  <si>
    <t>865011062285946</t>
  </si>
  <si>
    <t>865471054969909</t>
  </si>
  <si>
    <t>2023011806</t>
  </si>
  <si>
    <t>865011062274908</t>
  </si>
  <si>
    <t>865471054974776</t>
  </si>
  <si>
    <t>865011062155560</t>
  </si>
  <si>
    <t>864868067108139</t>
  </si>
  <si>
    <t>Catherine Wangui Nyawira</t>
  </si>
  <si>
    <t>2021061403</t>
  </si>
  <si>
    <t>860533061892989</t>
  </si>
  <si>
    <t>860533062388466</t>
  </si>
  <si>
    <t>860533062387484</t>
  </si>
  <si>
    <t>860533061941984</t>
  </si>
  <si>
    <t>865011062175345</t>
  </si>
  <si>
    <t>860533062315907</t>
  </si>
  <si>
    <t>865011062178729</t>
  </si>
  <si>
    <t>860533061990023</t>
  </si>
  <si>
    <t>866048069606715</t>
  </si>
  <si>
    <t>2023011803</t>
  </si>
  <si>
    <t>866048068581232</t>
  </si>
  <si>
    <t>860533061315361</t>
  </si>
  <si>
    <t>869553061120380</t>
  </si>
  <si>
    <t>865011060981728</t>
  </si>
  <si>
    <t>865011060972941</t>
  </si>
  <si>
    <t>869553061125744</t>
  </si>
  <si>
    <t>866048069606319</t>
  </si>
  <si>
    <t>866048069606475</t>
  </si>
  <si>
    <t>860533061986229</t>
  </si>
  <si>
    <t>2020110136</t>
  </si>
  <si>
    <t>869553061121701</t>
  </si>
  <si>
    <t>869553061120109</t>
  </si>
  <si>
    <t>860533061985387</t>
  </si>
  <si>
    <t>860533061985668</t>
  </si>
  <si>
    <t>860533062387583</t>
  </si>
  <si>
    <t>869553061121149</t>
  </si>
  <si>
    <t>869553061120042</t>
  </si>
  <si>
    <t>865011060769602</t>
  </si>
  <si>
    <t>864868068420657</t>
  </si>
  <si>
    <t>866048069600957</t>
  </si>
  <si>
    <t>869553061121602</t>
  </si>
  <si>
    <t>869553061119689</t>
  </si>
  <si>
    <t>Gadget and Phones</t>
  </si>
  <si>
    <t>860533061892666</t>
  </si>
  <si>
    <t>2023051502</t>
  </si>
  <si>
    <t>866048068553199</t>
  </si>
  <si>
    <t>865011061642840</t>
  </si>
  <si>
    <t>866048068597352</t>
  </si>
  <si>
    <t>2023052305</t>
  </si>
  <si>
    <t>866467068580533</t>
  </si>
  <si>
    <t>866048068597592</t>
  </si>
  <si>
    <t>865011062154068</t>
  </si>
  <si>
    <t>865011062084182</t>
  </si>
  <si>
    <t>865011062145645</t>
  </si>
  <si>
    <t>865011062149308</t>
  </si>
  <si>
    <t>866125068669678</t>
  </si>
  <si>
    <t>866048068556077</t>
  </si>
  <si>
    <t>866467068597834</t>
  </si>
  <si>
    <t>860533062324768</t>
  </si>
  <si>
    <t>866467069625311</t>
  </si>
  <si>
    <t>860533062321566</t>
  </si>
  <si>
    <t>860533062313589</t>
  </si>
  <si>
    <t>865011062147609</t>
  </si>
  <si>
    <t>2021102801</t>
  </si>
  <si>
    <t>865011062153722</t>
  </si>
  <si>
    <t>860533062316327</t>
  </si>
  <si>
    <t>865011062153102</t>
  </si>
  <si>
    <t>860533062319149</t>
  </si>
  <si>
    <t>865471054970329</t>
  </si>
  <si>
    <t>866048068586231</t>
  </si>
  <si>
    <t>865471054975849</t>
  </si>
  <si>
    <t>865471054969917</t>
  </si>
  <si>
    <t>Ganane Nairobi</t>
  </si>
  <si>
    <t>860533062407704</t>
  </si>
  <si>
    <t>Hussan</t>
  </si>
  <si>
    <t>FL-NRB37</t>
  </si>
  <si>
    <t>865011061447828</t>
  </si>
  <si>
    <t>866467068586795</t>
  </si>
  <si>
    <t>GEA P WOTE</t>
  </si>
  <si>
    <t>865011061443660</t>
  </si>
  <si>
    <t>2023041301</t>
  </si>
  <si>
    <t>865011061443801</t>
  </si>
  <si>
    <t>866048068554817</t>
  </si>
  <si>
    <t>860533062435481</t>
  </si>
  <si>
    <t>865011061445426</t>
  </si>
  <si>
    <t>866041053035116</t>
  </si>
  <si>
    <t>Y21(4+64G) safricom</t>
  </si>
  <si>
    <t>860533062442883</t>
  </si>
  <si>
    <t>866048068571118</t>
  </si>
  <si>
    <t>865011061464161</t>
  </si>
  <si>
    <t>860533062310288</t>
  </si>
  <si>
    <t>865011061636362</t>
  </si>
  <si>
    <t>865011062145108</t>
  </si>
  <si>
    <t>860533062402424</t>
  </si>
  <si>
    <t>2022071201</t>
  </si>
  <si>
    <t>860533062446702</t>
  </si>
  <si>
    <t>865011061456522</t>
  </si>
  <si>
    <t>865011061464245</t>
  </si>
  <si>
    <t>863103058575539</t>
  </si>
  <si>
    <t>863103058574797</t>
  </si>
  <si>
    <t>866048068554379</t>
  </si>
  <si>
    <t>865011061445566</t>
  </si>
  <si>
    <t>860533062425706</t>
  </si>
  <si>
    <t>865471054972804</t>
  </si>
  <si>
    <t>Generation Chuka</t>
  </si>
  <si>
    <t>860533062445308</t>
  </si>
  <si>
    <t>2023051503</t>
  </si>
  <si>
    <t>866048068553470</t>
  </si>
  <si>
    <t>866467068592892</t>
  </si>
  <si>
    <t>860533062406623</t>
  </si>
  <si>
    <t>865011061638764</t>
  </si>
  <si>
    <t>863103058571090</t>
  </si>
  <si>
    <t>863103058575497</t>
  </si>
  <si>
    <t>866048068599531</t>
  </si>
  <si>
    <t>865471054974735</t>
  </si>
  <si>
    <t>865011062122404</t>
  </si>
  <si>
    <t>865471054947715</t>
  </si>
  <si>
    <t>866048068565615</t>
  </si>
  <si>
    <t>2022051105</t>
  </si>
  <si>
    <t>865471055701889</t>
  </si>
  <si>
    <t>Y15s(3+32G)</t>
  </si>
  <si>
    <t>860533062387740</t>
  </si>
  <si>
    <t>865011061444080</t>
  </si>
  <si>
    <t>863103058573732</t>
  </si>
  <si>
    <t>865011062151064</t>
  </si>
  <si>
    <t>860533062313282</t>
  </si>
  <si>
    <t>2023011203</t>
  </si>
  <si>
    <t>866048068569930</t>
  </si>
  <si>
    <t>866048068568452</t>
  </si>
  <si>
    <t>865011061638244</t>
  </si>
  <si>
    <t>865011061444809</t>
  </si>
  <si>
    <t>865011061451960</t>
  </si>
  <si>
    <t>866041053034952</t>
  </si>
  <si>
    <t>865471054704504</t>
  </si>
  <si>
    <t>Generations Embu B</t>
  </si>
  <si>
    <t>866048069590653</t>
  </si>
  <si>
    <t>Erick Nzioki</t>
  </si>
  <si>
    <t>VKS-053</t>
  </si>
  <si>
    <t>866467068587777</t>
  </si>
  <si>
    <t>Anthony Mwedwa Isiaho</t>
  </si>
  <si>
    <t>2023030204</t>
  </si>
  <si>
    <t>866048068586538</t>
  </si>
  <si>
    <t>863900069721014</t>
  </si>
  <si>
    <t>860533062392021</t>
  </si>
  <si>
    <t>866048069577213</t>
  </si>
  <si>
    <t>863900069720719</t>
  </si>
  <si>
    <t>860533062403661</t>
  </si>
  <si>
    <t>866048068589151</t>
  </si>
  <si>
    <t>866125068672813</t>
  </si>
  <si>
    <t>866125068670130</t>
  </si>
  <si>
    <t>866048068552118</t>
  </si>
  <si>
    <t>865011062110060</t>
  </si>
  <si>
    <t>866048068601618</t>
  </si>
  <si>
    <t>Cynthia Wambui Kariithi</t>
  </si>
  <si>
    <t>2023030203</t>
  </si>
  <si>
    <t>865011060958262</t>
  </si>
  <si>
    <t>2022090901</t>
  </si>
  <si>
    <t>866467069625931</t>
  </si>
  <si>
    <t>864868067672951</t>
  </si>
  <si>
    <t>860533062446728</t>
  </si>
  <si>
    <t>865011060958569</t>
  </si>
  <si>
    <t>865011061636966</t>
  </si>
  <si>
    <t>861696052007781</t>
  </si>
  <si>
    <t>Y01(2+32G)</t>
  </si>
  <si>
    <t>865011060962645</t>
  </si>
  <si>
    <t>865011060958841</t>
  </si>
  <si>
    <t>865011060981082</t>
  </si>
  <si>
    <t>865471054975674</t>
  </si>
  <si>
    <t>2022011702</t>
  </si>
  <si>
    <t>865011060958965</t>
  </si>
  <si>
    <t>860533062406409</t>
  </si>
  <si>
    <t>865471054975294</t>
  </si>
  <si>
    <t>866634067973874</t>
  </si>
  <si>
    <t>V23 5G（8+128）</t>
  </si>
  <si>
    <t>865471054969776</t>
  </si>
  <si>
    <t>865471054975625</t>
  </si>
  <si>
    <t>863103058572999</t>
  </si>
  <si>
    <t>860533062446645</t>
  </si>
  <si>
    <t>866634067980309</t>
  </si>
  <si>
    <t>865471054975658</t>
  </si>
  <si>
    <t>Hassan Communications</t>
  </si>
  <si>
    <t>865011060982023</t>
  </si>
  <si>
    <t>2023041303</t>
  </si>
  <si>
    <t>865011060982205</t>
  </si>
  <si>
    <t>866048069602599</t>
  </si>
  <si>
    <t>866048069582999</t>
  </si>
  <si>
    <t>866048069606178</t>
  </si>
  <si>
    <t>869553061123301</t>
  </si>
  <si>
    <t>866467069626293</t>
  </si>
  <si>
    <t>866048069596031</t>
  </si>
  <si>
    <t>2020110161</t>
  </si>
  <si>
    <t>866048069590695</t>
  </si>
  <si>
    <t>865011061441425</t>
  </si>
  <si>
    <t>865011061445806</t>
  </si>
  <si>
    <t>865011062144945</t>
  </si>
  <si>
    <t>865011062116042</t>
  </si>
  <si>
    <t>865011062153342</t>
  </si>
  <si>
    <t>865011061457405</t>
  </si>
  <si>
    <t>860533062318885</t>
  </si>
  <si>
    <t>865471054705360</t>
  </si>
  <si>
    <t>860533062314686</t>
  </si>
  <si>
    <t>865011061460722</t>
  </si>
  <si>
    <t>865011060970929</t>
  </si>
  <si>
    <t>2022071402</t>
  </si>
  <si>
    <t>869553061126163</t>
  </si>
  <si>
    <t>865011060978989</t>
  </si>
  <si>
    <t>860533061186069</t>
  </si>
  <si>
    <t>865011060981280</t>
  </si>
  <si>
    <t>865011062153862</t>
  </si>
  <si>
    <t>865011062170221</t>
  </si>
  <si>
    <t>2023011007</t>
  </si>
  <si>
    <t>869905069649952</t>
  </si>
  <si>
    <t>866048068565235</t>
  </si>
  <si>
    <t>866048068604513</t>
  </si>
  <si>
    <t>860533061941885</t>
  </si>
  <si>
    <t>860533061950381</t>
  </si>
  <si>
    <t>864868067108816</t>
  </si>
  <si>
    <t>865011062121141</t>
  </si>
  <si>
    <t>869553061025589</t>
  </si>
  <si>
    <t>2021041307</t>
  </si>
  <si>
    <t>860533062322929</t>
  </si>
  <si>
    <t>866048068553413</t>
  </si>
  <si>
    <t>865011062145041</t>
  </si>
  <si>
    <t>860533061941786</t>
  </si>
  <si>
    <t>865011062120523</t>
  </si>
  <si>
    <t>865011060956167</t>
  </si>
  <si>
    <t>image connections 1</t>
  </si>
  <si>
    <t>869553061076301</t>
  </si>
  <si>
    <t>2021101601</t>
  </si>
  <si>
    <t>865011061453107</t>
  </si>
  <si>
    <t>865011060951382</t>
  </si>
  <si>
    <t>866467069627556</t>
  </si>
  <si>
    <t>866048069595199</t>
  </si>
  <si>
    <t>860533062407100</t>
  </si>
  <si>
    <t>866467069638397</t>
  </si>
  <si>
    <t>865471054974933</t>
  </si>
  <si>
    <t>865471054974214</t>
  </si>
  <si>
    <t>865011062121323</t>
  </si>
  <si>
    <t>865011062124723</t>
  </si>
  <si>
    <t>Nzambi Mutinda</t>
  </si>
  <si>
    <t>2023011201</t>
  </si>
  <si>
    <t>863103058521152</t>
  </si>
  <si>
    <t>860533062446181</t>
  </si>
  <si>
    <t>865011061630761</t>
  </si>
  <si>
    <t>865471054072225</t>
  </si>
  <si>
    <t>866048068600016</t>
  </si>
  <si>
    <t>865471054072431</t>
  </si>
  <si>
    <t>865471054975377</t>
  </si>
  <si>
    <t>865011062114104</t>
  </si>
  <si>
    <t>865011062122602</t>
  </si>
  <si>
    <t>869553061074389</t>
  </si>
  <si>
    <t>2020110119</t>
  </si>
  <si>
    <t>869553061073548</t>
  </si>
  <si>
    <t>860533062405922</t>
  </si>
  <si>
    <t>869553061065502</t>
  </si>
  <si>
    <t>866048068570870</t>
  </si>
  <si>
    <t>866048068553330</t>
  </si>
  <si>
    <t>865011062262903</t>
  </si>
  <si>
    <t>866048068579574</t>
  </si>
  <si>
    <t>866048068582990</t>
  </si>
  <si>
    <t>865011062268421</t>
  </si>
  <si>
    <t>865011062147963</t>
  </si>
  <si>
    <t>865011062148128</t>
  </si>
  <si>
    <t>860533062318307</t>
  </si>
  <si>
    <t>2021052201</t>
  </si>
  <si>
    <t>865011062168928</t>
  </si>
  <si>
    <t>865011062312963</t>
  </si>
  <si>
    <t>866467069639536</t>
  </si>
  <si>
    <t>866048069242131</t>
  </si>
  <si>
    <t>864932061087499</t>
  </si>
  <si>
    <t>866048069242834</t>
  </si>
  <si>
    <t>865011062174207</t>
  </si>
  <si>
    <t>865011062302485</t>
  </si>
  <si>
    <t>866048069242875</t>
  </si>
  <si>
    <t>863900069664537</t>
  </si>
  <si>
    <t>iTech Mombasa</t>
  </si>
  <si>
    <t>866467068587611</t>
  </si>
  <si>
    <t>Moses Kibindu Nderi</t>
  </si>
  <si>
    <t>2023040401</t>
  </si>
  <si>
    <t>860533062402564</t>
  </si>
  <si>
    <t>860533062392948</t>
  </si>
  <si>
    <t>866048069242677</t>
  </si>
  <si>
    <t>2020110129</t>
  </si>
  <si>
    <t>860672066645412</t>
  </si>
  <si>
    <t>V25e(8+128G)</t>
  </si>
  <si>
    <t>860533061314208</t>
  </si>
  <si>
    <t>863900069670971</t>
  </si>
  <si>
    <t>866467068595713</t>
  </si>
  <si>
    <t>865011062290789</t>
  </si>
  <si>
    <t>860533061979422</t>
  </si>
  <si>
    <t>865011060877769</t>
  </si>
  <si>
    <t>865011062154902</t>
  </si>
  <si>
    <t>2020110133</t>
  </si>
  <si>
    <t>861838056271571</t>
  </si>
  <si>
    <t>865011060863181</t>
  </si>
  <si>
    <t>866467068595556</t>
  </si>
  <si>
    <t>869553061014781</t>
  </si>
  <si>
    <t>861838056273833</t>
  </si>
  <si>
    <t>860533061279369</t>
  </si>
  <si>
    <t>865011062155040</t>
  </si>
  <si>
    <t>866048069593376</t>
  </si>
  <si>
    <t>Jamiitrust</t>
  </si>
  <si>
    <t>866048068556614</t>
  </si>
  <si>
    <t>Japan accessories</t>
  </si>
  <si>
    <t>866048068563859</t>
  </si>
  <si>
    <t>Manishaben Nayan Dodhia</t>
  </si>
  <si>
    <t>2023040301</t>
  </si>
  <si>
    <t>860533061136403</t>
  </si>
  <si>
    <t>Hildah Nyambura Njoroge</t>
  </si>
  <si>
    <t>2021101501</t>
  </si>
  <si>
    <t>866048068560137</t>
  </si>
  <si>
    <t>2020110146</t>
  </si>
  <si>
    <t>860533062436562</t>
  </si>
  <si>
    <t>866467069639650</t>
  </si>
  <si>
    <t>860533062401764</t>
  </si>
  <si>
    <t>860533062404685</t>
  </si>
  <si>
    <t>860533062307888</t>
  </si>
  <si>
    <t>860533062442966</t>
  </si>
  <si>
    <t>865471054974651</t>
  </si>
  <si>
    <t>866634068224772</t>
  </si>
  <si>
    <t>kasson agency</t>
  </si>
  <si>
    <t>865471054976045</t>
  </si>
  <si>
    <t>Benjamin Basweti</t>
  </si>
  <si>
    <t>VKS-36</t>
  </si>
  <si>
    <t>860533061074323</t>
  </si>
  <si>
    <t>Harriet Asenua</t>
  </si>
  <si>
    <t>2023071411</t>
  </si>
  <si>
    <t>865011060982106</t>
  </si>
  <si>
    <t>866048068566191</t>
  </si>
  <si>
    <t>2020110134</t>
  </si>
  <si>
    <t>860533062426225</t>
  </si>
  <si>
    <t>866048068569898</t>
  </si>
  <si>
    <t>866048068563974</t>
  </si>
  <si>
    <t>869553061127500</t>
  </si>
  <si>
    <t>865471055780362</t>
  </si>
  <si>
    <t>866467068586993</t>
  </si>
  <si>
    <t>866467068596471</t>
  </si>
  <si>
    <t>869553061124382</t>
  </si>
  <si>
    <t>869553061124341</t>
  </si>
  <si>
    <t>866048068554650</t>
  </si>
  <si>
    <t>860533062301428</t>
  </si>
  <si>
    <t>869553061121545</t>
  </si>
  <si>
    <t>869553061120141</t>
  </si>
  <si>
    <t>869553061126221</t>
  </si>
  <si>
    <t>869553061123889</t>
  </si>
  <si>
    <t>865011060942928</t>
  </si>
  <si>
    <t>865471054975880</t>
  </si>
  <si>
    <t>860533062393581</t>
  </si>
  <si>
    <t>866467069626236</t>
  </si>
  <si>
    <t>865471054975831</t>
  </si>
  <si>
    <t>863103058572338</t>
  </si>
  <si>
    <t>863103058569235</t>
  </si>
  <si>
    <t>866048068590696</t>
  </si>
  <si>
    <t>2022021402</t>
  </si>
  <si>
    <t>865011061429024</t>
  </si>
  <si>
    <t>869553061124325</t>
  </si>
  <si>
    <t>869553061127062</t>
  </si>
  <si>
    <t>860533062438501</t>
  </si>
  <si>
    <t>866048068597014</t>
  </si>
  <si>
    <t>869553061121529</t>
  </si>
  <si>
    <t>869553061124309</t>
  </si>
  <si>
    <t>860533062435242</t>
  </si>
  <si>
    <t>866467069629057</t>
  </si>
  <si>
    <t>866048068584236</t>
  </si>
  <si>
    <t>865471054975765</t>
  </si>
  <si>
    <t>866041052476717</t>
  </si>
  <si>
    <t>866634067979459</t>
  </si>
  <si>
    <t>860533062403943</t>
  </si>
  <si>
    <t>2021070204</t>
  </si>
  <si>
    <t>860533062403828</t>
  </si>
  <si>
    <t>860533062403760</t>
  </si>
  <si>
    <t>865011061432408</t>
  </si>
  <si>
    <t>865471054975112</t>
  </si>
  <si>
    <t>865011061638624</t>
  </si>
  <si>
    <t>865011062124525</t>
  </si>
  <si>
    <t>866048068553355</t>
  </si>
  <si>
    <t>865471054706780</t>
  </si>
  <si>
    <t>865471054704884</t>
  </si>
  <si>
    <t>860533061936026</t>
  </si>
  <si>
    <t>865011062123949</t>
  </si>
  <si>
    <t>865471054706228</t>
  </si>
  <si>
    <t>865011061641586</t>
  </si>
  <si>
    <t>869553061119606</t>
  </si>
  <si>
    <t>2023010902</t>
  </si>
  <si>
    <t>865471054249740</t>
  </si>
  <si>
    <t>865471054244741</t>
  </si>
  <si>
    <t>866048069595611</t>
  </si>
  <si>
    <t>865471054242927</t>
  </si>
  <si>
    <t>869553061120588</t>
  </si>
  <si>
    <t>Mountain A</t>
  </si>
  <si>
    <t>860533062322846</t>
  </si>
  <si>
    <t>2020110147</t>
  </si>
  <si>
    <t>865011062113742</t>
  </si>
  <si>
    <t>865011062180782</t>
  </si>
  <si>
    <t>865011062180683</t>
  </si>
  <si>
    <t>860533062313944</t>
  </si>
  <si>
    <t>866048068600610</t>
  </si>
  <si>
    <t>860533062326169</t>
  </si>
  <si>
    <t>860533062324362</t>
  </si>
  <si>
    <t>866467068595739</t>
  </si>
  <si>
    <t>2020110123</t>
  </si>
  <si>
    <t>866125068672532</t>
  </si>
  <si>
    <t>2021123001</t>
  </si>
  <si>
    <t>865011061457181</t>
  </si>
  <si>
    <t>865011061431723</t>
  </si>
  <si>
    <t>865011061638665</t>
  </si>
  <si>
    <t>865011061632106</t>
  </si>
  <si>
    <t>865011062149464</t>
  </si>
  <si>
    <t>860533061979869</t>
  </si>
  <si>
    <t>864868068437099</t>
  </si>
  <si>
    <t>866048068562919</t>
  </si>
  <si>
    <t>869553061022669</t>
  </si>
  <si>
    <t>869553061035828</t>
  </si>
  <si>
    <t>866048068562315</t>
  </si>
  <si>
    <t>860533061980305</t>
  </si>
  <si>
    <t>869553061021109</t>
  </si>
  <si>
    <t>865011062149605</t>
  </si>
  <si>
    <t>865011061433828</t>
  </si>
  <si>
    <t>865011061624129</t>
  </si>
  <si>
    <t>865011062121109</t>
  </si>
  <si>
    <t>860533062306609</t>
  </si>
  <si>
    <t>865011062147203</t>
  </si>
  <si>
    <t>865011062151924</t>
  </si>
  <si>
    <t>865011061436540</t>
  </si>
  <si>
    <t>865011061437985</t>
  </si>
  <si>
    <t>860533061934682</t>
  </si>
  <si>
    <t>865011061433588</t>
  </si>
  <si>
    <t>865011061439965</t>
  </si>
  <si>
    <t>865011062119269</t>
  </si>
  <si>
    <t>865011062121646</t>
  </si>
  <si>
    <t>865471055677048</t>
  </si>
  <si>
    <t>865011061632882</t>
  </si>
  <si>
    <t>865011061625860</t>
  </si>
  <si>
    <t>865011061464047</t>
  </si>
  <si>
    <t>866048068571050</t>
  </si>
  <si>
    <t>2022012003</t>
  </si>
  <si>
    <t>865011062121620</t>
  </si>
  <si>
    <t>860533061963327</t>
  </si>
  <si>
    <t>866048068582016</t>
  </si>
  <si>
    <t>869553061065445</t>
  </si>
  <si>
    <t>865471054972358</t>
  </si>
  <si>
    <t>865011061635828</t>
  </si>
  <si>
    <t>2020110163</t>
  </si>
  <si>
    <t>866048069588178</t>
  </si>
  <si>
    <t>865011062148607</t>
  </si>
  <si>
    <t>865011062151825</t>
  </si>
  <si>
    <t>865471055708264</t>
  </si>
  <si>
    <t>865471054974008</t>
  </si>
  <si>
    <t>860533062406805</t>
  </si>
  <si>
    <t>865011062118485</t>
  </si>
  <si>
    <t>866125068670395</t>
  </si>
  <si>
    <t>2022031406</t>
  </si>
  <si>
    <t>866048068563057</t>
  </si>
  <si>
    <t>860533062443287</t>
  </si>
  <si>
    <t>864868067667852</t>
  </si>
  <si>
    <t>866467068587835</t>
  </si>
  <si>
    <t>869553061033120</t>
  </si>
  <si>
    <t>869553061071021</t>
  </si>
  <si>
    <t>865471055716523</t>
  </si>
  <si>
    <t>2021053103</t>
  </si>
  <si>
    <t>866048068551912</t>
  </si>
  <si>
    <t>866467069625451</t>
  </si>
  <si>
    <t>866048068554494</t>
  </si>
  <si>
    <t>864868067667019</t>
  </si>
  <si>
    <t>866048068568619</t>
  </si>
  <si>
    <t>865471054974461</t>
  </si>
  <si>
    <t>860533062399109</t>
  </si>
  <si>
    <t>860533062313084</t>
  </si>
  <si>
    <t>865471054970634</t>
  </si>
  <si>
    <t>865011061625688</t>
  </si>
  <si>
    <t>860533062437883</t>
  </si>
  <si>
    <t>866048069596890</t>
  </si>
  <si>
    <t>Mambo Communications 2</t>
  </si>
  <si>
    <t>860533062323968</t>
  </si>
  <si>
    <t>2021052509</t>
  </si>
  <si>
    <t>865011060878361</t>
  </si>
  <si>
    <t>866048068572058</t>
  </si>
  <si>
    <t>865471054972457</t>
  </si>
  <si>
    <t>869553061033484</t>
  </si>
  <si>
    <t>860533062310247</t>
  </si>
  <si>
    <t>869553061070643</t>
  </si>
  <si>
    <t>865011060973881</t>
  </si>
  <si>
    <t>2021122002</t>
  </si>
  <si>
    <t>860533062435986</t>
  </si>
  <si>
    <t>865011061638228</t>
  </si>
  <si>
    <t>866125069502175</t>
  </si>
  <si>
    <t>866125069502076</t>
  </si>
  <si>
    <t>865011061458403</t>
  </si>
  <si>
    <t>869553061121586</t>
  </si>
  <si>
    <t>2021121607</t>
  </si>
  <si>
    <t>866048068586017</t>
  </si>
  <si>
    <t>866048069563072</t>
  </si>
  <si>
    <t>866125068669579</t>
  </si>
  <si>
    <t>866048069562892</t>
  </si>
  <si>
    <t>866467069643090</t>
  </si>
  <si>
    <t>866048068601253</t>
  </si>
  <si>
    <t>866125068672458</t>
  </si>
  <si>
    <t>866125068669132</t>
  </si>
  <si>
    <t>860533061935465</t>
  </si>
  <si>
    <t>866467069638975</t>
  </si>
  <si>
    <t>866125068669777</t>
  </si>
  <si>
    <t>866125068670213</t>
  </si>
  <si>
    <t>860533061955885</t>
  </si>
  <si>
    <t>866048068603671</t>
  </si>
  <si>
    <t>865471054704983</t>
  </si>
  <si>
    <t>860533062407647</t>
  </si>
  <si>
    <t>2023011008</t>
  </si>
  <si>
    <t>865011061639606</t>
  </si>
  <si>
    <t>865011062123147</t>
  </si>
  <si>
    <t>866048068586678</t>
  </si>
  <si>
    <t>860533062446488</t>
  </si>
  <si>
    <t>860533062407464</t>
  </si>
  <si>
    <t>866125068673233</t>
  </si>
  <si>
    <t>865011062123469</t>
  </si>
  <si>
    <t>866467069624991</t>
  </si>
  <si>
    <t>2021082003</t>
  </si>
  <si>
    <t>860533061966163</t>
  </si>
  <si>
    <t>866048068584152</t>
  </si>
  <si>
    <t>860533061964069</t>
  </si>
  <si>
    <t>866125068669959</t>
  </si>
  <si>
    <t>865011062108965</t>
  </si>
  <si>
    <t>865011062104923</t>
  </si>
  <si>
    <t>866125068672334</t>
  </si>
  <si>
    <t>866048068561838</t>
  </si>
  <si>
    <t>2021041303</t>
  </si>
  <si>
    <t>866467069638959</t>
  </si>
  <si>
    <t>866048068588096</t>
  </si>
  <si>
    <t>865011062110367</t>
  </si>
  <si>
    <t>Minraxe voi</t>
  </si>
  <si>
    <t>865471054073769</t>
  </si>
  <si>
    <t>865011061457728</t>
  </si>
  <si>
    <t>866048068571951</t>
  </si>
  <si>
    <t>860533062404628</t>
  </si>
  <si>
    <t>860533062324727</t>
  </si>
  <si>
    <t>2023011004</t>
  </si>
  <si>
    <t>865011062180725</t>
  </si>
  <si>
    <t>860533061885447</t>
  </si>
  <si>
    <t>865011062180766</t>
  </si>
  <si>
    <t>866125069472510</t>
  </si>
  <si>
    <t>865011062178687</t>
  </si>
  <si>
    <t>865011062119608</t>
  </si>
  <si>
    <t>860533061966643</t>
  </si>
  <si>
    <t>2020110104</t>
  </si>
  <si>
    <t>865011061642121</t>
  </si>
  <si>
    <t>864868068312979</t>
  </si>
  <si>
    <t>866467068590532</t>
  </si>
  <si>
    <t>860533061974522</t>
  </si>
  <si>
    <t>865011061641867</t>
  </si>
  <si>
    <t>865011062147120</t>
  </si>
  <si>
    <t>865011061638707</t>
  </si>
  <si>
    <t>863900069707658</t>
  </si>
  <si>
    <t>866048068554510</t>
  </si>
  <si>
    <t>866048068569633</t>
  </si>
  <si>
    <t>866048069586438</t>
  </si>
  <si>
    <t>865471054969990</t>
  </si>
  <si>
    <t>866048068557059</t>
  </si>
  <si>
    <t>866048068569294</t>
  </si>
  <si>
    <t>866048068555236</t>
  </si>
  <si>
    <t>866048068555558</t>
  </si>
  <si>
    <t>865011061636305</t>
  </si>
  <si>
    <t>865471054977951</t>
  </si>
  <si>
    <t>866048068439852</t>
  </si>
  <si>
    <t>2022050403</t>
  </si>
  <si>
    <t>865011061645546</t>
  </si>
  <si>
    <t>865011062154860</t>
  </si>
  <si>
    <t>864868068428171</t>
  </si>
  <si>
    <t>866467068592694</t>
  </si>
  <si>
    <t>865011061641800</t>
  </si>
  <si>
    <t>866467068585573</t>
  </si>
  <si>
    <t>866048068601717</t>
  </si>
  <si>
    <t>860533062403166</t>
  </si>
  <si>
    <t>866048068580275</t>
  </si>
  <si>
    <t>865011062124780</t>
  </si>
  <si>
    <t>865011061643384</t>
  </si>
  <si>
    <t>865011061458148</t>
  </si>
  <si>
    <t>866048068556374</t>
  </si>
  <si>
    <t>860533062323620</t>
  </si>
  <si>
    <t>860533062407324</t>
  </si>
  <si>
    <t>2020110117</t>
  </si>
  <si>
    <t>860533062427223</t>
  </si>
  <si>
    <t>866467068586712</t>
  </si>
  <si>
    <t>866048069600395</t>
  </si>
  <si>
    <t>2020110135</t>
  </si>
  <si>
    <t>860533061978382</t>
  </si>
  <si>
    <t>866125069502431</t>
  </si>
  <si>
    <t>866048069600817</t>
  </si>
  <si>
    <t>866048069602979</t>
  </si>
  <si>
    <t>866467069626376</t>
  </si>
  <si>
    <t>869553061121081</t>
  </si>
  <si>
    <t>866048068583394</t>
  </si>
  <si>
    <t>865011060743664</t>
  </si>
  <si>
    <t>Narasha</t>
  </si>
  <si>
    <t>865011060747921</t>
  </si>
  <si>
    <t>Lucy Wanjiku Kariuki</t>
  </si>
  <si>
    <t>2021161102</t>
  </si>
  <si>
    <t>866125069502894</t>
  </si>
  <si>
    <t>Newtech Mombasa</t>
  </si>
  <si>
    <t>864868068427975</t>
  </si>
  <si>
    <t>864868067673777</t>
  </si>
  <si>
    <t>Newzone Mobile</t>
  </si>
  <si>
    <t>866048068564733</t>
  </si>
  <si>
    <t>860533062424949</t>
  </si>
  <si>
    <t>860533062423800</t>
  </si>
  <si>
    <t>860533062433965</t>
  </si>
  <si>
    <t>Nivlek investment</t>
  </si>
  <si>
    <t>860533061963186</t>
  </si>
  <si>
    <t>865011062177903</t>
  </si>
  <si>
    <t>Nyanjo Mobile</t>
  </si>
  <si>
    <t>866048068601196</t>
  </si>
  <si>
    <t>Esther</t>
  </si>
  <si>
    <t>FL-NRB09</t>
  </si>
  <si>
    <t>865011062125506</t>
  </si>
  <si>
    <t>2021101902</t>
  </si>
  <si>
    <t>865011062149084</t>
  </si>
  <si>
    <t>865011062140067</t>
  </si>
  <si>
    <t>865011062294088</t>
  </si>
  <si>
    <t>2020110126</t>
  </si>
  <si>
    <t>866048068587510</t>
  </si>
  <si>
    <t>866467069641250</t>
  </si>
  <si>
    <t>865011062148649</t>
  </si>
  <si>
    <t>866125068672896</t>
  </si>
  <si>
    <t>860533061888128</t>
  </si>
  <si>
    <t>860533061874904</t>
  </si>
  <si>
    <t>865011062266342</t>
  </si>
  <si>
    <t>2021070201</t>
  </si>
  <si>
    <t>866125068670510</t>
  </si>
  <si>
    <t>860533062316087</t>
  </si>
  <si>
    <t>2021071901</t>
  </si>
  <si>
    <t>860533061896147</t>
  </si>
  <si>
    <t>866467069628778</t>
  </si>
  <si>
    <t>865011062124442</t>
  </si>
  <si>
    <t>860533061938204</t>
  </si>
  <si>
    <t>2021101905</t>
  </si>
  <si>
    <t>860533061938329</t>
  </si>
  <si>
    <t>860533062434849</t>
  </si>
  <si>
    <t>Philip Opiyo Okumu</t>
  </si>
  <si>
    <t>2023032402</t>
  </si>
  <si>
    <t>866048069592774</t>
  </si>
  <si>
    <t>866048069563312</t>
  </si>
  <si>
    <t>863103058574052</t>
  </si>
  <si>
    <t>865011061456449</t>
  </si>
  <si>
    <t>863103058574177</t>
  </si>
  <si>
    <t>863103058572916</t>
  </si>
  <si>
    <t>863103058573138</t>
  </si>
  <si>
    <t>865011062151007</t>
  </si>
  <si>
    <t>865011061451705</t>
  </si>
  <si>
    <t>863103058573310</t>
  </si>
  <si>
    <t>865011061624988</t>
  </si>
  <si>
    <t>2023052301</t>
  </si>
  <si>
    <t>865011061639960</t>
  </si>
  <si>
    <t>865011061640083</t>
  </si>
  <si>
    <t>866048068585175</t>
  </si>
  <si>
    <t>866467068595598</t>
  </si>
  <si>
    <t>865011062122842</t>
  </si>
  <si>
    <t>866048068569914</t>
  </si>
  <si>
    <t>860533062403901</t>
  </si>
  <si>
    <t>2021062102</t>
  </si>
  <si>
    <t>865011062151742</t>
  </si>
  <si>
    <t>865471054100695</t>
  </si>
  <si>
    <t>860533062404024</t>
  </si>
  <si>
    <t>865011062121786</t>
  </si>
  <si>
    <t>865471054971244</t>
  </si>
  <si>
    <t>865471054977654</t>
  </si>
  <si>
    <t>866041052477731</t>
  </si>
  <si>
    <t>2022060603</t>
  </si>
  <si>
    <t>866048069241653</t>
  </si>
  <si>
    <t>865011062148508</t>
  </si>
  <si>
    <t>866048068587395</t>
  </si>
  <si>
    <t>866048068587437</t>
  </si>
  <si>
    <t>866048068573031</t>
  </si>
  <si>
    <t>866048068590233</t>
  </si>
  <si>
    <t>865471055674805</t>
  </si>
  <si>
    <t>866467068585771</t>
  </si>
  <si>
    <t>Quickcom C</t>
  </si>
  <si>
    <t>860533061989009</t>
  </si>
  <si>
    <t>2022030206</t>
  </si>
  <si>
    <t>865471055606609</t>
  </si>
  <si>
    <t>865471055682725</t>
  </si>
  <si>
    <t>860533062314504</t>
  </si>
  <si>
    <t>866125068670494</t>
  </si>
  <si>
    <t>866041052639413</t>
  </si>
  <si>
    <t>869553061046940</t>
  </si>
  <si>
    <t>869553061067326</t>
  </si>
  <si>
    <t>865011062180808</t>
  </si>
  <si>
    <t>Ann Karwitha</t>
  </si>
  <si>
    <t>2023051506</t>
  </si>
  <si>
    <t>865011062180907</t>
  </si>
  <si>
    <t>866467069627838</t>
  </si>
  <si>
    <t>866048068597659</t>
  </si>
  <si>
    <t>866048069563411</t>
  </si>
  <si>
    <t>Raamis Shop</t>
  </si>
  <si>
    <t>865011061636867</t>
  </si>
  <si>
    <t>2023041306</t>
  </si>
  <si>
    <t>866467069624819</t>
  </si>
  <si>
    <t>866467069639718</t>
  </si>
  <si>
    <t>865471055701020</t>
  </si>
  <si>
    <t>863900069552492</t>
  </si>
  <si>
    <t>860533061938949</t>
  </si>
  <si>
    <t>866048068551938</t>
  </si>
  <si>
    <t>866467068585151</t>
  </si>
  <si>
    <t>865471054702649</t>
  </si>
  <si>
    <t>866048068439993</t>
  </si>
  <si>
    <t>2023011006</t>
  </si>
  <si>
    <t>865011062111647</t>
  </si>
  <si>
    <t>866048068585217</t>
  </si>
  <si>
    <t>860533061979109</t>
  </si>
  <si>
    <t>860533061978481</t>
  </si>
  <si>
    <t>866048068552050</t>
  </si>
  <si>
    <t>865011062111548</t>
  </si>
  <si>
    <t>865011062111928</t>
  </si>
  <si>
    <t>865011062111787</t>
  </si>
  <si>
    <t>866125068670833</t>
  </si>
  <si>
    <t>866048068570714</t>
  </si>
  <si>
    <t>2022011101</t>
  </si>
  <si>
    <t>865011062268843</t>
  </si>
  <si>
    <t>865011061444700</t>
  </si>
  <si>
    <t>864868068435697</t>
  </si>
  <si>
    <t>2020110118</t>
  </si>
  <si>
    <t>865011061443785</t>
  </si>
  <si>
    <t>865011062115184</t>
  </si>
  <si>
    <t>866467068597198</t>
  </si>
  <si>
    <t>865011062148540</t>
  </si>
  <si>
    <t>865471055677089</t>
  </si>
  <si>
    <t>866467069644098</t>
  </si>
  <si>
    <t>866048069244558</t>
  </si>
  <si>
    <t>865471055676842</t>
  </si>
  <si>
    <t>865011062109823</t>
  </si>
  <si>
    <t>865011062140562</t>
  </si>
  <si>
    <t>865011062110805</t>
  </si>
  <si>
    <t>865011062113601</t>
  </si>
  <si>
    <t>866048068567579</t>
  </si>
  <si>
    <t>865471054977514</t>
  </si>
  <si>
    <t>866048068571332</t>
  </si>
  <si>
    <t>860533062405427</t>
  </si>
  <si>
    <t>860533062408348</t>
  </si>
  <si>
    <t>865011062113502</t>
  </si>
  <si>
    <t>860533062444665</t>
  </si>
  <si>
    <t>860533062445720</t>
  </si>
  <si>
    <t>865471054973885</t>
  </si>
  <si>
    <t>865471055676941</t>
  </si>
  <si>
    <t>864868068420913</t>
  </si>
  <si>
    <t>866048068570292</t>
  </si>
  <si>
    <t>866467069646572</t>
  </si>
  <si>
    <t>865011062113866</t>
  </si>
  <si>
    <t>866048068564998</t>
  </si>
  <si>
    <t>865011062115788</t>
  </si>
  <si>
    <t>866048068554775</t>
  </si>
  <si>
    <t>860533062315824</t>
  </si>
  <si>
    <t>865471054969305</t>
  </si>
  <si>
    <t>866048068570854</t>
  </si>
  <si>
    <t>865471054972788</t>
  </si>
  <si>
    <t>865011062108189</t>
  </si>
  <si>
    <t>860533062413009</t>
  </si>
  <si>
    <t>865471055676800</t>
  </si>
  <si>
    <t>865011062121240</t>
  </si>
  <si>
    <t>866048068565011</t>
  </si>
  <si>
    <t>865471054971426</t>
  </si>
  <si>
    <t>865011062113882</t>
  </si>
  <si>
    <t>865471054976169</t>
  </si>
  <si>
    <t>865471054971350</t>
  </si>
  <si>
    <t>865011062153565</t>
  </si>
  <si>
    <t>860533062446082</t>
  </si>
  <si>
    <t>865011062140265</t>
  </si>
  <si>
    <t>866041052478275</t>
  </si>
  <si>
    <t>865011062109443</t>
  </si>
  <si>
    <t>866634067974252</t>
  </si>
  <si>
    <t>866467069627697</t>
  </si>
  <si>
    <t>860533061943048</t>
  </si>
  <si>
    <t>2022012004</t>
  </si>
  <si>
    <t>865011061418167</t>
  </si>
  <si>
    <t>860533062302426</t>
  </si>
  <si>
    <t>865011061441409</t>
  </si>
  <si>
    <t>866467068581671</t>
  </si>
  <si>
    <t>860533062443188</t>
  </si>
  <si>
    <t>860533061981162</t>
  </si>
  <si>
    <t>866048068580952</t>
  </si>
  <si>
    <t>2021121614</t>
  </si>
  <si>
    <t>866041052476873</t>
  </si>
  <si>
    <t>866467068586159</t>
  </si>
  <si>
    <t>860533062317929</t>
  </si>
  <si>
    <t>865011062139747</t>
  </si>
  <si>
    <t>865011062106464</t>
  </si>
  <si>
    <t>860533062318364</t>
  </si>
  <si>
    <t>865011062153664</t>
  </si>
  <si>
    <t>866467068588452</t>
  </si>
  <si>
    <t>865011062145801</t>
  </si>
  <si>
    <t>866048068554031</t>
  </si>
  <si>
    <t>865011062147401</t>
  </si>
  <si>
    <t>865011062147526</t>
  </si>
  <si>
    <t>866467068598139</t>
  </si>
  <si>
    <t>860533062314520</t>
  </si>
  <si>
    <t>866467069628018</t>
  </si>
  <si>
    <t>866048068554072</t>
  </si>
  <si>
    <t>865011062106282</t>
  </si>
  <si>
    <t>866467068586811</t>
  </si>
  <si>
    <t>866048068602673</t>
  </si>
  <si>
    <t>866467068586951</t>
  </si>
  <si>
    <t>860533062318208</t>
  </si>
  <si>
    <t>866048068553132</t>
  </si>
  <si>
    <t>866048068569955</t>
  </si>
  <si>
    <t>866048068555095</t>
  </si>
  <si>
    <t>865471054976367</t>
  </si>
  <si>
    <t>866467069644197</t>
  </si>
  <si>
    <t>865471054977266</t>
  </si>
  <si>
    <t>865011062153540</t>
  </si>
  <si>
    <t>866048068568155</t>
  </si>
  <si>
    <t>866048068555533</t>
  </si>
  <si>
    <t>866048068554130</t>
  </si>
  <si>
    <t>865471054972390</t>
  </si>
  <si>
    <t>865471054973752</t>
  </si>
  <si>
    <t>860533062415665</t>
  </si>
  <si>
    <t>865471054972770</t>
  </si>
  <si>
    <t>865471054977209</t>
  </si>
  <si>
    <t>866048068567835</t>
  </si>
  <si>
    <t>866634067976174</t>
  </si>
  <si>
    <t>865471054976136</t>
  </si>
  <si>
    <t>865471054976250</t>
  </si>
  <si>
    <t>860533061981220</t>
  </si>
  <si>
    <t>2021080202</t>
  </si>
  <si>
    <t>866467068599319</t>
  </si>
  <si>
    <t>866467068582133</t>
  </si>
  <si>
    <t>866048068552498</t>
  </si>
  <si>
    <t>865011062123766</t>
  </si>
  <si>
    <t>865471055676784</t>
  </si>
  <si>
    <t>860533061980883</t>
  </si>
  <si>
    <t>860533061980982</t>
  </si>
  <si>
    <t>866467068587215</t>
  </si>
  <si>
    <t>865471055671447</t>
  </si>
  <si>
    <t>866048068565219</t>
  </si>
  <si>
    <t>866467069639759</t>
  </si>
  <si>
    <t>866467068587272</t>
  </si>
  <si>
    <t>866467068587710</t>
  </si>
  <si>
    <t>865471055671769</t>
  </si>
  <si>
    <t>860533061981022</t>
  </si>
  <si>
    <t>866048068566290</t>
  </si>
  <si>
    <t>866048068572074</t>
  </si>
  <si>
    <t>866467069629198</t>
  </si>
  <si>
    <t>Ropem cargen</t>
  </si>
  <si>
    <t>865011062268900</t>
  </si>
  <si>
    <t>2022031005</t>
  </si>
  <si>
    <t>866467069640757</t>
  </si>
  <si>
    <t>860533061936109</t>
  </si>
  <si>
    <t>2021080601</t>
  </si>
  <si>
    <t>866467069641219</t>
  </si>
  <si>
    <t>860533061936760</t>
  </si>
  <si>
    <t>860533062391460</t>
  </si>
  <si>
    <t>865011062147864</t>
  </si>
  <si>
    <t>865011062147542</t>
  </si>
  <si>
    <t>865011062147666</t>
  </si>
  <si>
    <t>866048068553819</t>
  </si>
  <si>
    <t>865471055706920</t>
  </si>
  <si>
    <t>865011062112686</t>
  </si>
  <si>
    <t>865471054969396</t>
  </si>
  <si>
    <t>866467068586035</t>
  </si>
  <si>
    <t>866125068671054</t>
  </si>
  <si>
    <t>Ropem Hilton Arcade</t>
  </si>
  <si>
    <t>860533061979521</t>
  </si>
  <si>
    <t>2022020903</t>
  </si>
  <si>
    <t>866048068568411</t>
  </si>
  <si>
    <t>866467069628059</t>
  </si>
  <si>
    <t>863900069806534</t>
  </si>
  <si>
    <t>865011062268629</t>
  </si>
  <si>
    <t>2023052303</t>
  </si>
  <si>
    <t>866048068555012</t>
  </si>
  <si>
    <t>860533062314181</t>
  </si>
  <si>
    <t>866467069641755</t>
  </si>
  <si>
    <t>865011062149829</t>
  </si>
  <si>
    <t>865011062149100</t>
  </si>
  <si>
    <t>865011062144929</t>
  </si>
  <si>
    <t>865011062268645</t>
  </si>
  <si>
    <t>860533062415004</t>
  </si>
  <si>
    <t>860533062391601</t>
  </si>
  <si>
    <t>866467068598014</t>
  </si>
  <si>
    <t>866048068570516</t>
  </si>
  <si>
    <t>865011062121349</t>
  </si>
  <si>
    <t>866048068564659</t>
  </si>
  <si>
    <t>860533062411201</t>
  </si>
  <si>
    <t>865011062148383</t>
  </si>
  <si>
    <t>866048068566639</t>
  </si>
  <si>
    <t>866048068568379</t>
  </si>
  <si>
    <t>865011062121083</t>
  </si>
  <si>
    <t>866048068568551</t>
  </si>
  <si>
    <t>866048068569559</t>
  </si>
  <si>
    <t>865471054970402</t>
  </si>
  <si>
    <t>865471054977290</t>
  </si>
  <si>
    <t>866467068586456</t>
  </si>
  <si>
    <t>865471054975591</t>
  </si>
  <si>
    <t>865471054073579</t>
  </si>
  <si>
    <t>866048068567017</t>
  </si>
  <si>
    <t>865471054073538</t>
  </si>
  <si>
    <t>860533062445027</t>
  </si>
  <si>
    <t>865471054073835</t>
  </si>
  <si>
    <t>865471054973182</t>
  </si>
  <si>
    <t>865011062153524</t>
  </si>
  <si>
    <t>865471054972424</t>
  </si>
  <si>
    <t>865011062121281</t>
  </si>
  <si>
    <t>865471054947590</t>
  </si>
  <si>
    <t>865011062120580</t>
  </si>
  <si>
    <t>866634068226777</t>
  </si>
  <si>
    <t>865471054970931</t>
  </si>
  <si>
    <t>866048068565417</t>
  </si>
  <si>
    <t>865011062121000</t>
  </si>
  <si>
    <t>Ropem kitengela eastmat</t>
  </si>
  <si>
    <t>866048068589276</t>
  </si>
  <si>
    <t>2021062601</t>
  </si>
  <si>
    <t>860533061975487</t>
  </si>
  <si>
    <t>866048068571076</t>
  </si>
  <si>
    <t>869553061015069</t>
  </si>
  <si>
    <t>865011062153425</t>
  </si>
  <si>
    <t>865011061636883</t>
  </si>
  <si>
    <t>2021121002</t>
  </si>
  <si>
    <t>865011061423589</t>
  </si>
  <si>
    <t>860533061963343</t>
  </si>
  <si>
    <t>2020110162</t>
  </si>
  <si>
    <t>866048068555079</t>
  </si>
  <si>
    <t>866048068556416</t>
  </si>
  <si>
    <t>865011062150827</t>
  </si>
  <si>
    <t>866467068586431</t>
  </si>
  <si>
    <t>860533062445126</t>
  </si>
  <si>
    <t>866048068554551</t>
  </si>
  <si>
    <t>865011062148367</t>
  </si>
  <si>
    <t>865011062149027</t>
  </si>
  <si>
    <t>866048068555517</t>
  </si>
  <si>
    <t>866467068597552</t>
  </si>
  <si>
    <t>865011062148342</t>
  </si>
  <si>
    <t>866048068564618</t>
  </si>
  <si>
    <t>865011062149423</t>
  </si>
  <si>
    <t>860533062404941</t>
  </si>
  <si>
    <t>860533062402606</t>
  </si>
  <si>
    <t>866048068553736</t>
  </si>
  <si>
    <t>865011062150405</t>
  </si>
  <si>
    <t>860533062445704</t>
  </si>
  <si>
    <t>865011062106746</t>
  </si>
  <si>
    <t>865011062119327</t>
  </si>
  <si>
    <t>866048068569070</t>
  </si>
  <si>
    <t>866467069643579</t>
  </si>
  <si>
    <t>865471054084154</t>
  </si>
  <si>
    <t>865011062120325</t>
  </si>
  <si>
    <t>865471054084741</t>
  </si>
  <si>
    <t>865471054082158</t>
  </si>
  <si>
    <t>865471054083024</t>
  </si>
  <si>
    <t>865471054082042</t>
  </si>
  <si>
    <t>865471054079345</t>
  </si>
  <si>
    <t>865471054075020</t>
  </si>
  <si>
    <t>865471054075012</t>
  </si>
  <si>
    <t>865471054947889</t>
  </si>
  <si>
    <t>865471054073736</t>
  </si>
  <si>
    <t>865471054078891</t>
  </si>
  <si>
    <t>865471054073793</t>
  </si>
  <si>
    <t>866048068565797</t>
  </si>
  <si>
    <t>865471054075327</t>
  </si>
  <si>
    <t>865471054073710</t>
  </si>
  <si>
    <t>865471054073595</t>
  </si>
  <si>
    <t>865471054078701</t>
  </si>
  <si>
    <t>866048068555376</t>
  </si>
  <si>
    <t>865471054073371</t>
  </si>
  <si>
    <t>865471054075426</t>
  </si>
  <si>
    <t>865471054946956</t>
  </si>
  <si>
    <t>866125068673175</t>
  </si>
  <si>
    <t>866041052478531</t>
  </si>
  <si>
    <t>865471054972853</t>
  </si>
  <si>
    <t>865471054947988</t>
  </si>
  <si>
    <t>865471054972549</t>
  </si>
  <si>
    <t>865471054972481</t>
  </si>
  <si>
    <t>865471054972531</t>
  </si>
  <si>
    <t>865471054073801</t>
  </si>
  <si>
    <t>865471054093312</t>
  </si>
  <si>
    <t>866048068592197</t>
  </si>
  <si>
    <t>865471054079402</t>
  </si>
  <si>
    <t>865471054972473</t>
  </si>
  <si>
    <t>865471054973083</t>
  </si>
  <si>
    <t>865471054976060</t>
  </si>
  <si>
    <t>865011062125647</t>
  </si>
  <si>
    <t>865011062125548</t>
  </si>
  <si>
    <t>865471054972440</t>
  </si>
  <si>
    <t>866048068570599</t>
  </si>
  <si>
    <t>865471054977670</t>
  </si>
  <si>
    <t>866125068670759</t>
  </si>
  <si>
    <t>860533061966528</t>
  </si>
  <si>
    <t>2021102602</t>
  </si>
  <si>
    <t>860533062320089</t>
  </si>
  <si>
    <t>860533062321244</t>
  </si>
  <si>
    <t>866048068583592</t>
  </si>
  <si>
    <t>Susan Murugi Nyagah</t>
  </si>
  <si>
    <t>2020110158</t>
  </si>
  <si>
    <t>866125068670718</t>
  </si>
  <si>
    <t>860533062446108</t>
  </si>
  <si>
    <t>860533062405047</t>
  </si>
  <si>
    <t>865011062083846</t>
  </si>
  <si>
    <t>866125068673415</t>
  </si>
  <si>
    <t>860533062445985</t>
  </si>
  <si>
    <t>866125068671658</t>
  </si>
  <si>
    <t>866467068597750</t>
  </si>
  <si>
    <t>860533062310981</t>
  </si>
  <si>
    <t>865011062147740</t>
  </si>
  <si>
    <t>866048068554874</t>
  </si>
  <si>
    <t>865011062145884</t>
  </si>
  <si>
    <t>865471054074080</t>
  </si>
  <si>
    <t>866048068553017</t>
  </si>
  <si>
    <t>860533062444988</t>
  </si>
  <si>
    <t>865471054969511</t>
  </si>
  <si>
    <t>865471054972341</t>
  </si>
  <si>
    <t>865011062149506</t>
  </si>
  <si>
    <t>866048068567751</t>
  </si>
  <si>
    <t>860533062411466</t>
  </si>
  <si>
    <t>866125068671310</t>
  </si>
  <si>
    <t>866048068554791</t>
  </si>
  <si>
    <t>865471054976334</t>
  </si>
  <si>
    <t>865471054977621</t>
  </si>
  <si>
    <t>866634067973676</t>
  </si>
  <si>
    <t>865471054976391</t>
  </si>
  <si>
    <t>860533062412068</t>
  </si>
  <si>
    <t>865011062110045</t>
  </si>
  <si>
    <t>865011062115648</t>
  </si>
  <si>
    <t>2023051501</t>
  </si>
  <si>
    <t>866048068572611</t>
  </si>
  <si>
    <t>866048068582610</t>
  </si>
  <si>
    <t>866048069593293</t>
  </si>
  <si>
    <t>860533061960406</t>
  </si>
  <si>
    <t>866048068587734</t>
  </si>
  <si>
    <t>866048068584756</t>
  </si>
  <si>
    <t>866467068586530</t>
  </si>
  <si>
    <t>2021062113</t>
  </si>
  <si>
    <t>866467068597172</t>
  </si>
  <si>
    <t>866467068591258</t>
  </si>
  <si>
    <t>866467068597255</t>
  </si>
  <si>
    <t>865011061625928</t>
  </si>
  <si>
    <t>869553061068969</t>
  </si>
  <si>
    <t>866467069645590</t>
  </si>
  <si>
    <t>866467068597511</t>
  </si>
  <si>
    <t>866048068562554</t>
  </si>
  <si>
    <t>866048068571498</t>
  </si>
  <si>
    <t>866634067976216</t>
  </si>
  <si>
    <t>860533061938881</t>
  </si>
  <si>
    <t>865011061457504</t>
  </si>
  <si>
    <t>866048068598335</t>
  </si>
  <si>
    <t>866467069628158</t>
  </si>
  <si>
    <t>866467068597057</t>
  </si>
  <si>
    <t>865011062116521</t>
  </si>
  <si>
    <t>866467068589112</t>
  </si>
  <si>
    <t>866048068555897</t>
  </si>
  <si>
    <t>866467069629073</t>
  </si>
  <si>
    <t>866048068576398</t>
  </si>
  <si>
    <t>866048068602731</t>
  </si>
  <si>
    <t>866467068597230</t>
  </si>
  <si>
    <t>866125068672219</t>
  </si>
  <si>
    <t>866125068672318</t>
  </si>
  <si>
    <t>866048068581216</t>
  </si>
  <si>
    <t>866048068553298</t>
  </si>
  <si>
    <t>866048068594490</t>
  </si>
  <si>
    <t>865011061462686</t>
  </si>
  <si>
    <t>866048069242974</t>
  </si>
  <si>
    <t>866048068552472</t>
  </si>
  <si>
    <t>866125068672052</t>
  </si>
  <si>
    <t>866467069626699</t>
  </si>
  <si>
    <t>869384064190034</t>
  </si>
  <si>
    <t>V25(8+256G)</t>
  </si>
  <si>
    <t>866048068555913</t>
  </si>
  <si>
    <t>860533062298004</t>
  </si>
  <si>
    <t>866048068588534</t>
  </si>
  <si>
    <t>865011062111720</t>
  </si>
  <si>
    <t>2020110153</t>
  </si>
  <si>
    <t>865011062111969</t>
  </si>
  <si>
    <t>865011062109807</t>
  </si>
  <si>
    <t>865011062111704</t>
  </si>
  <si>
    <t>866048068604554</t>
  </si>
  <si>
    <t>866048068601972</t>
  </si>
  <si>
    <t>865011062111902</t>
  </si>
  <si>
    <t>860533061979323</t>
  </si>
  <si>
    <t>866048068603432</t>
  </si>
  <si>
    <t>Smart Tech Kitengela</t>
  </si>
  <si>
    <t>865471055673567</t>
  </si>
  <si>
    <t>865011061642782</t>
  </si>
  <si>
    <t>2020110115</t>
  </si>
  <si>
    <t>860533062409361</t>
  </si>
  <si>
    <t>869553061065361</t>
  </si>
  <si>
    <t>865011062148102</t>
  </si>
  <si>
    <t>866048068564337</t>
  </si>
  <si>
    <t>865471054972846</t>
  </si>
  <si>
    <t>865471055703109</t>
  </si>
  <si>
    <t>865011061454907</t>
  </si>
  <si>
    <t>860533062308464</t>
  </si>
  <si>
    <t>865011061455441</t>
  </si>
  <si>
    <t>860533062446405</t>
  </si>
  <si>
    <t>2023050501</t>
  </si>
  <si>
    <t>860533062393748</t>
  </si>
  <si>
    <t>860533062398580</t>
  </si>
  <si>
    <t>860533062444525</t>
  </si>
  <si>
    <t>865471054073843</t>
  </si>
  <si>
    <t>865471054084071</t>
  </si>
  <si>
    <t>865471054084055</t>
  </si>
  <si>
    <t>866467068587678</t>
  </si>
  <si>
    <t>Stargate Thika</t>
  </si>
  <si>
    <t>869553060973961</t>
  </si>
  <si>
    <t>Juliet Wangari Maina</t>
  </si>
  <si>
    <t>2020110122</t>
  </si>
  <si>
    <t>860533061322326</t>
  </si>
  <si>
    <t>2022071403</t>
  </si>
  <si>
    <t>860533061986880</t>
  </si>
  <si>
    <t>869553061126049</t>
  </si>
  <si>
    <t>869553061122667</t>
  </si>
  <si>
    <t>869553061122626</t>
  </si>
  <si>
    <t>860533061987862</t>
  </si>
  <si>
    <t>Swimflex communication</t>
  </si>
  <si>
    <t>865011061434248</t>
  </si>
  <si>
    <t>865011060984342</t>
  </si>
  <si>
    <t>866048068588013</t>
  </si>
  <si>
    <t>2023011001</t>
  </si>
  <si>
    <t>865011062123568</t>
  </si>
  <si>
    <t>869553061031462</t>
  </si>
  <si>
    <t>865011061422508</t>
  </si>
  <si>
    <t>869553061033401</t>
  </si>
  <si>
    <t>865011062123485</t>
  </si>
  <si>
    <t>865011062271847</t>
  </si>
  <si>
    <t>865011062143020</t>
  </si>
  <si>
    <t>865011062107108</t>
  </si>
  <si>
    <t>865011062114807</t>
  </si>
  <si>
    <t>865011062116109</t>
  </si>
  <si>
    <t>860533062444566</t>
  </si>
  <si>
    <t>864868067109012</t>
  </si>
  <si>
    <t>2020110131</t>
  </si>
  <si>
    <t>865011062123709</t>
  </si>
  <si>
    <t>860533062309306</t>
  </si>
  <si>
    <t>865011062108940</t>
  </si>
  <si>
    <t>865011062110649</t>
  </si>
  <si>
    <t>860533061953781</t>
  </si>
  <si>
    <t>860533061954367</t>
  </si>
  <si>
    <t>866048068582297</t>
  </si>
  <si>
    <t>865011062270203</t>
  </si>
  <si>
    <t>865011062140927</t>
  </si>
  <si>
    <t>860533062321780</t>
  </si>
  <si>
    <t>860533062303028</t>
  </si>
  <si>
    <t>860533061952106</t>
  </si>
  <si>
    <t>865011062110722</t>
  </si>
  <si>
    <t>860533061943881</t>
  </si>
  <si>
    <t>865471054974719</t>
  </si>
  <si>
    <t>860533062317747</t>
  </si>
  <si>
    <t>866041053020753</t>
  </si>
  <si>
    <t>866041053021215</t>
  </si>
  <si>
    <t>860533062320329</t>
  </si>
  <si>
    <t>865471054079352</t>
  </si>
  <si>
    <t>865011062122966</t>
  </si>
  <si>
    <t>866041052483655</t>
  </si>
  <si>
    <t>865011062119640</t>
  </si>
  <si>
    <t>860533062321848</t>
  </si>
  <si>
    <t>866125068669439</t>
  </si>
  <si>
    <t>865011062146205</t>
  </si>
  <si>
    <t>865011062146148</t>
  </si>
  <si>
    <t>860533061943709</t>
  </si>
  <si>
    <t>2020110132</t>
  </si>
  <si>
    <t>866048068600214</t>
  </si>
  <si>
    <t>865011062107801</t>
  </si>
  <si>
    <t>866048068574195</t>
  </si>
  <si>
    <t>865011062107785</t>
  </si>
  <si>
    <t>860533062309702</t>
  </si>
  <si>
    <t>865011062292926</t>
  </si>
  <si>
    <t>865011062119707</t>
  </si>
  <si>
    <t>865011062146122</t>
  </si>
  <si>
    <t>865011062147906</t>
  </si>
  <si>
    <t>866048068581554</t>
  </si>
  <si>
    <t>866467068598337</t>
  </si>
  <si>
    <t>865471054078610</t>
  </si>
  <si>
    <t>865011062146163</t>
  </si>
  <si>
    <t>866125068670171</t>
  </si>
  <si>
    <t>2021062104</t>
  </si>
  <si>
    <t>865471054980864</t>
  </si>
  <si>
    <t>860533062319362</t>
  </si>
  <si>
    <t>865011062107900</t>
  </si>
  <si>
    <t>860533061941323</t>
  </si>
  <si>
    <t>866125068669694</t>
  </si>
  <si>
    <t>865011062147468</t>
  </si>
  <si>
    <t>866041052482913</t>
  </si>
  <si>
    <t>860533062325468</t>
  </si>
  <si>
    <t>865011062140109</t>
  </si>
  <si>
    <t>866125068669876</t>
  </si>
  <si>
    <t>865011062146023</t>
  </si>
  <si>
    <t>866125068671237</t>
  </si>
  <si>
    <t>866048068597253</t>
  </si>
  <si>
    <t>866467069628836</t>
  </si>
  <si>
    <t>2023011802</t>
  </si>
  <si>
    <t>866048068552258</t>
  </si>
  <si>
    <t>860533062317523</t>
  </si>
  <si>
    <t>866048069592899</t>
  </si>
  <si>
    <t>865471054975682</t>
  </si>
  <si>
    <t>865471054976110</t>
  </si>
  <si>
    <t>866048068585118</t>
  </si>
  <si>
    <t>866048068566696</t>
  </si>
  <si>
    <t>865011062119301</t>
  </si>
  <si>
    <t>2023051505</t>
  </si>
  <si>
    <t>865011062180865</t>
  </si>
  <si>
    <t>866467069644999</t>
  </si>
  <si>
    <t>865471054086928</t>
  </si>
  <si>
    <t>Tricom Limited Machakos</t>
  </si>
  <si>
    <t>865011061623980</t>
  </si>
  <si>
    <t>Knight Ayiera</t>
  </si>
  <si>
    <t>VKS-37</t>
  </si>
  <si>
    <t>863900069806450</t>
  </si>
  <si>
    <t>2021091003</t>
  </si>
  <si>
    <t>866048069590752</t>
  </si>
  <si>
    <t>865011060936607</t>
  </si>
  <si>
    <t>866048069587212</t>
  </si>
  <si>
    <t>860533061974423</t>
  </si>
  <si>
    <t>866048069242958</t>
  </si>
  <si>
    <t>866634068226819</t>
  </si>
  <si>
    <t>860533061973607</t>
  </si>
  <si>
    <t>866048069242297</t>
  </si>
  <si>
    <t>865471054970113</t>
  </si>
  <si>
    <t>866048069242511</t>
  </si>
  <si>
    <t>Turwaaq Luthuli</t>
  </si>
  <si>
    <t>866467068590656</t>
  </si>
  <si>
    <t>Samwel Laban</t>
  </si>
  <si>
    <t>FL-NRB50</t>
  </si>
  <si>
    <t>866048068599812</t>
  </si>
  <si>
    <t>866467069625410</t>
  </si>
  <si>
    <t>866048068603234</t>
  </si>
  <si>
    <t>866467069628554</t>
  </si>
  <si>
    <t>2020110128</t>
  </si>
  <si>
    <t>866048068602897</t>
  </si>
  <si>
    <t>866125068669710</t>
  </si>
  <si>
    <t>860533062317465</t>
  </si>
  <si>
    <t>866125069469797</t>
  </si>
  <si>
    <t>865011061637840</t>
  </si>
  <si>
    <t>Ventura Mobile Electronics</t>
  </si>
  <si>
    <t>869553061011027</t>
  </si>
  <si>
    <t>864868068323539</t>
  </si>
  <si>
    <t>863900069745898</t>
  </si>
  <si>
    <t>2022022401</t>
  </si>
  <si>
    <t>866048068582131</t>
  </si>
  <si>
    <t>865011061640547</t>
  </si>
  <si>
    <t>860533062436687</t>
  </si>
  <si>
    <t>860533062446348</t>
  </si>
  <si>
    <t>866125068673639</t>
  </si>
  <si>
    <t>866125068669298</t>
  </si>
  <si>
    <t>866048068586074</t>
  </si>
  <si>
    <t>860533062423768</t>
  </si>
  <si>
    <t>865011061461241</t>
  </si>
  <si>
    <t>860533062424204</t>
  </si>
  <si>
    <t>866048068551797</t>
  </si>
  <si>
    <t>860533062404081</t>
  </si>
  <si>
    <t>865011061448362</t>
  </si>
  <si>
    <t>865011061462967</t>
  </si>
  <si>
    <t>866048068563875</t>
  </si>
  <si>
    <t>865011062150983</t>
  </si>
  <si>
    <t>866467068598154</t>
  </si>
  <si>
    <t>866048068584715</t>
  </si>
  <si>
    <t>866125068669413</t>
  </si>
  <si>
    <t>866467069644973</t>
  </si>
  <si>
    <t>866048068584376</t>
  </si>
  <si>
    <t>860533062321228</t>
  </si>
  <si>
    <t>866048068553876</t>
  </si>
  <si>
    <t>865011061636404</t>
  </si>
  <si>
    <t>2021041204</t>
  </si>
  <si>
    <t>866125069508933</t>
  </si>
  <si>
    <t>869553061120547</t>
  </si>
  <si>
    <t>869553061120026</t>
  </si>
  <si>
    <t>869553061121925</t>
  </si>
  <si>
    <t>860533062393649</t>
  </si>
  <si>
    <t>860533062407829</t>
  </si>
  <si>
    <t>860533061941224</t>
  </si>
  <si>
    <t>865011061430360</t>
  </si>
  <si>
    <t>866048068571514</t>
  </si>
  <si>
    <t>2023011804</t>
  </si>
  <si>
    <t>866125069502753</t>
  </si>
  <si>
    <t>860533062316186</t>
  </si>
  <si>
    <t>865011060827145</t>
  </si>
  <si>
    <t>866467069629214</t>
  </si>
  <si>
    <t>865011060834141</t>
  </si>
  <si>
    <t>865011060800985</t>
  </si>
  <si>
    <t>865011060831667</t>
  </si>
  <si>
    <t>864868067666870</t>
  </si>
  <si>
    <t>866048069606558</t>
  </si>
  <si>
    <t>2023041304</t>
  </si>
  <si>
    <t>869553061124606</t>
  </si>
  <si>
    <t>869553061124622</t>
  </si>
  <si>
    <t>866048069606814</t>
  </si>
  <si>
    <t>869553060239850</t>
  </si>
  <si>
    <t>869553061122162</t>
  </si>
  <si>
    <t>869553061126460</t>
  </si>
  <si>
    <t>865011060981322</t>
  </si>
  <si>
    <t>860533061974985</t>
  </si>
  <si>
    <t>860533062437768</t>
  </si>
  <si>
    <t>869553061124929</t>
  </si>
  <si>
    <t>2023032401</t>
  </si>
  <si>
    <t>860533062423503</t>
  </si>
  <si>
    <t>869553061124960</t>
  </si>
  <si>
    <t>869553061125520</t>
  </si>
  <si>
    <t>866048068562596</t>
  </si>
  <si>
    <t>865011062152385</t>
  </si>
  <si>
    <t>2021071602</t>
  </si>
  <si>
    <t>866048068564451</t>
  </si>
  <si>
    <t>866048068586595</t>
  </si>
  <si>
    <t>White Gold Nyeri</t>
  </si>
  <si>
    <t>866125069508057</t>
  </si>
  <si>
    <t>wincos</t>
  </si>
  <si>
    <t>866048068565193</t>
  </si>
  <si>
    <t>Victoria Salome Mukami Kariuki</t>
  </si>
  <si>
    <t>2023051201</t>
  </si>
  <si>
    <t>860533062429260</t>
  </si>
  <si>
    <t>869553061073225</t>
  </si>
  <si>
    <t>863103058573997</t>
  </si>
  <si>
    <t>863103058574839</t>
  </si>
  <si>
    <t>860533062404925</t>
  </si>
  <si>
    <t>866467068600638</t>
  </si>
  <si>
    <t>865471054083735</t>
  </si>
  <si>
    <t>866125068672433</t>
  </si>
  <si>
    <t>860533062442388</t>
  </si>
  <si>
    <t>866048068583055</t>
  </si>
  <si>
    <t>869553061074009</t>
  </si>
  <si>
    <t>865471054073819</t>
  </si>
  <si>
    <t>866634067975630</t>
  </si>
  <si>
    <t>864868068308712</t>
  </si>
  <si>
    <t>869553061030183</t>
  </si>
  <si>
    <t>865011061638806</t>
  </si>
  <si>
    <t>2021070108</t>
  </si>
  <si>
    <t>865011061634185</t>
  </si>
  <si>
    <t>869553061028583</t>
  </si>
  <si>
    <t>865471054083784</t>
  </si>
  <si>
    <t>865471054080731</t>
  </si>
  <si>
    <t>860533061875588</t>
  </si>
  <si>
    <t>VBA</t>
  </si>
  <si>
    <t>DESIGNATION</t>
  </si>
  <si>
    <t>866048069592618</t>
  </si>
  <si>
    <t>869553061079909</t>
  </si>
  <si>
    <t>860533062319784</t>
  </si>
  <si>
    <t>860533061962022</t>
  </si>
  <si>
    <t>869553061080345</t>
  </si>
  <si>
    <t>860533062310544</t>
  </si>
  <si>
    <t>869553061079883</t>
  </si>
  <si>
    <t>869553061080261</t>
  </si>
  <si>
    <t>860533062319743</t>
  </si>
  <si>
    <t>860533062319248</t>
  </si>
  <si>
    <t>869553061071286</t>
  </si>
  <si>
    <t>869553061016828</t>
  </si>
  <si>
    <t>865011062297669</t>
  </si>
  <si>
    <t>864868067670898</t>
  </si>
  <si>
    <t>860533061966361</t>
  </si>
  <si>
    <t>860533061979265</t>
  </si>
  <si>
    <t>864868067109418</t>
  </si>
  <si>
    <t>869553061056444</t>
  </si>
  <si>
    <t>865011060761104</t>
  </si>
  <si>
    <t>865471055704925</t>
  </si>
  <si>
    <t>860533061974720</t>
  </si>
  <si>
    <t>865011060748788</t>
  </si>
  <si>
    <t>866048069605451</t>
  </si>
  <si>
    <t>866048069591438</t>
  </si>
  <si>
    <t>866048068584731</t>
  </si>
  <si>
    <t>866125068671393</t>
  </si>
  <si>
    <t>869553061028427</t>
  </si>
  <si>
    <t>864868068320337</t>
  </si>
  <si>
    <t>869553061021323</t>
  </si>
  <si>
    <t>869553061038368</t>
  </si>
  <si>
    <t>864868067109210</t>
  </si>
  <si>
    <t>866467068598378</t>
  </si>
  <si>
    <t>866048069589770</t>
  </si>
  <si>
    <t>866048068594698</t>
  </si>
  <si>
    <t>864868067671052</t>
  </si>
  <si>
    <t>865471055613340</t>
  </si>
  <si>
    <t>866048068580432</t>
  </si>
  <si>
    <t>864868067108535</t>
  </si>
  <si>
    <t>864868067108592</t>
  </si>
  <si>
    <t>866048069241455</t>
  </si>
  <si>
    <t>860533062313704</t>
  </si>
  <si>
    <t>866048069241513</t>
  </si>
  <si>
    <t>864868067108477</t>
  </si>
  <si>
    <t>860533062317721</t>
  </si>
  <si>
    <t>864868067109236</t>
  </si>
  <si>
    <t>866048069241430</t>
  </si>
  <si>
    <t>860533062303481</t>
  </si>
  <si>
    <t>860533062321186</t>
  </si>
  <si>
    <t>864868067108717</t>
  </si>
  <si>
    <t>864868067109616</t>
  </si>
  <si>
    <t>866467069643058</t>
  </si>
  <si>
    <t>864868068438832</t>
  </si>
  <si>
    <t>866467069625790</t>
  </si>
  <si>
    <t>860672066645032</t>
  </si>
  <si>
    <t>865011060967784</t>
  </si>
  <si>
    <t>866467069625915</t>
  </si>
  <si>
    <t>864868067109293</t>
  </si>
  <si>
    <t>866048068593195</t>
  </si>
  <si>
    <t>864868067109657</t>
  </si>
  <si>
    <t>864868067109376</t>
  </si>
  <si>
    <t>860533061964184</t>
  </si>
  <si>
    <t>869553061125686</t>
  </si>
  <si>
    <t>869553061121008</t>
  </si>
  <si>
    <t>Bemotec Siret</t>
  </si>
  <si>
    <t>860533061979729</t>
  </si>
  <si>
    <t>Monicah Chepkoech Changtoek</t>
  </si>
  <si>
    <t>2021072801</t>
  </si>
  <si>
    <t>865011060973048</t>
  </si>
  <si>
    <t>869553060972625</t>
  </si>
  <si>
    <t>Bidan Communications 1</t>
  </si>
  <si>
    <t>866048069588236</t>
  </si>
  <si>
    <t>866125068673811</t>
  </si>
  <si>
    <t>866467068586316</t>
  </si>
  <si>
    <t>869553061055669</t>
  </si>
  <si>
    <t>860533061165626</t>
  </si>
  <si>
    <t>866048069580654</t>
  </si>
  <si>
    <t>866048069581314</t>
  </si>
  <si>
    <t>869553061125322</t>
  </si>
  <si>
    <t>860533061168364</t>
  </si>
  <si>
    <t>869553061125462</t>
  </si>
  <si>
    <t>869553061121289</t>
  </si>
  <si>
    <t>860533061524566</t>
  </si>
  <si>
    <t>866041051737499</t>
  </si>
  <si>
    <t>860533060867545</t>
  </si>
  <si>
    <t>865011061432606</t>
  </si>
  <si>
    <t>865011061637782</t>
  </si>
  <si>
    <t>866048069586537</t>
  </si>
  <si>
    <t>864868068435135</t>
  </si>
  <si>
    <t>866125068672672</t>
  </si>
  <si>
    <t>864868068433270</t>
  </si>
  <si>
    <t>865011061635703</t>
  </si>
  <si>
    <t>865011060982221</t>
  </si>
  <si>
    <t>869553061119820</t>
  </si>
  <si>
    <t>866048068589896</t>
  </si>
  <si>
    <t>864868068432132</t>
  </si>
  <si>
    <t>860533062404982</t>
  </si>
  <si>
    <t>864868067668413</t>
  </si>
  <si>
    <t>865011061432382</t>
  </si>
  <si>
    <t>865011061432648</t>
  </si>
  <si>
    <t>865011061433463</t>
  </si>
  <si>
    <t>865011061434560</t>
  </si>
  <si>
    <t>865011061437548</t>
  </si>
  <si>
    <t>865011061440880</t>
  </si>
  <si>
    <t>865011061440963</t>
  </si>
  <si>
    <t>865011061441003</t>
  </si>
  <si>
    <t>865011061442480</t>
  </si>
  <si>
    <t>865011061452463</t>
  </si>
  <si>
    <t>865011061625001</t>
  </si>
  <si>
    <t>865011061636701</t>
  </si>
  <si>
    <t>865011061644226</t>
  </si>
  <si>
    <t>865011061647229</t>
  </si>
  <si>
    <t>865011061647609</t>
  </si>
  <si>
    <t>864932067278316</t>
  </si>
  <si>
    <t>866467068589872</t>
  </si>
  <si>
    <t>865011062108767</t>
  </si>
  <si>
    <t>869553060408968</t>
  </si>
  <si>
    <t>865011062110300</t>
  </si>
  <si>
    <t>869553061057061</t>
  </si>
  <si>
    <t>869553061046627</t>
  </si>
  <si>
    <t>869553061022388</t>
  </si>
  <si>
    <t>865011061438967</t>
  </si>
  <si>
    <t>860533062308944</t>
  </si>
  <si>
    <t>860533061892229</t>
  </si>
  <si>
    <t>869553061026140</t>
  </si>
  <si>
    <t>865011060878585</t>
  </si>
  <si>
    <t>869553061021984</t>
  </si>
  <si>
    <t>869553061029466</t>
  </si>
  <si>
    <t>866048069242172</t>
  </si>
  <si>
    <t>866467068598477</t>
  </si>
  <si>
    <t>869553061078620</t>
  </si>
  <si>
    <t>860533061321286</t>
  </si>
  <si>
    <t>kisumu</t>
  </si>
  <si>
    <t>860533062315766</t>
  </si>
  <si>
    <t>865011061634466</t>
  </si>
  <si>
    <t>869553061027940</t>
  </si>
  <si>
    <t>860533062313480</t>
  </si>
  <si>
    <t>860533062308548</t>
  </si>
  <si>
    <t>863900069705793</t>
  </si>
  <si>
    <t>869553061026926</t>
  </si>
  <si>
    <t>866048069581637</t>
  </si>
  <si>
    <t>866048069581470</t>
  </si>
  <si>
    <t>865011060977882</t>
  </si>
  <si>
    <t>865011060959062</t>
  </si>
  <si>
    <t>865011060959005</t>
  </si>
  <si>
    <t>866048069601435</t>
  </si>
  <si>
    <t>865011060959047</t>
  </si>
  <si>
    <t>866048069582072</t>
  </si>
  <si>
    <t>865011060960003</t>
  </si>
  <si>
    <t>865011060977965</t>
  </si>
  <si>
    <t>865471055712449</t>
  </si>
  <si>
    <t>866048069585513</t>
  </si>
  <si>
    <t>865011060727741</t>
  </si>
  <si>
    <t>865011060724003</t>
  </si>
  <si>
    <t>865011060720621</t>
  </si>
  <si>
    <t>866048069581959</t>
  </si>
  <si>
    <t>866048069582270</t>
  </si>
  <si>
    <t>866048069582031</t>
  </si>
  <si>
    <t>866048069582718</t>
  </si>
  <si>
    <t>860533061998182</t>
  </si>
  <si>
    <t>860533061989702</t>
  </si>
  <si>
    <t>865011060707149</t>
  </si>
  <si>
    <t>866048069582056</t>
  </si>
  <si>
    <t>865011060958080</t>
  </si>
  <si>
    <t>865011060977866</t>
  </si>
  <si>
    <t>865011060978526</t>
  </si>
  <si>
    <t>860533061984927</t>
  </si>
  <si>
    <t>865011062148920</t>
  </si>
  <si>
    <t>865011060727600</t>
  </si>
  <si>
    <t>865011060972982</t>
  </si>
  <si>
    <t>866048069582098</t>
  </si>
  <si>
    <t>866048069582890</t>
  </si>
  <si>
    <t>865011060976603</t>
  </si>
  <si>
    <t>866048069601153</t>
  </si>
  <si>
    <t>865011060721884</t>
  </si>
  <si>
    <t>866048069601070</t>
  </si>
  <si>
    <t>866048069582650</t>
  </si>
  <si>
    <t>865011060720407</t>
  </si>
  <si>
    <t>860533061165386</t>
  </si>
  <si>
    <t>860533061240122</t>
  </si>
  <si>
    <t>866048069597039</t>
  </si>
  <si>
    <t>865011060950004</t>
  </si>
  <si>
    <t>869553061046064</t>
  </si>
  <si>
    <t>860533062305122</t>
  </si>
  <si>
    <t>864932061310958</t>
  </si>
  <si>
    <t>864868067106232</t>
  </si>
  <si>
    <t>860533062305585</t>
  </si>
  <si>
    <t>865011062093340</t>
  </si>
  <si>
    <t>869553061072920</t>
  </si>
  <si>
    <t>864868067107453</t>
  </si>
  <si>
    <t>864868067110473</t>
  </si>
  <si>
    <t>866048069598797</t>
  </si>
  <si>
    <t>864868067108691</t>
  </si>
  <si>
    <t>865011060878924</t>
  </si>
  <si>
    <t>869553060439542</t>
  </si>
  <si>
    <t>865011060878866</t>
  </si>
  <si>
    <t>865011062150124</t>
  </si>
  <si>
    <t>864932067262732</t>
  </si>
  <si>
    <t>866467068586779</t>
  </si>
  <si>
    <t>866467068594997</t>
  </si>
  <si>
    <t>869553060240411</t>
  </si>
  <si>
    <t>864868067109517</t>
  </si>
  <si>
    <t>866048069598870</t>
  </si>
  <si>
    <t>869553060241039</t>
  </si>
  <si>
    <t>869553060240718</t>
  </si>
  <si>
    <t>869553060241435</t>
  </si>
  <si>
    <t>865011062150082</t>
  </si>
  <si>
    <t>865011060754547</t>
  </si>
  <si>
    <t>865011060731743</t>
  </si>
  <si>
    <t>866041050910436</t>
  </si>
  <si>
    <t>865011060702983</t>
  </si>
  <si>
    <t>865011060973766</t>
  </si>
  <si>
    <t>865011060981900</t>
  </si>
  <si>
    <t>866467068598352</t>
  </si>
  <si>
    <t>860533061966841</t>
  </si>
  <si>
    <t>866048069584250</t>
  </si>
  <si>
    <t>866048069579599</t>
  </si>
  <si>
    <t>865011062148268</t>
  </si>
  <si>
    <t>866467068598550</t>
  </si>
  <si>
    <t>860533062313183</t>
  </si>
  <si>
    <t>866048069592238</t>
  </si>
  <si>
    <t>860533061974902</t>
  </si>
  <si>
    <t>869553061061469</t>
  </si>
  <si>
    <t>865471055705146</t>
  </si>
  <si>
    <t>866048069592394</t>
  </si>
  <si>
    <t>869553061025167</t>
  </si>
  <si>
    <t>866048069563478</t>
  </si>
  <si>
    <t>866467069628737</t>
  </si>
  <si>
    <t>860533062309983</t>
  </si>
  <si>
    <t>866125069509196</t>
  </si>
  <si>
    <t>869553061028641</t>
  </si>
  <si>
    <t>860533062308647</t>
  </si>
  <si>
    <t>860533062313662</t>
  </si>
  <si>
    <t>860533062322366</t>
  </si>
  <si>
    <t>864868067670195</t>
  </si>
  <si>
    <t>865471055712506</t>
  </si>
  <si>
    <t>865471055718644</t>
  </si>
  <si>
    <t>865471055710088</t>
  </si>
  <si>
    <t>868100054919336</t>
  </si>
  <si>
    <t>Y1s(2+32G)</t>
  </si>
  <si>
    <t>860533062314009</t>
  </si>
  <si>
    <t>865471055697509</t>
  </si>
  <si>
    <t>866048069563338</t>
  </si>
  <si>
    <t>866048068602574</t>
  </si>
  <si>
    <t>869553061072540</t>
  </si>
  <si>
    <t>866048069591313</t>
  </si>
  <si>
    <t>863900069690292</t>
  </si>
  <si>
    <t>869553061037667</t>
  </si>
  <si>
    <t>860533061893680</t>
  </si>
  <si>
    <t>866048069590398</t>
  </si>
  <si>
    <t>866048069590232</t>
  </si>
  <si>
    <t>869553060435243</t>
  </si>
  <si>
    <t>866048069241471</t>
  </si>
  <si>
    <t>864868068441836</t>
  </si>
  <si>
    <t>860533062319404</t>
  </si>
  <si>
    <t>866048069242115</t>
  </si>
  <si>
    <t>866048069596999</t>
  </si>
  <si>
    <t>865011060907442</t>
  </si>
  <si>
    <t>860533061935804</t>
  </si>
  <si>
    <t>860533061976204</t>
  </si>
  <si>
    <t>869553061066625</t>
  </si>
  <si>
    <t>865011060769685</t>
  </si>
  <si>
    <t>869553061028146</t>
  </si>
  <si>
    <t>869553061046569</t>
  </si>
  <si>
    <t>860533062320188</t>
  </si>
  <si>
    <t>860533061068366</t>
  </si>
  <si>
    <t>860533061939087</t>
  </si>
  <si>
    <t>866467068591274</t>
  </si>
  <si>
    <t>864868067109533</t>
  </si>
  <si>
    <t>866048068559816</t>
  </si>
  <si>
    <t>860533061317482</t>
  </si>
  <si>
    <t>864868068441257</t>
  </si>
  <si>
    <t>866467069628257</t>
  </si>
  <si>
    <t>860533062315246</t>
  </si>
  <si>
    <t>866467069640658</t>
  </si>
  <si>
    <t>865011061438926</t>
  </si>
  <si>
    <t>865011061467263</t>
  </si>
  <si>
    <t>866467068590151</t>
  </si>
  <si>
    <t>860533062405682</t>
  </si>
  <si>
    <t>860533062309009</t>
  </si>
  <si>
    <t>865011061455722</t>
  </si>
  <si>
    <t>866048068581471</t>
  </si>
  <si>
    <t>866048068602392</t>
  </si>
  <si>
    <t>865011060754042</t>
  </si>
  <si>
    <t>860533062308688</t>
  </si>
  <si>
    <t>864868068318430</t>
  </si>
  <si>
    <t>866048068604075</t>
  </si>
  <si>
    <t>860533062445209</t>
  </si>
  <si>
    <t>869553060455522</t>
  </si>
  <si>
    <t>869553060307806</t>
  </si>
  <si>
    <t>869553060307889</t>
  </si>
  <si>
    <t>869553061012082</t>
  </si>
  <si>
    <t>866467069627150</t>
  </si>
  <si>
    <t>864868067108758</t>
  </si>
  <si>
    <t>869553061028567</t>
  </si>
  <si>
    <t>869553061057145</t>
  </si>
  <si>
    <t>869553060269147</t>
  </si>
  <si>
    <t>866048068582511</t>
  </si>
  <si>
    <t>860533062405765</t>
  </si>
  <si>
    <t>864868068431175</t>
  </si>
  <si>
    <t>865011060978567</t>
  </si>
  <si>
    <t>866048069578112</t>
  </si>
  <si>
    <t>860533061979687</t>
  </si>
  <si>
    <t>866048069593194</t>
  </si>
  <si>
    <t>865011060970069</t>
  </si>
  <si>
    <t>865011060982569</t>
  </si>
  <si>
    <t>866048069603118</t>
  </si>
  <si>
    <t>860533061977160</t>
  </si>
  <si>
    <t>kisii</t>
  </si>
  <si>
    <t>865011060976124</t>
  </si>
  <si>
    <t>866048069603712</t>
  </si>
  <si>
    <t>864868067669213</t>
  </si>
  <si>
    <t>864868067668439</t>
  </si>
  <si>
    <t>866467069627176</t>
  </si>
  <si>
    <t>866048069603571</t>
  </si>
  <si>
    <t>866048069603779</t>
  </si>
  <si>
    <t>860533061074224</t>
  </si>
  <si>
    <t>866048069604454</t>
  </si>
  <si>
    <t>860533061951462</t>
  </si>
  <si>
    <t>864868067670237</t>
  </si>
  <si>
    <t>866048069597278</t>
  </si>
  <si>
    <t>865471053699044</t>
  </si>
  <si>
    <t>866125069509618</t>
  </si>
  <si>
    <t>869553061009625</t>
  </si>
  <si>
    <t>865011062148904</t>
  </si>
  <si>
    <t>860533062322903</t>
  </si>
  <si>
    <t>860533062315865</t>
  </si>
  <si>
    <t>864868067109434</t>
  </si>
  <si>
    <t>865011061459021</t>
  </si>
  <si>
    <t>860533062312003</t>
  </si>
  <si>
    <t>860533062320485</t>
  </si>
  <si>
    <t>866048069598771</t>
  </si>
  <si>
    <t>866048069594598</t>
  </si>
  <si>
    <t>869553061065304</t>
  </si>
  <si>
    <t>866048068586991</t>
  </si>
  <si>
    <t>865011061630548</t>
  </si>
  <si>
    <t>866125068669652</t>
  </si>
  <si>
    <t>865011061624244</t>
  </si>
  <si>
    <t>865011061634524</t>
  </si>
  <si>
    <t>866048068582578</t>
  </si>
  <si>
    <t>860533062407621</t>
  </si>
  <si>
    <t>865011062291647</t>
  </si>
  <si>
    <t>865011061625043</t>
  </si>
  <si>
    <t>866048068552795</t>
  </si>
  <si>
    <t>866048069594739</t>
  </si>
  <si>
    <t>860533062320360</t>
  </si>
  <si>
    <t>865011061635489</t>
  </si>
  <si>
    <t>860533062403307</t>
  </si>
  <si>
    <t>865011061638608</t>
  </si>
  <si>
    <t>866125069503835</t>
  </si>
  <si>
    <t>865011062296760</t>
  </si>
  <si>
    <t>866125068669751</t>
  </si>
  <si>
    <t>865011061437969</t>
  </si>
  <si>
    <t>866048068589631</t>
  </si>
  <si>
    <t>860533061893847</t>
  </si>
  <si>
    <t>860533062319347</t>
  </si>
  <si>
    <t>865011060952729</t>
  </si>
  <si>
    <t>865471055720004</t>
  </si>
  <si>
    <t>860533061978929</t>
  </si>
  <si>
    <t>860533061963087</t>
  </si>
  <si>
    <t>865011060769321</t>
  </si>
  <si>
    <t>860533062313928</t>
  </si>
  <si>
    <t>860533062311385</t>
  </si>
  <si>
    <t>860533062316244</t>
  </si>
  <si>
    <t>865011060937506</t>
  </si>
  <si>
    <t>869553061072987</t>
  </si>
  <si>
    <t>866048068586371</t>
  </si>
  <si>
    <t>865011062146361</t>
  </si>
  <si>
    <t>865011061636487</t>
  </si>
  <si>
    <t>865471055671488</t>
  </si>
  <si>
    <t>865011060725521</t>
  </si>
  <si>
    <t>865011061458486</t>
  </si>
  <si>
    <t>860533061979000</t>
  </si>
  <si>
    <t>866048068565474</t>
  </si>
  <si>
    <t>866125068672094</t>
  </si>
  <si>
    <t>865011061443827</t>
  </si>
  <si>
    <t>866467069642431</t>
  </si>
  <si>
    <t>865011060912327</t>
  </si>
  <si>
    <t>866048069589655</t>
  </si>
  <si>
    <t>863900069717871</t>
  </si>
  <si>
    <t>866048068587650</t>
  </si>
  <si>
    <t>864868068319453</t>
  </si>
  <si>
    <t>866467068602352</t>
  </si>
  <si>
    <t>865471055702903</t>
  </si>
  <si>
    <t>860533062314702</t>
  </si>
  <si>
    <t>869553061025803</t>
  </si>
  <si>
    <t>860533061072608</t>
  </si>
  <si>
    <t>869553060307947</t>
  </si>
  <si>
    <t>869553061076285</t>
  </si>
  <si>
    <t>866048069595090</t>
  </si>
  <si>
    <t>866125068671112</t>
  </si>
  <si>
    <t>869553061126387</t>
  </si>
  <si>
    <t>860533062434708</t>
  </si>
  <si>
    <t>869553061120265</t>
  </si>
  <si>
    <t>860533061243266</t>
  </si>
  <si>
    <t>860533062446520</t>
  </si>
  <si>
    <t>864868068439673</t>
  </si>
  <si>
    <t>869553061126544</t>
  </si>
  <si>
    <t>869553061120083</t>
  </si>
  <si>
    <t>860533062402127</t>
  </si>
  <si>
    <t>860533061323621</t>
  </si>
  <si>
    <t>860533061074406</t>
  </si>
  <si>
    <t>869553061121982</t>
  </si>
  <si>
    <t>866048068596495</t>
  </si>
  <si>
    <t>865011060958643</t>
  </si>
  <si>
    <t>864868067672712</t>
  </si>
  <si>
    <t>865011060981249</t>
  </si>
  <si>
    <t>864868067669593</t>
  </si>
  <si>
    <t>860533061322227</t>
  </si>
  <si>
    <t>866467069625956</t>
  </si>
  <si>
    <t>866048068556812</t>
  </si>
  <si>
    <t>869553061122923</t>
  </si>
  <si>
    <t>860533061323126</t>
  </si>
  <si>
    <t>864868068435275</t>
  </si>
  <si>
    <t>860533061074364</t>
  </si>
  <si>
    <t>869553061123046</t>
  </si>
  <si>
    <t>866467069628638</t>
  </si>
  <si>
    <t>869553061122709</t>
  </si>
  <si>
    <t>864868067672795</t>
  </si>
  <si>
    <t>864868067672670</t>
  </si>
  <si>
    <t>865011060981264</t>
  </si>
  <si>
    <t>860533062406086</t>
  </si>
  <si>
    <t>860533062314728</t>
  </si>
  <si>
    <t>865011060962660</t>
  </si>
  <si>
    <t>860533061969126</t>
  </si>
  <si>
    <t>860533061168125</t>
  </si>
  <si>
    <t>860533061322706</t>
  </si>
  <si>
    <t>865011060832129</t>
  </si>
  <si>
    <t>869905069657096</t>
  </si>
  <si>
    <t>865011060815207</t>
  </si>
  <si>
    <t>865011062181400</t>
  </si>
  <si>
    <t>866048069620716</t>
  </si>
  <si>
    <t>860533062303242</t>
  </si>
  <si>
    <t>865011062178646</t>
  </si>
  <si>
    <t>865011062184461</t>
  </si>
  <si>
    <t>864868068427793</t>
  </si>
  <si>
    <t>866467069639395</t>
  </si>
  <si>
    <t>869553061010748</t>
  </si>
  <si>
    <t>865011060752640</t>
  </si>
  <si>
    <t>860533061129044</t>
  </si>
  <si>
    <t>866048069598375</t>
  </si>
  <si>
    <t>865011062180824</t>
  </si>
  <si>
    <t>869553060324348</t>
  </si>
  <si>
    <t>860533062303564</t>
  </si>
  <si>
    <t>860533061938121</t>
  </si>
  <si>
    <t>865011060740603</t>
  </si>
  <si>
    <t>860533061964127</t>
  </si>
  <si>
    <t>860533061964168</t>
  </si>
  <si>
    <t>865011060934008</t>
  </si>
  <si>
    <t>860533061937362</t>
  </si>
  <si>
    <t>865471054969388</t>
  </si>
  <si>
    <t>860533061936869</t>
  </si>
  <si>
    <t>866125068673555</t>
  </si>
  <si>
    <t>866467068598071</t>
  </si>
  <si>
    <t>860533061949086</t>
  </si>
  <si>
    <t>869553061068183</t>
  </si>
  <si>
    <t>866048068566092</t>
  </si>
  <si>
    <t>866048068586470</t>
  </si>
  <si>
    <t>860533061937065</t>
  </si>
  <si>
    <t>866125068672755</t>
  </si>
  <si>
    <t>866048068599895</t>
  </si>
  <si>
    <t>869553061065080</t>
  </si>
  <si>
    <t>866467068595796</t>
  </si>
  <si>
    <t>866467069639171</t>
  </si>
  <si>
    <t>865011061637006</t>
  </si>
  <si>
    <t>866467069642217</t>
  </si>
  <si>
    <t>860533062404180</t>
  </si>
  <si>
    <t>866467069625279</t>
  </si>
  <si>
    <t>866467068599434</t>
  </si>
  <si>
    <t>866048068569997</t>
  </si>
  <si>
    <t>865011062140521</t>
  </si>
  <si>
    <t>865011062291126</t>
  </si>
  <si>
    <t>860533062318067</t>
  </si>
  <si>
    <t>865011062144887</t>
  </si>
  <si>
    <t>865011062140083</t>
  </si>
  <si>
    <t>865011062292223</t>
  </si>
  <si>
    <t>865011062148524</t>
  </si>
  <si>
    <t>865011060877587</t>
  </si>
  <si>
    <t>866467068595374</t>
  </si>
  <si>
    <t>866048069588830</t>
  </si>
  <si>
    <t>865471055614009</t>
  </si>
  <si>
    <t>869553060418264</t>
  </si>
  <si>
    <t>864932061090758</t>
  </si>
  <si>
    <t>865471055716721</t>
  </si>
  <si>
    <t>865011060871200</t>
  </si>
  <si>
    <t>865011060859627</t>
  </si>
  <si>
    <t>866467069642696</t>
  </si>
  <si>
    <t>865471055716440</t>
  </si>
  <si>
    <t>864868067108337</t>
  </si>
  <si>
    <t>865471055713660</t>
  </si>
  <si>
    <t>864868068301071</t>
  </si>
  <si>
    <t>866467068596018</t>
  </si>
  <si>
    <t>864932061091095</t>
  </si>
  <si>
    <t>865471055670944</t>
  </si>
  <si>
    <t>865011060952349</t>
  </si>
  <si>
    <t>864932061311436</t>
  </si>
  <si>
    <t>869553061040760</t>
  </si>
  <si>
    <t>869553061080188</t>
  </si>
  <si>
    <t>869553061080626</t>
  </si>
  <si>
    <t>860533061938220</t>
  </si>
  <si>
    <t>869553061020788</t>
  </si>
  <si>
    <t>869553061032460</t>
  </si>
  <si>
    <t>869553061014146</t>
  </si>
  <si>
    <t>869553061080386</t>
  </si>
  <si>
    <t>866048068559154</t>
  </si>
  <si>
    <t>866048069586131</t>
  </si>
  <si>
    <t>866467068595853</t>
  </si>
  <si>
    <t>865011061459229</t>
  </si>
  <si>
    <t>860533061964424</t>
  </si>
  <si>
    <t>860533062312607</t>
  </si>
  <si>
    <t>865011061643129</t>
  </si>
  <si>
    <t>860533062424261</t>
  </si>
  <si>
    <t>865011061643343</t>
  </si>
  <si>
    <t>860533062299028</t>
  </si>
  <si>
    <t>864868068439319</t>
  </si>
  <si>
    <t>864868068427074</t>
  </si>
  <si>
    <t>865011060938124</t>
  </si>
  <si>
    <t>865011060938041</t>
  </si>
  <si>
    <t>865011060933646</t>
  </si>
  <si>
    <t>865011061633948</t>
  </si>
  <si>
    <t>865011061458965</t>
  </si>
  <si>
    <t>866048068584673</t>
  </si>
  <si>
    <t>866048069589952</t>
  </si>
  <si>
    <t>865011061646361</t>
  </si>
  <si>
    <t>865011061643301</t>
  </si>
  <si>
    <t>866125069503074</t>
  </si>
  <si>
    <t>865011061641842</t>
  </si>
  <si>
    <t>866048068590258</t>
  </si>
  <si>
    <t>865011061647864</t>
  </si>
  <si>
    <t>860533062297469</t>
  </si>
  <si>
    <t>860533062313126</t>
  </si>
  <si>
    <t>860533062313225</t>
  </si>
  <si>
    <t>860533061963301</t>
  </si>
  <si>
    <t>860533061974324</t>
  </si>
  <si>
    <t>865011061641966</t>
  </si>
  <si>
    <t>865011061642501</t>
  </si>
  <si>
    <t>865011061444528</t>
  </si>
  <si>
    <t>860533062407902</t>
  </si>
  <si>
    <t>869553061026983</t>
  </si>
  <si>
    <t>866467069627275</t>
  </si>
  <si>
    <t>860533061976345</t>
  </si>
  <si>
    <t>866048068551995</t>
  </si>
  <si>
    <t>865011060834521</t>
  </si>
  <si>
    <t>860533061964044</t>
  </si>
  <si>
    <t>866048068588591</t>
  </si>
  <si>
    <t>866125069471199</t>
  </si>
  <si>
    <t>866125069505970</t>
  </si>
  <si>
    <t>866048069589911</t>
  </si>
  <si>
    <t>865471055691544</t>
  </si>
  <si>
    <t>869553061018105</t>
  </si>
  <si>
    <t>860533061874326</t>
  </si>
  <si>
    <t>869553061020523</t>
  </si>
  <si>
    <t>860533062302442</t>
  </si>
  <si>
    <t>869553061020622</t>
  </si>
  <si>
    <t>866048069586578</t>
  </si>
  <si>
    <t>860533062302707</t>
  </si>
  <si>
    <t>865011062267647</t>
  </si>
  <si>
    <t>866048069586313</t>
  </si>
  <si>
    <t>865011060878726</t>
  </si>
  <si>
    <t>866048068581711</t>
  </si>
  <si>
    <t>860533061889282</t>
  </si>
  <si>
    <t>860533062308423</t>
  </si>
  <si>
    <t>866048068556598</t>
  </si>
  <si>
    <t>869553061058762</t>
  </si>
  <si>
    <t>869553061026488</t>
  </si>
  <si>
    <t>869553061030688</t>
  </si>
  <si>
    <t>865011060747186</t>
  </si>
  <si>
    <t>866048068557737</t>
  </si>
  <si>
    <t>866048068597378</t>
  </si>
  <si>
    <t>865011061462587</t>
  </si>
  <si>
    <t>865011060730141</t>
  </si>
  <si>
    <t>869553061030464</t>
  </si>
  <si>
    <t>866048068567470</t>
  </si>
  <si>
    <t>866048068558610</t>
  </si>
  <si>
    <t>869553061063846</t>
  </si>
  <si>
    <t>860533062320246</t>
  </si>
  <si>
    <t>860533062302640</t>
  </si>
  <si>
    <t>860533062317242</t>
  </si>
  <si>
    <t>860533062302822</t>
  </si>
  <si>
    <t>869553061025266</t>
  </si>
  <si>
    <t>860533062302889</t>
  </si>
  <si>
    <t>860533062308241</t>
  </si>
  <si>
    <t>865011062148821</t>
  </si>
  <si>
    <t>869553061030662</t>
  </si>
  <si>
    <t>869553061058101</t>
  </si>
  <si>
    <t>865011061626207</t>
  </si>
  <si>
    <t>869553061026124</t>
  </si>
  <si>
    <t>869553061063689</t>
  </si>
  <si>
    <t>869553061017826</t>
  </si>
  <si>
    <t>860533062320220</t>
  </si>
  <si>
    <t>869553061055545</t>
  </si>
  <si>
    <t>869553061030563</t>
  </si>
  <si>
    <t>865011062149043</t>
  </si>
  <si>
    <t>869553061035208</t>
  </si>
  <si>
    <t>866048068581919</t>
  </si>
  <si>
    <t>860533061884226</t>
  </si>
  <si>
    <t>866125068674074</t>
  </si>
  <si>
    <t>860533062320063</t>
  </si>
  <si>
    <t>860533062320162</t>
  </si>
  <si>
    <t>860533061959820</t>
  </si>
  <si>
    <t>865471054976011</t>
  </si>
  <si>
    <t>860533062316780</t>
  </si>
  <si>
    <t>866048068565078</t>
  </si>
  <si>
    <t>866048068562257</t>
  </si>
  <si>
    <t>860533062308605</t>
  </si>
  <si>
    <t>865011060954865</t>
  </si>
  <si>
    <t>860533062311047</t>
  </si>
  <si>
    <t>866048068559295</t>
  </si>
  <si>
    <t>860533061975784</t>
  </si>
  <si>
    <t>865011060933083</t>
  </si>
  <si>
    <t>860533061975289</t>
  </si>
  <si>
    <t>865011060930766</t>
  </si>
  <si>
    <t>865011062150900</t>
  </si>
  <si>
    <t>865011060839306</t>
  </si>
  <si>
    <t>866467068582356</t>
  </si>
  <si>
    <t>869553061067623</t>
  </si>
  <si>
    <t>863900069666839</t>
  </si>
  <si>
    <t>864868067671110</t>
  </si>
  <si>
    <t>865011060910388</t>
  </si>
  <si>
    <t>866467069640518</t>
  </si>
  <si>
    <t>865471055715582</t>
  </si>
  <si>
    <t>865471055713140</t>
  </si>
  <si>
    <t>865011061625464</t>
  </si>
  <si>
    <t>860533062427405</t>
  </si>
  <si>
    <t>865011061643160</t>
  </si>
  <si>
    <t>860533062400444</t>
  </si>
  <si>
    <t>866048068554098</t>
  </si>
  <si>
    <t>866125069473690</t>
  </si>
  <si>
    <t>863900069557194</t>
  </si>
  <si>
    <t>866048069586412</t>
  </si>
  <si>
    <t>860533061323647</t>
  </si>
  <si>
    <t>866048069591479</t>
  </si>
  <si>
    <t>860533061966445</t>
  </si>
  <si>
    <t>860533061979141</t>
  </si>
  <si>
    <t>865011060878981</t>
  </si>
  <si>
    <t>865011060878643</t>
  </si>
  <si>
    <t>860533061979224</t>
  </si>
  <si>
    <t>866048069599191</t>
  </si>
  <si>
    <t>863900069558457</t>
  </si>
  <si>
    <t>866125069471736</t>
  </si>
  <si>
    <t>860533061963624</t>
  </si>
  <si>
    <t>860533062314801</t>
  </si>
  <si>
    <t>865011062172003</t>
  </si>
  <si>
    <t>869553061050900</t>
  </si>
  <si>
    <t>860533062314249</t>
  </si>
  <si>
    <t>866048069589937</t>
  </si>
  <si>
    <t>864868068322390</t>
  </si>
  <si>
    <t>866467069641078</t>
  </si>
  <si>
    <t>866048068561176</t>
  </si>
  <si>
    <t>860533062310205</t>
  </si>
  <si>
    <t>865011062096343</t>
  </si>
  <si>
    <t>869553061073506</t>
  </si>
  <si>
    <t>865011060748242</t>
  </si>
  <si>
    <t>865011062110441</t>
  </si>
  <si>
    <t>864868067107271</t>
  </si>
  <si>
    <t>866048069241539</t>
  </si>
  <si>
    <t>866048068557133</t>
  </si>
  <si>
    <t>865011062107546</t>
  </si>
  <si>
    <t>865011062097960</t>
  </si>
  <si>
    <t>865011060950764</t>
  </si>
  <si>
    <t>866048069597773</t>
  </si>
  <si>
    <t>869553061027965</t>
  </si>
  <si>
    <t>865011060765162</t>
  </si>
  <si>
    <t>865011060766087</t>
  </si>
  <si>
    <t>864868067110291</t>
  </si>
  <si>
    <t>865011060933182</t>
  </si>
  <si>
    <t>864868067108279</t>
  </si>
  <si>
    <t>866048068556135</t>
  </si>
  <si>
    <t>866048068566555</t>
  </si>
  <si>
    <t>864868067108170</t>
  </si>
  <si>
    <t>866048068562356</t>
  </si>
  <si>
    <t>869553061124903</t>
  </si>
  <si>
    <t>860533062317804</t>
  </si>
  <si>
    <t>865011062147005</t>
  </si>
  <si>
    <t>860533061975008</t>
  </si>
  <si>
    <t>865011061631462</t>
  </si>
  <si>
    <t>860533062324966</t>
  </si>
  <si>
    <t>866048069596973</t>
  </si>
  <si>
    <t>866048069588079</t>
  </si>
  <si>
    <t>864868067109558</t>
  </si>
  <si>
    <t>865011061626843</t>
  </si>
  <si>
    <t>865011061638566</t>
  </si>
  <si>
    <t>865011061634961</t>
  </si>
  <si>
    <t>865011062124749</t>
  </si>
  <si>
    <t>865011061636347</t>
  </si>
  <si>
    <t>865011062146502</t>
  </si>
  <si>
    <t>865011062118246</t>
  </si>
  <si>
    <t>866048068562455</t>
  </si>
  <si>
    <t>860533062318869</t>
  </si>
  <si>
    <t>864868067109830</t>
  </si>
  <si>
    <t>866048069603274</t>
  </si>
  <si>
    <t>866125069502696</t>
  </si>
  <si>
    <t>865011060741205</t>
  </si>
  <si>
    <t>869553061126205</t>
  </si>
  <si>
    <t>869553061126361</t>
  </si>
  <si>
    <t>866048069603738</t>
  </si>
  <si>
    <t>866467069626533</t>
  </si>
  <si>
    <t>Netspace</t>
  </si>
  <si>
    <t>869553061014427</t>
  </si>
  <si>
    <t>865011060755403</t>
  </si>
  <si>
    <t>866048069605634</t>
  </si>
  <si>
    <t>860533061975826</t>
  </si>
  <si>
    <t>866048069594218</t>
  </si>
  <si>
    <t>865011062145702</t>
  </si>
  <si>
    <t>865011062147369</t>
  </si>
  <si>
    <t>864868067109137</t>
  </si>
  <si>
    <t>860533062313365</t>
  </si>
  <si>
    <t>860533062315022</t>
  </si>
  <si>
    <t>860533062322705</t>
  </si>
  <si>
    <t>861696052007542</t>
  </si>
  <si>
    <t>860533062315485</t>
  </si>
  <si>
    <t>860533062322648</t>
  </si>
  <si>
    <t>865011061465309</t>
  </si>
  <si>
    <t>860533062322606</t>
  </si>
  <si>
    <t>861696051956160</t>
  </si>
  <si>
    <t>860533062313688</t>
  </si>
  <si>
    <t>860533062313647</t>
  </si>
  <si>
    <t>861696052005843</t>
  </si>
  <si>
    <t>864868068313852</t>
  </si>
  <si>
    <t>869553061017040</t>
  </si>
  <si>
    <t>860533062320725</t>
  </si>
  <si>
    <t>865011062294468</t>
  </si>
  <si>
    <t>860533062317382</t>
  </si>
  <si>
    <t>861696052002428</t>
  </si>
  <si>
    <t>861696051949207</t>
  </si>
  <si>
    <t>860533061294244</t>
  </si>
  <si>
    <t>865011061638988</t>
  </si>
  <si>
    <t>869553061056782</t>
  </si>
  <si>
    <t>865011062146882</t>
  </si>
  <si>
    <t>869553061010664</t>
  </si>
  <si>
    <t>865011062145066</t>
  </si>
  <si>
    <t>860533062316061</t>
  </si>
  <si>
    <t>865011060754307</t>
  </si>
  <si>
    <t>Hellen Wangechi Ndungu</t>
  </si>
  <si>
    <t>2022051102</t>
  </si>
  <si>
    <t>866467068595978</t>
  </si>
  <si>
    <t>865011060755205</t>
  </si>
  <si>
    <t>866048068552357</t>
  </si>
  <si>
    <t>865011060754422</t>
  </si>
  <si>
    <t>860533062426969</t>
  </si>
  <si>
    <t>866048068556259</t>
  </si>
  <si>
    <t>865011060935427</t>
  </si>
  <si>
    <t>860533062319883</t>
  </si>
  <si>
    <t>860533062320022</t>
  </si>
  <si>
    <t>869553061076863</t>
  </si>
  <si>
    <t>866048068601931</t>
  </si>
  <si>
    <t>866048069244459</t>
  </si>
  <si>
    <t>860533062407027</t>
  </si>
  <si>
    <t>865011061631603</t>
  </si>
  <si>
    <t>864868067109053</t>
  </si>
  <si>
    <t>865011060949485</t>
  </si>
  <si>
    <t>860533062309967</t>
  </si>
  <si>
    <t>865011062123329</t>
  </si>
  <si>
    <t>865011061449220</t>
  </si>
  <si>
    <t>865011061451747</t>
  </si>
  <si>
    <t>Phonematt 3</t>
  </si>
  <si>
    <t>865011062122909</t>
  </si>
  <si>
    <t>Collins Andete Omwaka</t>
  </si>
  <si>
    <t>2022101201</t>
  </si>
  <si>
    <t>860533062310627</t>
  </si>
  <si>
    <t>865011062122982</t>
  </si>
  <si>
    <t>860533062320840</t>
  </si>
  <si>
    <t>866467068597271</t>
  </si>
  <si>
    <t>866467068585490</t>
  </si>
  <si>
    <t>865011061642105</t>
  </si>
  <si>
    <t>860533062403786</t>
  </si>
  <si>
    <t>860533062321145</t>
  </si>
  <si>
    <t>860533062322622</t>
  </si>
  <si>
    <t>866048069589697</t>
  </si>
  <si>
    <t>860533061323100</t>
  </si>
  <si>
    <t>865011061630068</t>
  </si>
  <si>
    <t>865011062124061</t>
  </si>
  <si>
    <t>865011062124269</t>
  </si>
  <si>
    <t>866048068561978</t>
  </si>
  <si>
    <t>860533062313100</t>
  </si>
  <si>
    <t>864868067670278</t>
  </si>
  <si>
    <t>866048068562174</t>
  </si>
  <si>
    <t>865011062115549</t>
  </si>
  <si>
    <t>866048069597658</t>
  </si>
  <si>
    <t>866467069642993</t>
  </si>
  <si>
    <t>866048068554353</t>
  </si>
  <si>
    <t>865011060950525</t>
  </si>
  <si>
    <t>864868067108378</t>
  </si>
  <si>
    <t>866048068582974</t>
  </si>
  <si>
    <t>860533062314264</t>
  </si>
  <si>
    <t>865471055667163</t>
  </si>
  <si>
    <t>865471055690249</t>
  </si>
  <si>
    <t>863900069746771</t>
  </si>
  <si>
    <t>869553061063283</t>
  </si>
  <si>
    <t>866048068552878</t>
  </si>
  <si>
    <t>860533062313464</t>
  </si>
  <si>
    <t>866048068561697</t>
  </si>
  <si>
    <t>869553061071526</t>
  </si>
  <si>
    <t>866125068672391</t>
  </si>
  <si>
    <t>866048069585778</t>
  </si>
  <si>
    <t>866048069587253</t>
  </si>
  <si>
    <t>865471054976573</t>
  </si>
  <si>
    <t>860533061942404</t>
  </si>
  <si>
    <t>860533061959564</t>
  </si>
  <si>
    <t>865011062170924</t>
  </si>
  <si>
    <t>866048068602590</t>
  </si>
  <si>
    <t>860533061943089</t>
  </si>
  <si>
    <t>860533061966304</t>
  </si>
  <si>
    <t>860533061938725</t>
  </si>
  <si>
    <t>866467069641110</t>
  </si>
  <si>
    <t>866048068565433</t>
  </si>
  <si>
    <t>866048068600156</t>
  </si>
  <si>
    <t>865011062109328</t>
  </si>
  <si>
    <t>866467068598915</t>
  </si>
  <si>
    <t>864868067670591</t>
  </si>
  <si>
    <t>860533062309629</t>
  </si>
  <si>
    <t>866467068601297</t>
  </si>
  <si>
    <t>866048068562810</t>
  </si>
  <si>
    <t>866048068559493</t>
  </si>
  <si>
    <t>860533061937222</t>
  </si>
  <si>
    <t>860533062316129</t>
  </si>
  <si>
    <t>866125068672979</t>
  </si>
  <si>
    <t>865011062114484</t>
  </si>
  <si>
    <t>864868067107891</t>
  </si>
  <si>
    <t>866048068583097</t>
  </si>
  <si>
    <t>866048068605619</t>
  </si>
  <si>
    <t>864868067106653</t>
  </si>
  <si>
    <t>864868067106752</t>
  </si>
  <si>
    <t>866048068552894</t>
  </si>
  <si>
    <t>865011062112488</t>
  </si>
  <si>
    <t>860533061937743</t>
  </si>
  <si>
    <t>865011062112785</t>
  </si>
  <si>
    <t>866048069586032</t>
  </si>
  <si>
    <t>866048069586339</t>
  </si>
  <si>
    <t>860533061981105</t>
  </si>
  <si>
    <t>864868068424253</t>
  </si>
  <si>
    <t>860533061936745</t>
  </si>
  <si>
    <t>860533061981006</t>
  </si>
  <si>
    <t>866048068563511</t>
  </si>
  <si>
    <t>866048068600677</t>
  </si>
  <si>
    <t>865011061636941</t>
  </si>
  <si>
    <t>865011061466265</t>
  </si>
  <si>
    <t>869553061057707</t>
  </si>
  <si>
    <t>864868067106877</t>
  </si>
  <si>
    <t>860533061941802</t>
  </si>
  <si>
    <t>865011062122065</t>
  </si>
  <si>
    <t>866048068587999</t>
  </si>
  <si>
    <t>860533061936380</t>
  </si>
  <si>
    <t>866048068553751</t>
  </si>
  <si>
    <t>864868067109251</t>
  </si>
  <si>
    <t>866048068566753</t>
  </si>
  <si>
    <t>865011062106928</t>
  </si>
  <si>
    <t>864868067106174</t>
  </si>
  <si>
    <t>865011062099420</t>
  </si>
  <si>
    <t>864868067106695</t>
  </si>
  <si>
    <t>869553061078604</t>
  </si>
  <si>
    <t>860533062322143</t>
  </si>
  <si>
    <t>866048068588211</t>
  </si>
  <si>
    <t>864868068425235</t>
  </si>
  <si>
    <t>865011061459344</t>
  </si>
  <si>
    <t>866048068554239</t>
  </si>
  <si>
    <t>866048068582396</t>
  </si>
  <si>
    <t>860533062320709</t>
  </si>
  <si>
    <t>869553061080105</t>
  </si>
  <si>
    <t>865011062122081</t>
  </si>
  <si>
    <t>860533062315600</t>
  </si>
  <si>
    <t>866048068587494</t>
  </si>
  <si>
    <t>866048068564097</t>
  </si>
  <si>
    <t>866048068588039</t>
  </si>
  <si>
    <t>866048068553215</t>
  </si>
  <si>
    <t>869553061052922</t>
  </si>
  <si>
    <t>865011062123923</t>
  </si>
  <si>
    <t>864868067109699</t>
  </si>
  <si>
    <t>865011061640240</t>
  </si>
  <si>
    <t>866467069644155</t>
  </si>
  <si>
    <t>860533062322424</t>
  </si>
  <si>
    <t>860533062309249</t>
  </si>
  <si>
    <t>864868067672738</t>
  </si>
  <si>
    <t>865011062268728</t>
  </si>
  <si>
    <t>860533061978085</t>
  </si>
  <si>
    <t>869553061079867</t>
  </si>
  <si>
    <t>865011062263000</t>
  </si>
  <si>
    <t>866048069243832</t>
  </si>
  <si>
    <t>864868067106539</t>
  </si>
  <si>
    <t>864868067107651</t>
  </si>
  <si>
    <t>866048069243899</t>
  </si>
  <si>
    <t>2021112503</t>
  </si>
  <si>
    <t>865011061631181</t>
  </si>
  <si>
    <t>865011061626223</t>
  </si>
  <si>
    <t>865011061633146</t>
  </si>
  <si>
    <t>869553061067961</t>
  </si>
  <si>
    <t>865011062268868</t>
  </si>
  <si>
    <t>866048068552076</t>
  </si>
  <si>
    <t>866467068598097</t>
  </si>
  <si>
    <t>866048068551631</t>
  </si>
  <si>
    <t>860533062303788</t>
  </si>
  <si>
    <t>864868067107875</t>
  </si>
  <si>
    <t>864868067106992</t>
  </si>
  <si>
    <t>860533061876628</t>
  </si>
  <si>
    <t>863900069748132</t>
  </si>
  <si>
    <t>863900069678438</t>
  </si>
  <si>
    <t>866467069643231</t>
  </si>
  <si>
    <t>869553061033823</t>
  </si>
  <si>
    <t>869553061078307</t>
  </si>
  <si>
    <t>866467069640773</t>
  </si>
  <si>
    <t>866467069640575</t>
  </si>
  <si>
    <t>864868068422752</t>
  </si>
  <si>
    <t>865011060765360</t>
  </si>
  <si>
    <t>866048069589275</t>
  </si>
  <si>
    <t>866048069589630</t>
  </si>
  <si>
    <t>860533061975420</t>
  </si>
  <si>
    <t>860533061943485</t>
  </si>
  <si>
    <t>865011062149167</t>
  </si>
  <si>
    <t>866048069589416</t>
  </si>
  <si>
    <t>866048068597691</t>
  </si>
  <si>
    <t>866048068569252</t>
  </si>
  <si>
    <t>864868067107297</t>
  </si>
  <si>
    <t>866048068439878</t>
  </si>
  <si>
    <t>860533061973763</t>
  </si>
  <si>
    <t>864868067106851</t>
  </si>
  <si>
    <t>866048068561879</t>
  </si>
  <si>
    <t>860533061976063</t>
  </si>
  <si>
    <t>866048068601436</t>
  </si>
  <si>
    <t>866125068672870</t>
  </si>
  <si>
    <t>866048068551474</t>
  </si>
  <si>
    <t>864868067107719</t>
  </si>
  <si>
    <t>866048069594671</t>
  </si>
  <si>
    <t>860533061980446</t>
  </si>
  <si>
    <t>869553061074447</t>
  </si>
  <si>
    <t>865011062150926</t>
  </si>
  <si>
    <t>869553061050041</t>
  </si>
  <si>
    <t>866048068599994</t>
  </si>
  <si>
    <t>860533061937347</t>
  </si>
  <si>
    <t>866048069240234</t>
  </si>
  <si>
    <t>860533061941604</t>
  </si>
  <si>
    <t>865011062151023</t>
  </si>
  <si>
    <t>866467068601370</t>
  </si>
  <si>
    <t>864868068423271</t>
  </si>
  <si>
    <t>860533061975768</t>
  </si>
  <si>
    <t>866048069593236</t>
  </si>
  <si>
    <t>865471054975864</t>
  </si>
  <si>
    <t>866048069245050</t>
  </si>
  <si>
    <t>865011061636263</t>
  </si>
  <si>
    <t>866048068603135</t>
  </si>
  <si>
    <t>860533062302749</t>
  </si>
  <si>
    <t>866467068598055</t>
  </si>
  <si>
    <t>864868067108857</t>
  </si>
  <si>
    <t>866048068602194</t>
  </si>
  <si>
    <t>866048068601337</t>
  </si>
  <si>
    <t>866467069640815</t>
  </si>
  <si>
    <t>866467068597933</t>
  </si>
  <si>
    <t>860533062317044</t>
  </si>
  <si>
    <t>860533061937487</t>
  </si>
  <si>
    <t>866048068603531</t>
  </si>
  <si>
    <t>865011062170502</t>
  </si>
  <si>
    <t>864868067108097</t>
  </si>
  <si>
    <t>Sam Electronics Kakamega</t>
  </si>
  <si>
    <t>864868067669718</t>
  </si>
  <si>
    <t>Phyllis Waitherero Maina</t>
  </si>
  <si>
    <t>2021070706</t>
  </si>
  <si>
    <t>865011060972867</t>
  </si>
  <si>
    <t>869553061066187</t>
  </si>
  <si>
    <t>860533061892781</t>
  </si>
  <si>
    <t>869553061033880</t>
  </si>
  <si>
    <t>860533061892740</t>
  </si>
  <si>
    <t>869553061033922</t>
  </si>
  <si>
    <t>865011061634821</t>
  </si>
  <si>
    <t>866467068591076</t>
  </si>
  <si>
    <t>866048068592817</t>
  </si>
  <si>
    <t>869553061020101</t>
  </si>
  <si>
    <t>869553060304506</t>
  </si>
  <si>
    <t>864868068425375</t>
  </si>
  <si>
    <t>865011061626066</t>
  </si>
  <si>
    <t>864868067666714</t>
  </si>
  <si>
    <t>860533062298442</t>
  </si>
  <si>
    <t>864868068440531</t>
  </si>
  <si>
    <t>866467068592116</t>
  </si>
  <si>
    <t>865011061445707</t>
  </si>
  <si>
    <t>864868067111851</t>
  </si>
  <si>
    <t>866048068603994</t>
  </si>
  <si>
    <t>866048068557976</t>
  </si>
  <si>
    <t>860533060902169</t>
  </si>
  <si>
    <t>866048068603457</t>
  </si>
  <si>
    <t>866048068563156</t>
  </si>
  <si>
    <t>864868067109574</t>
  </si>
  <si>
    <t>866048068552738</t>
  </si>
  <si>
    <t>866467069640971</t>
  </si>
  <si>
    <t>864868067109855</t>
  </si>
  <si>
    <t>865011060871564</t>
  </si>
  <si>
    <t>860533061958921</t>
  </si>
  <si>
    <t>866048069590075</t>
  </si>
  <si>
    <t>865011062123444</t>
  </si>
  <si>
    <t>866467069641375</t>
  </si>
  <si>
    <t>860533062311500</t>
  </si>
  <si>
    <t>869553061062806</t>
  </si>
  <si>
    <t>860533062315188</t>
  </si>
  <si>
    <t>864868067108071</t>
  </si>
  <si>
    <t>866048068581653</t>
  </si>
  <si>
    <t>Smart hub Moi avenue</t>
  </si>
  <si>
    <t>866048069590216</t>
  </si>
  <si>
    <t>860533062316608</t>
  </si>
  <si>
    <t>866048068590019</t>
  </si>
  <si>
    <t>866048069590174</t>
  </si>
  <si>
    <t>860533062316624</t>
  </si>
  <si>
    <t>865011062281986</t>
  </si>
  <si>
    <t>868100054915573</t>
  </si>
  <si>
    <t>865011060950566</t>
  </si>
  <si>
    <t>860533062409346</t>
  </si>
  <si>
    <t>865011061436904</t>
  </si>
  <si>
    <t>866467068584071</t>
  </si>
  <si>
    <t>864868068441091</t>
  </si>
  <si>
    <t>864868068424592</t>
  </si>
  <si>
    <t>Star mobile</t>
  </si>
  <si>
    <t>863900069747779</t>
  </si>
  <si>
    <t>869553061022545</t>
  </si>
  <si>
    <t>860533062441646</t>
  </si>
  <si>
    <t>866048069588137</t>
  </si>
  <si>
    <t>860533062305387</t>
  </si>
  <si>
    <t>866048069577890</t>
  </si>
  <si>
    <t>864868067671730</t>
  </si>
  <si>
    <t>865011060960649</t>
  </si>
  <si>
    <t>860533061316047</t>
  </si>
  <si>
    <t>865011061634847</t>
  </si>
  <si>
    <t>860533062387682</t>
  </si>
  <si>
    <t>865011061637048</t>
  </si>
  <si>
    <t>866048068581034</t>
  </si>
  <si>
    <t>865011061636222</t>
  </si>
  <si>
    <t>865011061464500</t>
  </si>
  <si>
    <t>866467068593015</t>
  </si>
  <si>
    <t>865011061444247</t>
  </si>
  <si>
    <t>865011062123501</t>
  </si>
  <si>
    <t>865011061444783</t>
  </si>
  <si>
    <t>865011062123840</t>
  </si>
  <si>
    <t>866467068598030</t>
  </si>
  <si>
    <t>869553061077200</t>
  </si>
  <si>
    <t>860533062311765</t>
  </si>
  <si>
    <t>868100054917850</t>
  </si>
  <si>
    <t>865011060760023</t>
  </si>
  <si>
    <t>869553061030282</t>
  </si>
  <si>
    <t>866048068580457</t>
  </si>
  <si>
    <t>866125068670312</t>
  </si>
  <si>
    <t>864868067669734</t>
  </si>
  <si>
    <t>868100054915854</t>
  </si>
  <si>
    <t>866048068586876</t>
  </si>
  <si>
    <t>865011060955862</t>
  </si>
  <si>
    <t>869553061019087</t>
  </si>
  <si>
    <t>860533062320444</t>
  </si>
  <si>
    <t>860533062316004</t>
  </si>
  <si>
    <t>860533062316228</t>
  </si>
  <si>
    <t>866048068561671</t>
  </si>
  <si>
    <t>866048068556952</t>
  </si>
  <si>
    <t>866467068591795</t>
  </si>
  <si>
    <t>869553061039184</t>
  </si>
  <si>
    <t>869553061074686</t>
  </si>
  <si>
    <t>866048068552555</t>
  </si>
  <si>
    <t>860533061954987</t>
  </si>
  <si>
    <t>860533062315725</t>
  </si>
  <si>
    <t>869553061053128</t>
  </si>
  <si>
    <t>869553061068605</t>
  </si>
  <si>
    <t>865011060950988</t>
  </si>
  <si>
    <t>860533062320949</t>
  </si>
  <si>
    <t>865011062123808</t>
  </si>
  <si>
    <t>865011060951044</t>
  </si>
  <si>
    <t>869553061070304</t>
  </si>
  <si>
    <t>860533061936422</t>
  </si>
  <si>
    <t>868100054913859</t>
  </si>
  <si>
    <t>865011062123626</t>
  </si>
  <si>
    <t>860533060854345</t>
  </si>
  <si>
    <t>865011062123782</t>
  </si>
  <si>
    <t>865011060767820</t>
  </si>
  <si>
    <t>868100054917355</t>
  </si>
  <si>
    <t>868100054915516</t>
  </si>
  <si>
    <t>865011062113106</t>
  </si>
  <si>
    <t>860533062446926</t>
  </si>
  <si>
    <t>860533062319446</t>
  </si>
  <si>
    <t>866048069241257</t>
  </si>
  <si>
    <t>860533061952023</t>
  </si>
  <si>
    <t>869553061045504</t>
  </si>
  <si>
    <t>866125068673217</t>
  </si>
  <si>
    <t>866048068585555</t>
  </si>
  <si>
    <t>865011060751766</t>
  </si>
  <si>
    <t>869553061059885</t>
  </si>
  <si>
    <t>869553061030381</t>
  </si>
  <si>
    <t>868100055828890</t>
  </si>
  <si>
    <t>868100054915714</t>
  </si>
  <si>
    <t>866048068585134</t>
  </si>
  <si>
    <t>864868067109392</t>
  </si>
  <si>
    <t>865011062123824</t>
  </si>
  <si>
    <t>866048068587536</t>
  </si>
  <si>
    <t>866048068555699</t>
  </si>
  <si>
    <t>866048068555251</t>
  </si>
  <si>
    <t>869553061063861</t>
  </si>
  <si>
    <t>866467068591118</t>
  </si>
  <si>
    <t>869553061052526</t>
  </si>
  <si>
    <t>865471055678442</t>
  </si>
  <si>
    <t>865011062123386</t>
  </si>
  <si>
    <t>866125068670551</t>
  </si>
  <si>
    <t>865011060937100</t>
  </si>
  <si>
    <t>866048068565839</t>
  </si>
  <si>
    <t>866048068580754</t>
  </si>
  <si>
    <t>868100054908495</t>
  </si>
  <si>
    <t>866048068558693</t>
  </si>
  <si>
    <t>865011061643145</t>
  </si>
  <si>
    <t>860533062307680</t>
  </si>
  <si>
    <t>860533062317986</t>
  </si>
  <si>
    <t>865011061428166</t>
  </si>
  <si>
    <t>866048068586835</t>
  </si>
  <si>
    <t>866048069592758</t>
  </si>
  <si>
    <t>869553061035349</t>
  </si>
  <si>
    <t>865011060833408</t>
  </si>
  <si>
    <t>869553061035687</t>
  </si>
  <si>
    <t>865471055718784</t>
  </si>
  <si>
    <t>863900069556691</t>
  </si>
  <si>
    <t>866048069587659</t>
  </si>
  <si>
    <t>860533061891528</t>
  </si>
  <si>
    <t>869553061068647</t>
  </si>
  <si>
    <t>866048069588533</t>
  </si>
  <si>
    <t>865011060936623</t>
  </si>
  <si>
    <t>869553061042246</t>
  </si>
  <si>
    <t>866048069595439</t>
  </si>
  <si>
    <t>866467069626079</t>
  </si>
  <si>
    <t>866048069589598</t>
  </si>
  <si>
    <t>869553061041784</t>
  </si>
  <si>
    <t>865011061637683</t>
  </si>
  <si>
    <t>860533062319222</t>
  </si>
  <si>
    <t>866048068562836</t>
  </si>
  <si>
    <t>860533062309140</t>
  </si>
  <si>
    <t>865011062149704</t>
  </si>
  <si>
    <t>860533062320782</t>
  </si>
  <si>
    <t>869553061126122</t>
  </si>
  <si>
    <t>860533061960240</t>
  </si>
  <si>
    <t>860533061246442</t>
  </si>
  <si>
    <t>860533061955901</t>
  </si>
  <si>
    <t>860533061961800</t>
  </si>
  <si>
    <t>866048069603316</t>
  </si>
  <si>
    <t>860533061284146</t>
  </si>
  <si>
    <t>860533062309686</t>
  </si>
  <si>
    <t>869553061070809</t>
  </si>
  <si>
    <t>866048069603415</t>
  </si>
  <si>
    <t>860533061937529</t>
  </si>
  <si>
    <t>866048068570953</t>
  </si>
  <si>
    <t>866467068595572</t>
  </si>
  <si>
    <t>866048069598557</t>
  </si>
  <si>
    <t>860533062317622</t>
  </si>
  <si>
    <t>865471054242620</t>
  </si>
  <si>
    <t>864868067667415</t>
  </si>
  <si>
    <t>860533062407746</t>
  </si>
  <si>
    <t>866048069581231</t>
  </si>
  <si>
    <t>860533061184627</t>
  </si>
  <si>
    <t>860533061243928</t>
  </si>
  <si>
    <t>866048069581694</t>
  </si>
  <si>
    <t>860533061968946</t>
  </si>
  <si>
    <t>860533061968987</t>
  </si>
  <si>
    <t>860533061969340</t>
  </si>
  <si>
    <t>860533061969225</t>
  </si>
  <si>
    <t>865011060980704</t>
  </si>
  <si>
    <t>866467069625832</t>
  </si>
  <si>
    <t>860533061969043</t>
  </si>
  <si>
    <t>865011060980662</t>
  </si>
  <si>
    <t>865011062099602</t>
  </si>
  <si>
    <t>865011062112082</t>
  </si>
  <si>
    <t>869553061014203</t>
  </si>
  <si>
    <t>866048069586115</t>
  </si>
  <si>
    <t>860533062433445</t>
  </si>
  <si>
    <t>866048069596452</t>
  </si>
  <si>
    <t>860533062308662</t>
  </si>
  <si>
    <t>860533062316160</t>
  </si>
  <si>
    <t>860533062445563</t>
  </si>
  <si>
    <t>865011061446465</t>
  </si>
  <si>
    <t>866048068592833</t>
  </si>
  <si>
    <t>860533062395560</t>
  </si>
  <si>
    <t>865011060906469</t>
  </si>
  <si>
    <t>865011061463346</t>
  </si>
  <si>
    <t>865011061445624</t>
  </si>
  <si>
    <t>866048068567256</t>
  </si>
  <si>
    <t>869553061051288</t>
  </si>
  <si>
    <t>865011061624046</t>
  </si>
  <si>
    <t>865011061445384</t>
  </si>
  <si>
    <t>865011061463320</t>
  </si>
  <si>
    <t>865011061457645</t>
  </si>
  <si>
    <t>866048069563593</t>
  </si>
  <si>
    <t>869553061059364</t>
  </si>
  <si>
    <t>866048069563098</t>
  </si>
  <si>
    <t>869553061046429</t>
  </si>
  <si>
    <t>866041053039050</t>
  </si>
  <si>
    <t>860533062319669</t>
  </si>
  <si>
    <t>865011062292603</t>
  </si>
  <si>
    <t>865011062293908</t>
  </si>
  <si>
    <t>860533062313720</t>
  </si>
  <si>
    <t>860533062313423</t>
  </si>
  <si>
    <t>866041053039290</t>
  </si>
  <si>
    <t>860533062427207</t>
  </si>
  <si>
    <t>866125068672037</t>
  </si>
  <si>
    <t>866048068569419</t>
  </si>
  <si>
    <t>865011061631041</t>
  </si>
  <si>
    <t>864868067671979</t>
  </si>
  <si>
    <t>865011060740405</t>
  </si>
  <si>
    <t>869553061071849</t>
  </si>
  <si>
    <t>866048068584897</t>
  </si>
  <si>
    <t>865011062309464</t>
  </si>
  <si>
    <t>865011062309480</t>
  </si>
  <si>
    <t>865011062268884</t>
  </si>
  <si>
    <t>865011062122461</t>
  </si>
  <si>
    <t>866048069595710</t>
  </si>
  <si>
    <t>866048069594317</t>
  </si>
  <si>
    <t>866048068589698</t>
  </si>
  <si>
    <t>865011060769008</t>
  </si>
  <si>
    <t>860533061888649</t>
  </si>
  <si>
    <t>869553061013700</t>
  </si>
  <si>
    <t>864868067673835</t>
  </si>
  <si>
    <t>866048069587113</t>
  </si>
  <si>
    <t>866048069597294</t>
  </si>
  <si>
    <t>860533061938923</t>
  </si>
  <si>
    <t>866048069588657</t>
  </si>
  <si>
    <t>864868067108790</t>
  </si>
  <si>
    <t>863900069557657</t>
  </si>
  <si>
    <t>860533061937263</t>
  </si>
  <si>
    <t>866041050914156</t>
  </si>
  <si>
    <t>866048069601872</t>
  </si>
  <si>
    <t>864868068426035</t>
  </si>
  <si>
    <t>860533061279146</t>
  </si>
  <si>
    <t>860533061069901</t>
  </si>
  <si>
    <t>866048069585851</t>
  </si>
  <si>
    <t>860533062321129</t>
  </si>
  <si>
    <t>866125069504031</t>
  </si>
  <si>
    <t>869553061077242</t>
  </si>
  <si>
    <t>869553060343223</t>
  </si>
  <si>
    <t>866048069592634</t>
  </si>
  <si>
    <t>869553060311402</t>
  </si>
  <si>
    <t>869553061125348</t>
  </si>
  <si>
    <t>869553061125363</t>
  </si>
  <si>
    <t>869384065827097</t>
  </si>
  <si>
    <t>864868067107792</t>
  </si>
  <si>
    <t>866467068586753</t>
  </si>
  <si>
    <t>866467069639973</t>
  </si>
  <si>
    <t>866048068567314</t>
  </si>
  <si>
    <t>866125068670072</t>
  </si>
  <si>
    <t>866048068594755</t>
  </si>
  <si>
    <t>866048068590035</t>
  </si>
  <si>
    <t>864868067673058</t>
  </si>
  <si>
    <t>864868067110093</t>
  </si>
  <si>
    <t>865011061453503</t>
  </si>
  <si>
    <t>866048068582057</t>
  </si>
  <si>
    <t>866048068563651</t>
  </si>
  <si>
    <t>865011062100160</t>
  </si>
  <si>
    <t>866125068671799</t>
  </si>
  <si>
    <t>865011062149928</t>
  </si>
  <si>
    <t>865011061424728</t>
  </si>
  <si>
    <t>860533061980529</t>
  </si>
  <si>
    <t>866048068594813</t>
  </si>
  <si>
    <t>865011061453123</t>
  </si>
  <si>
    <t>869553061027668</t>
  </si>
  <si>
    <t>865011061453628</t>
  </si>
  <si>
    <t>865011061431863</t>
  </si>
  <si>
    <t>860533061937149</t>
  </si>
  <si>
    <t>866467069629354</t>
  </si>
  <si>
    <t>864868068436299</t>
  </si>
  <si>
    <t>860533062438709</t>
  </si>
  <si>
    <t>866048068570490</t>
  </si>
  <si>
    <t>860533062439467</t>
  </si>
  <si>
    <t>865011061637246</t>
  </si>
  <si>
    <t>866467068581499</t>
  </si>
  <si>
    <t>869553061077788</t>
  </si>
  <si>
    <t>865011061641164</t>
  </si>
  <si>
    <t>865011061640620</t>
  </si>
  <si>
    <t>865011061642865</t>
  </si>
  <si>
    <t>865011061640422</t>
  </si>
  <si>
    <t>866467068599491</t>
  </si>
  <si>
    <t>866048069588012</t>
  </si>
  <si>
    <t>866048069595371</t>
  </si>
  <si>
    <t>860533062436844</t>
  </si>
  <si>
    <t>865011061641701</t>
  </si>
  <si>
    <t>865011061462884</t>
  </si>
  <si>
    <t>865011061455409</t>
  </si>
  <si>
    <t>865011061643483</t>
  </si>
  <si>
    <t>865011061455268</t>
  </si>
  <si>
    <t>866048068552191</t>
  </si>
  <si>
    <t>866125068671377</t>
  </si>
  <si>
    <t>865011060958767</t>
  </si>
  <si>
    <t>865011060979029</t>
  </si>
  <si>
    <t>865011060972842</t>
  </si>
  <si>
    <t>865011060962702</t>
  </si>
  <si>
    <t>864868067670310</t>
  </si>
  <si>
    <t>866634068228575</t>
  </si>
  <si>
    <t>866048069582197</t>
  </si>
  <si>
    <t>865011060978906</t>
  </si>
  <si>
    <t>860533061246186</t>
  </si>
  <si>
    <t>865011060977841</t>
  </si>
  <si>
    <t>865011060980100</t>
  </si>
  <si>
    <t>865011060960425</t>
  </si>
  <si>
    <t>865011060959203</t>
  </si>
  <si>
    <t>860533061165402</t>
  </si>
  <si>
    <t>864868068427496</t>
  </si>
  <si>
    <t>869553061074843</t>
  </si>
  <si>
    <t>869553061075121</t>
  </si>
  <si>
    <t>860533062302384</t>
  </si>
  <si>
    <t>866048068566456</t>
  </si>
  <si>
    <t>869553061020507</t>
  </si>
  <si>
    <t>865011062110664</t>
  </si>
  <si>
    <t>865011062151486</t>
  </si>
  <si>
    <t>866048068583071</t>
  </si>
  <si>
    <t>865011062151783</t>
  </si>
  <si>
    <t>866048068587759</t>
  </si>
  <si>
    <t>864868067109814</t>
  </si>
  <si>
    <t>865011061630365</t>
  </si>
  <si>
    <t>866467068587397</t>
  </si>
  <si>
    <t>869553060240916</t>
  </si>
  <si>
    <t>866048069591156</t>
  </si>
  <si>
    <t>866048069598995</t>
  </si>
  <si>
    <t>860533062423602</t>
  </si>
  <si>
    <t>869553060241393</t>
  </si>
  <si>
    <t>865011062146387</t>
  </si>
  <si>
    <t>866125068674090</t>
  </si>
  <si>
    <t>869553060241773</t>
  </si>
  <si>
    <t>865011062148045</t>
  </si>
  <si>
    <t>866125068670858</t>
  </si>
  <si>
    <t>866125068671211</t>
  </si>
  <si>
    <t>866467069643330</t>
  </si>
  <si>
    <t>865011060748044</t>
  </si>
  <si>
    <t>865011060702264</t>
  </si>
  <si>
    <t>866048068603853</t>
  </si>
  <si>
    <t>866048068602376</t>
  </si>
  <si>
    <t>863900069669395</t>
  </si>
  <si>
    <t>866048069584730</t>
  </si>
  <si>
    <t>866048069603878</t>
  </si>
  <si>
    <t>863900069718879</t>
  </si>
  <si>
    <t>860672066664694</t>
  </si>
  <si>
    <t>863900069719091</t>
  </si>
  <si>
    <t>866048069584110</t>
  </si>
  <si>
    <t>866048069584557</t>
  </si>
  <si>
    <t>860533061245923</t>
  </si>
  <si>
    <t>864868067671631</t>
  </si>
  <si>
    <t>869553061123822</t>
  </si>
  <si>
    <t>866048069584276</t>
  </si>
  <si>
    <t>865011062309365</t>
  </si>
  <si>
    <t>865011062309662</t>
  </si>
  <si>
    <t>866048068582230</t>
  </si>
  <si>
    <t>Cooljoint Electronic LTD</t>
  </si>
  <si>
    <t>869553060242672</t>
  </si>
  <si>
    <t>Brenda Sawe</t>
  </si>
  <si>
    <t>2021011603</t>
  </si>
  <si>
    <t>866048068576034</t>
  </si>
  <si>
    <t>860533062318968</t>
  </si>
  <si>
    <t>864868067669155</t>
  </si>
  <si>
    <t>869553061125165</t>
  </si>
  <si>
    <t>866048068577156</t>
  </si>
  <si>
    <t>866048068590415</t>
  </si>
  <si>
    <t>865011060957249</t>
  </si>
  <si>
    <t>860533062322341</t>
  </si>
  <si>
    <t>864868067668850</t>
  </si>
  <si>
    <t>865011061635885</t>
  </si>
  <si>
    <t>860533062314322</t>
  </si>
  <si>
    <t>860533062313068</t>
  </si>
  <si>
    <t>868100054913610</t>
  </si>
  <si>
    <t>865471055678681</t>
  </si>
  <si>
    <t>864868067107677</t>
  </si>
  <si>
    <t>860533062323562</t>
  </si>
  <si>
    <t>860533062424089</t>
  </si>
  <si>
    <t>860533062423982</t>
  </si>
  <si>
    <t>868100054904072</t>
  </si>
  <si>
    <t>868100055828296</t>
  </si>
  <si>
    <t>865471055678665</t>
  </si>
  <si>
    <t>865471055678962</t>
  </si>
  <si>
    <t>860533061276704</t>
  </si>
  <si>
    <t>860533061232061</t>
  </si>
  <si>
    <t>863900069670955</t>
  </si>
  <si>
    <t>869553061121065</t>
  </si>
  <si>
    <t>869553061125900</t>
  </si>
  <si>
    <t>869553061125868</t>
  </si>
  <si>
    <t>865011062179644</t>
  </si>
  <si>
    <t>860533060872925</t>
  </si>
  <si>
    <t>869553061018501</t>
  </si>
  <si>
    <t>866048068553173</t>
  </si>
  <si>
    <t>863900069950753</t>
  </si>
  <si>
    <t>869553061012025</t>
  </si>
  <si>
    <t>DigitalWorld</t>
  </si>
  <si>
    <t>860533062317564</t>
  </si>
  <si>
    <t>Joshua Halkano Tano</t>
  </si>
  <si>
    <t>2021020104</t>
  </si>
  <si>
    <t>860533062320345</t>
  </si>
  <si>
    <t>869553061026280</t>
  </si>
  <si>
    <t>864868067112750</t>
  </si>
  <si>
    <t>865011062253043</t>
  </si>
  <si>
    <t>860533062317143</t>
  </si>
  <si>
    <t>866467068580855</t>
  </si>
  <si>
    <t>860533061974027</t>
  </si>
  <si>
    <t>864868067109772</t>
  </si>
  <si>
    <t>866048069591271</t>
  </si>
  <si>
    <t>866048069590091</t>
  </si>
  <si>
    <t>865011062107868</t>
  </si>
  <si>
    <t>865011061453768</t>
  </si>
  <si>
    <t>860533062311781</t>
  </si>
  <si>
    <t>866467068586738</t>
  </si>
  <si>
    <t>869553061052088</t>
  </si>
  <si>
    <t>866048068590795</t>
  </si>
  <si>
    <t>865011061460102</t>
  </si>
  <si>
    <t>860533062438246</t>
  </si>
  <si>
    <t>860533062399307</t>
  </si>
  <si>
    <t>865011061465986</t>
  </si>
  <si>
    <t>866048068572314</t>
  </si>
  <si>
    <t>865011060753762</t>
  </si>
  <si>
    <t>865011060840825</t>
  </si>
  <si>
    <t>866048068568056</t>
  </si>
  <si>
    <t>865011060941060</t>
  </si>
  <si>
    <t>865011061639002</t>
  </si>
  <si>
    <t>865471055675703</t>
  </si>
  <si>
    <t>860533061277728</t>
  </si>
  <si>
    <t>860533061888664</t>
  </si>
  <si>
    <t>860533061523824</t>
  </si>
  <si>
    <t>865471055680968</t>
  </si>
  <si>
    <t>866048068585712</t>
  </si>
  <si>
    <t>865011062139705</t>
  </si>
  <si>
    <t>860533061277207</t>
  </si>
  <si>
    <t>860533061626940</t>
  </si>
  <si>
    <t>865011061432549</t>
  </si>
  <si>
    <t>866467069628935</t>
  </si>
  <si>
    <t>866048069593517</t>
  </si>
  <si>
    <t>866048069592717</t>
  </si>
  <si>
    <t>865011061416765</t>
  </si>
  <si>
    <t>860533062300305</t>
  </si>
  <si>
    <t>865011062311361</t>
  </si>
  <si>
    <t>860533062406169</t>
  </si>
  <si>
    <t>866048068585092</t>
  </si>
  <si>
    <t>869553061028328</t>
  </si>
  <si>
    <t>860533062403208</t>
  </si>
  <si>
    <t>860533062425821</t>
  </si>
  <si>
    <t>860533061319801</t>
  </si>
  <si>
    <t>864868067666938</t>
  </si>
  <si>
    <t>866048069599852</t>
  </si>
  <si>
    <t>865011060967123</t>
  </si>
  <si>
    <t>865011060983583</t>
  </si>
  <si>
    <t>866048069603795</t>
  </si>
  <si>
    <t>860533061990544</t>
  </si>
  <si>
    <t>866048068585878</t>
  </si>
  <si>
    <t>866467069626871</t>
  </si>
  <si>
    <t>865011060983609</t>
  </si>
  <si>
    <t>866048069585315</t>
  </si>
  <si>
    <t>865011060979128</t>
  </si>
  <si>
    <t>860533061996509</t>
  </si>
  <si>
    <t>866048069599977</t>
  </si>
  <si>
    <t>866048068555418</t>
  </si>
  <si>
    <t>865011061640786</t>
  </si>
  <si>
    <t>863900069806435</t>
  </si>
  <si>
    <t>866048068553710</t>
  </si>
  <si>
    <t>866048068564931</t>
  </si>
  <si>
    <t>866048068568890</t>
  </si>
  <si>
    <t>866048068555939</t>
  </si>
  <si>
    <t>860533062323760</t>
  </si>
  <si>
    <t>869553060416102</t>
  </si>
  <si>
    <t>866125068670874</t>
  </si>
  <si>
    <t>869553060258363</t>
  </si>
  <si>
    <t>865011062084844</t>
  </si>
  <si>
    <t>861696051762188</t>
  </si>
  <si>
    <t>860533061159769</t>
  </si>
  <si>
    <t>860533061223540</t>
  </si>
  <si>
    <t>860533062316343</t>
  </si>
  <si>
    <t>866048069563031</t>
  </si>
  <si>
    <t>865011062148763</t>
  </si>
  <si>
    <t>865011061625944</t>
  </si>
  <si>
    <t>865011061631769</t>
  </si>
  <si>
    <t>865011061639705</t>
  </si>
  <si>
    <t>860533062440507</t>
  </si>
  <si>
    <t>860533062443006</t>
  </si>
  <si>
    <t>860533062443022</t>
  </si>
  <si>
    <t>860533061893300</t>
  </si>
  <si>
    <t>865011061633344</t>
  </si>
  <si>
    <t>860533062444624</t>
  </si>
  <si>
    <t>860533061893342</t>
  </si>
  <si>
    <t>865011061628468</t>
  </si>
  <si>
    <t>866048068554718</t>
  </si>
  <si>
    <t>860533062445944</t>
  </si>
  <si>
    <t>865011060769149</t>
  </si>
  <si>
    <t>865471055665522</t>
  </si>
  <si>
    <t>865011061624749</t>
  </si>
  <si>
    <t>864932067156074</t>
  </si>
  <si>
    <t>866048068586710</t>
  </si>
  <si>
    <t>866048068605098</t>
  </si>
  <si>
    <t>860533062435689</t>
  </si>
  <si>
    <t>860533062437644</t>
  </si>
  <si>
    <t>865011062273264</t>
  </si>
  <si>
    <t>860533062431266</t>
  </si>
  <si>
    <t>864868068418933</t>
  </si>
  <si>
    <t>864868067666615</t>
  </si>
  <si>
    <t>860533062300149</t>
  </si>
  <si>
    <t>866048068582552</t>
  </si>
  <si>
    <t>860533062304901</t>
  </si>
  <si>
    <t>860533062442404</t>
  </si>
  <si>
    <t>865011061446788</t>
  </si>
  <si>
    <t>865011061444585</t>
  </si>
  <si>
    <t>860533062446306</t>
  </si>
  <si>
    <t>866048069574939</t>
  </si>
  <si>
    <t>866048068585639</t>
  </si>
  <si>
    <t>865011061642345</t>
  </si>
  <si>
    <t>865011060834760</t>
  </si>
  <si>
    <t>866467068587637</t>
  </si>
  <si>
    <t>866048068585258</t>
  </si>
  <si>
    <t>865471055718362</t>
  </si>
  <si>
    <t>869553061120125</t>
  </si>
  <si>
    <t>866048068554395</t>
  </si>
  <si>
    <t>866048068555954</t>
  </si>
  <si>
    <t>865011061630381</t>
  </si>
  <si>
    <t>860533061074422</t>
  </si>
  <si>
    <t>869553061119960</t>
  </si>
  <si>
    <t>860533061072640</t>
  </si>
  <si>
    <t>865011060973642</t>
  </si>
  <si>
    <t>865011061460508</t>
  </si>
  <si>
    <t>866125069505939</t>
  </si>
  <si>
    <t>865011060981165</t>
  </si>
  <si>
    <t>869553061122006</t>
  </si>
  <si>
    <t>860533061074547</t>
  </si>
  <si>
    <t>860533061074380</t>
  </si>
  <si>
    <t>865011061425386</t>
  </si>
  <si>
    <t>866048069607937</t>
  </si>
  <si>
    <t>866125069503439</t>
  </si>
  <si>
    <t>866048068554056</t>
  </si>
  <si>
    <t>865011061447448</t>
  </si>
  <si>
    <t>860533062446587</t>
  </si>
  <si>
    <t>865011061639762</t>
  </si>
  <si>
    <t>866048069589317</t>
  </si>
  <si>
    <t>865011060981686</t>
  </si>
  <si>
    <t>869553061125843</t>
  </si>
  <si>
    <t>869553061127203</t>
  </si>
  <si>
    <t>864868068441471</t>
  </si>
  <si>
    <t>860533061315569</t>
  </si>
  <si>
    <t>865011060972040</t>
  </si>
  <si>
    <t>866048068571134</t>
  </si>
  <si>
    <t>860533061986740</t>
  </si>
  <si>
    <t>866048068602830</t>
  </si>
  <si>
    <t>860533061941968</t>
  </si>
  <si>
    <t>860533061944020</t>
  </si>
  <si>
    <t>866467069645798</t>
  </si>
  <si>
    <t>864868067668496</t>
  </si>
  <si>
    <t>865011062183166</t>
  </si>
  <si>
    <t>861696051741281</t>
  </si>
  <si>
    <t>865011062181566</t>
  </si>
  <si>
    <t>865011062180980</t>
  </si>
  <si>
    <t>865011061424520</t>
  </si>
  <si>
    <t>866048069240671</t>
  </si>
  <si>
    <t>865011061638467</t>
  </si>
  <si>
    <t>860533062446603</t>
  </si>
  <si>
    <t>860533062446041</t>
  </si>
  <si>
    <t>860533062435044</t>
  </si>
  <si>
    <t>860533062446009</t>
  </si>
  <si>
    <t>865011062146908</t>
  </si>
  <si>
    <t>865011060951309</t>
  </si>
  <si>
    <t>865011060936540</t>
  </si>
  <si>
    <t>865011061624004</t>
  </si>
  <si>
    <t>860533062427009</t>
  </si>
  <si>
    <t>864868067109350</t>
  </si>
  <si>
    <t>866048068557679</t>
  </si>
  <si>
    <t>865011061627189</t>
  </si>
  <si>
    <t>860533062398622</t>
  </si>
  <si>
    <t>866048068569674</t>
  </si>
  <si>
    <t>866467069629594</t>
  </si>
  <si>
    <t>865011061457249</t>
  </si>
  <si>
    <t>866048068565631</t>
  </si>
  <si>
    <t>866467068586894</t>
  </si>
  <si>
    <t>865011062302709</t>
  </si>
  <si>
    <t>866048069242610</t>
  </si>
  <si>
    <t>865011062149282</t>
  </si>
  <si>
    <t>865011062291167</t>
  </si>
  <si>
    <t>863900069951454</t>
  </si>
  <si>
    <t>865011062320404</t>
  </si>
  <si>
    <t>863900069953138</t>
  </si>
  <si>
    <t>865011062157848</t>
  </si>
  <si>
    <t>864868068319917</t>
  </si>
  <si>
    <t>864932067266758</t>
  </si>
  <si>
    <t>865471055670720</t>
  </si>
  <si>
    <t>865011062154720</t>
  </si>
  <si>
    <t>864868068310197</t>
  </si>
  <si>
    <t>860533061979364</t>
  </si>
  <si>
    <t>860533061964580</t>
  </si>
  <si>
    <t>866048069242255</t>
  </si>
  <si>
    <t>866048069594390</t>
  </si>
  <si>
    <t>860533061979380</t>
  </si>
  <si>
    <t>864868068309751</t>
  </si>
  <si>
    <t>865471055670225</t>
  </si>
  <si>
    <t>866467069642555</t>
  </si>
  <si>
    <t>869905069653376</t>
  </si>
  <si>
    <t>865011062285607</t>
  </si>
  <si>
    <t>864932067264258</t>
  </si>
  <si>
    <t>866467069642639</t>
  </si>
  <si>
    <t>865011062285144</t>
  </si>
  <si>
    <t>860533061063441</t>
  </si>
  <si>
    <t>860533061630645</t>
  </si>
  <si>
    <t>860533061890926</t>
  </si>
  <si>
    <t>863900069717731</t>
  </si>
  <si>
    <t>863900069708219</t>
  </si>
  <si>
    <t>860533061517180</t>
  </si>
  <si>
    <t>866041053040553</t>
  </si>
  <si>
    <t>860533061936620</t>
  </si>
  <si>
    <t>866467069638793</t>
  </si>
  <si>
    <t>865011062273421</t>
  </si>
  <si>
    <t>866041053014855</t>
  </si>
  <si>
    <t>866048068561333</t>
  </si>
  <si>
    <t>866048068587031</t>
  </si>
  <si>
    <t>860533062312920</t>
  </si>
  <si>
    <t>860533062307649</t>
  </si>
  <si>
    <t>866467068586290</t>
  </si>
  <si>
    <t>860533062308027</t>
  </si>
  <si>
    <t>865011061643202</t>
  </si>
  <si>
    <t>860533062444749</t>
  </si>
  <si>
    <t>860533062426126</t>
  </si>
  <si>
    <t>866048068586132</t>
  </si>
  <si>
    <t>860533062324008</t>
  </si>
  <si>
    <t>865011061647849</t>
  </si>
  <si>
    <t>864868067672159</t>
  </si>
  <si>
    <t>860533062303325</t>
  </si>
  <si>
    <t>860533062393508</t>
  </si>
  <si>
    <t>865011061648102</t>
  </si>
  <si>
    <t>865011061642964</t>
  </si>
  <si>
    <t>866048069584474</t>
  </si>
  <si>
    <t>866467068586654</t>
  </si>
  <si>
    <t>869553061126908</t>
  </si>
  <si>
    <t>865011060983526</t>
  </si>
  <si>
    <t>866048068587353</t>
  </si>
  <si>
    <t>860533062311245</t>
  </si>
  <si>
    <t>869553061032684</t>
  </si>
  <si>
    <t>864868067671532</t>
  </si>
  <si>
    <t>865011061643640</t>
  </si>
  <si>
    <t>860533062434468</t>
  </si>
  <si>
    <t>860533062394548</t>
  </si>
  <si>
    <t>860533062393664</t>
  </si>
  <si>
    <t>865011061414745</t>
  </si>
  <si>
    <t>860533062446686</t>
  </si>
  <si>
    <t>865011060952844</t>
  </si>
  <si>
    <t>860533061936307</t>
  </si>
  <si>
    <t>865011062106365</t>
  </si>
  <si>
    <t>866048068564071</t>
  </si>
  <si>
    <t>860533062435606</t>
  </si>
  <si>
    <t>865011061440369</t>
  </si>
  <si>
    <t>865011062122446</t>
  </si>
  <si>
    <t>865011061464625</t>
  </si>
  <si>
    <t>866048068580796</t>
  </si>
  <si>
    <t>860533061164306</t>
  </si>
  <si>
    <t>864868067670732</t>
  </si>
  <si>
    <t>864868067668579</t>
  </si>
  <si>
    <t>869553061127286</t>
  </si>
  <si>
    <t>860533061235221</t>
  </si>
  <si>
    <t>860533061979067</t>
  </si>
  <si>
    <t>865011060934123</t>
  </si>
  <si>
    <t>864868067670179</t>
  </si>
  <si>
    <t>866467068597297</t>
  </si>
  <si>
    <t>866125069470530</t>
  </si>
  <si>
    <t>866467068595515</t>
  </si>
  <si>
    <t>860533061967542</t>
  </si>
  <si>
    <t>865011062147724</t>
  </si>
  <si>
    <t>864868067108675</t>
  </si>
  <si>
    <t>860533062323984</t>
  </si>
  <si>
    <t>866467068597131</t>
  </si>
  <si>
    <t>860533062302624</t>
  </si>
  <si>
    <t>869553061070841</t>
  </si>
  <si>
    <t>860533062304463</t>
  </si>
  <si>
    <t>865011061638186</t>
  </si>
  <si>
    <t>865011061453842</t>
  </si>
  <si>
    <t>860533061961461</t>
  </si>
  <si>
    <t>860533061965462</t>
  </si>
  <si>
    <t>860533062322242</t>
  </si>
  <si>
    <t>860533061961941</t>
  </si>
  <si>
    <t>866048068581356</t>
  </si>
  <si>
    <t>865011061627460</t>
  </si>
  <si>
    <t>866048068604331</t>
  </si>
  <si>
    <t>865011062149225</t>
  </si>
  <si>
    <t>860533061956081</t>
  </si>
  <si>
    <t>866048068557612</t>
  </si>
  <si>
    <t>866048068600974</t>
  </si>
  <si>
    <t>865011062148805</t>
  </si>
  <si>
    <t>869553061057244</t>
  </si>
  <si>
    <t>860533062311708</t>
  </si>
  <si>
    <t>860533061961644</t>
  </si>
  <si>
    <t>864868068316897</t>
  </si>
  <si>
    <t>865011061454329</t>
  </si>
  <si>
    <t>866048068582032</t>
  </si>
  <si>
    <t>866048068556432</t>
  </si>
  <si>
    <t>865011060951283</t>
  </si>
  <si>
    <t>866048068602814</t>
  </si>
  <si>
    <t>865011062150843</t>
  </si>
  <si>
    <t>865011060931988</t>
  </si>
  <si>
    <t>869553060426069</t>
  </si>
  <si>
    <t>865011062297685</t>
  </si>
  <si>
    <t>866467068600299</t>
  </si>
  <si>
    <t>869553061022982</t>
  </si>
  <si>
    <t>860533062302608</t>
  </si>
  <si>
    <t>869553061052344</t>
  </si>
  <si>
    <t>865011060912723</t>
  </si>
  <si>
    <t>864868067669072</t>
  </si>
  <si>
    <t>869553061045801</t>
  </si>
  <si>
    <t>866048068574575</t>
  </si>
  <si>
    <t>860533062405963</t>
  </si>
  <si>
    <t>868100054907315</t>
  </si>
  <si>
    <t>865011061635604</t>
  </si>
  <si>
    <t>860533062399661</t>
  </si>
  <si>
    <t>865011061635166</t>
  </si>
  <si>
    <t>860533062427389</t>
  </si>
  <si>
    <t>865011061635588</t>
  </si>
  <si>
    <t>864868067667936</t>
  </si>
  <si>
    <t>866048068587973</t>
  </si>
  <si>
    <t>866041052182679</t>
  </si>
  <si>
    <t>860533062439400</t>
  </si>
  <si>
    <t>865011061637543</t>
  </si>
  <si>
    <t>864868067671870</t>
  </si>
  <si>
    <t>865011060877884</t>
  </si>
  <si>
    <t>869553060241054</t>
  </si>
  <si>
    <t>866125068670338</t>
  </si>
  <si>
    <t>865011060878882</t>
  </si>
  <si>
    <t>866467069626970</t>
  </si>
  <si>
    <t>860533062392963</t>
  </si>
  <si>
    <t>866048068581018</t>
  </si>
  <si>
    <t>865011061627304</t>
  </si>
  <si>
    <t>866041054227696</t>
  </si>
  <si>
    <t>869553060965702</t>
  </si>
  <si>
    <t>864868068418099</t>
  </si>
  <si>
    <t>860533062316665</t>
  </si>
  <si>
    <t>866048068588138</t>
  </si>
  <si>
    <t>865011062109500</t>
  </si>
  <si>
    <t>860533061966742</t>
  </si>
  <si>
    <t>864868067108659</t>
  </si>
  <si>
    <t>866048068570730</t>
  </si>
  <si>
    <t>860533062302665</t>
  </si>
  <si>
    <t>866048069592451</t>
  </si>
  <si>
    <t>860533061956867</t>
  </si>
  <si>
    <t>866125068670890</t>
  </si>
  <si>
    <t>865011062148300</t>
  </si>
  <si>
    <t>866048068565698</t>
  </si>
  <si>
    <t>866048068587817</t>
  </si>
  <si>
    <t>864868067110176</t>
  </si>
  <si>
    <t>866125069472254</t>
  </si>
  <si>
    <t>866048068586298</t>
  </si>
  <si>
    <t>864868067669270</t>
  </si>
  <si>
    <t>866048069587030</t>
  </si>
  <si>
    <t>864868067673439</t>
  </si>
  <si>
    <t>866048068572538</t>
  </si>
  <si>
    <t>865011062124962</t>
  </si>
  <si>
    <t>860533061964101</t>
  </si>
  <si>
    <t>865011061643707</t>
  </si>
  <si>
    <t>864868067110515</t>
  </si>
  <si>
    <t>866048069242917</t>
  </si>
  <si>
    <t>866048068552332</t>
  </si>
  <si>
    <t>866125069507554</t>
  </si>
  <si>
    <t>866467069645079</t>
  </si>
  <si>
    <t>866048068557695</t>
  </si>
  <si>
    <t>866048068570813</t>
  </si>
  <si>
    <t>865011062124806</t>
  </si>
  <si>
    <t>864868068441737</t>
  </si>
  <si>
    <t>860533062423545</t>
  </si>
  <si>
    <t>865011061640307</t>
  </si>
  <si>
    <t>864868067107917</t>
  </si>
  <si>
    <t>866048068588351</t>
  </si>
  <si>
    <t>866048068555178</t>
  </si>
  <si>
    <t>860533062431183</t>
  </si>
  <si>
    <t>865011061445723</t>
  </si>
  <si>
    <t>864868068435259</t>
  </si>
  <si>
    <t>866125069471058</t>
  </si>
  <si>
    <t>865011060957603</t>
  </si>
  <si>
    <t>866048069603514</t>
  </si>
  <si>
    <t>860533061992326</t>
  </si>
  <si>
    <t>866125069501953</t>
  </si>
  <si>
    <t>864868067667811</t>
  </si>
  <si>
    <t>866048069603373</t>
  </si>
  <si>
    <t>860533062325369</t>
  </si>
  <si>
    <t>860533062325526</t>
  </si>
  <si>
    <t>866048068554999</t>
  </si>
  <si>
    <t>865011062149746</t>
  </si>
  <si>
    <t>866048068575432</t>
  </si>
  <si>
    <t>866125068670270</t>
  </si>
  <si>
    <t>866125068669074</t>
  </si>
  <si>
    <t>866467069639338</t>
  </si>
  <si>
    <t>860533061964002</t>
  </si>
  <si>
    <t>865011062148326</t>
  </si>
  <si>
    <t>860533061890009</t>
  </si>
  <si>
    <t>866048068573130</t>
  </si>
  <si>
    <t>866048068583154</t>
  </si>
  <si>
    <t>866048068591751</t>
  </si>
  <si>
    <t>865011062171062</t>
  </si>
  <si>
    <t>866125069507810</t>
  </si>
  <si>
    <t>869553061012447</t>
  </si>
  <si>
    <t>865011061629243</t>
  </si>
  <si>
    <t>860533061975925</t>
  </si>
  <si>
    <t>865011062146825</t>
  </si>
  <si>
    <t>865011061637345</t>
  </si>
  <si>
    <t>860533062407522</t>
  </si>
  <si>
    <t>866467068597115</t>
  </si>
  <si>
    <t>865011061637303</t>
  </si>
  <si>
    <t>866048068565359</t>
  </si>
  <si>
    <t>860533062407761</t>
  </si>
  <si>
    <t>869553060221270</t>
  </si>
  <si>
    <t>864868068440911</t>
  </si>
  <si>
    <t>864868068440432</t>
  </si>
  <si>
    <t>863900069746458</t>
  </si>
  <si>
    <t>866467069627515</t>
  </si>
  <si>
    <t>865011062147500</t>
  </si>
  <si>
    <t>866048069245217</t>
  </si>
  <si>
    <t>860533062426985</t>
  </si>
  <si>
    <t>860533062387161</t>
  </si>
  <si>
    <t>865011061451549</t>
  </si>
  <si>
    <t>866048069244517</t>
  </si>
  <si>
    <t>860533062392641</t>
  </si>
  <si>
    <t>866048068562679</t>
  </si>
  <si>
    <t>869553061053060</t>
  </si>
  <si>
    <t>865011061641883</t>
  </si>
  <si>
    <t>869553061056287</t>
  </si>
  <si>
    <t>860533061973367</t>
  </si>
  <si>
    <t>864868068442834</t>
  </si>
  <si>
    <t>860533062321301</t>
  </si>
  <si>
    <t>866467068590474</t>
  </si>
  <si>
    <t>866048069593475</t>
  </si>
  <si>
    <t>865011062124384</t>
  </si>
  <si>
    <t>866467069639437</t>
  </si>
  <si>
    <t>860533061890280</t>
  </si>
  <si>
    <t>866048069596874</t>
  </si>
  <si>
    <t>866467068605579</t>
  </si>
  <si>
    <t>866467069639254</t>
  </si>
  <si>
    <t>866125069470357</t>
  </si>
  <si>
    <t>869905069656692</t>
  </si>
  <si>
    <t>866125068670916</t>
  </si>
  <si>
    <t>865011062115200</t>
  </si>
  <si>
    <t>866125068671013</t>
  </si>
  <si>
    <t>863900069948799</t>
  </si>
  <si>
    <t>863900069708938</t>
  </si>
  <si>
    <t>869553061035521</t>
  </si>
  <si>
    <t>863103058520030</t>
  </si>
  <si>
    <t>865011062113346</t>
  </si>
  <si>
    <t>866048068574831</t>
  </si>
  <si>
    <t>865471055665563</t>
  </si>
  <si>
    <t>860672066661799</t>
  </si>
  <si>
    <t>860533061979125</t>
  </si>
  <si>
    <t>866125068669892</t>
  </si>
  <si>
    <t>860533061977707</t>
  </si>
  <si>
    <t>860533061979166</t>
  </si>
  <si>
    <t>860533061978309</t>
  </si>
  <si>
    <t>866048068581372</t>
  </si>
  <si>
    <t>865011062123584</t>
  </si>
  <si>
    <t>866048068587957</t>
  </si>
  <si>
    <t>866125068669553</t>
  </si>
  <si>
    <t>860533061989900</t>
  </si>
  <si>
    <t>866048068552373</t>
  </si>
  <si>
    <t>864868067109996</t>
  </si>
  <si>
    <t>864868067109756</t>
  </si>
  <si>
    <t>864868067107537</t>
  </si>
  <si>
    <t>864868067106778</t>
  </si>
  <si>
    <t>866048068555798</t>
  </si>
  <si>
    <t>864868067107958</t>
  </si>
  <si>
    <t>865011062107884</t>
  </si>
  <si>
    <t>860533061967161</t>
  </si>
  <si>
    <t>860533061989926</t>
  </si>
  <si>
    <t>866467069640534</t>
  </si>
  <si>
    <t>864868068417992</t>
  </si>
  <si>
    <t>864868068435119</t>
  </si>
  <si>
    <t>866048068554890</t>
  </si>
  <si>
    <t>866048068557075</t>
  </si>
  <si>
    <t>865011061444262</t>
  </si>
  <si>
    <t>860533062302368</t>
  </si>
  <si>
    <t>860533061935663</t>
  </si>
  <si>
    <t>865011061440427</t>
  </si>
  <si>
    <t>864868067669916</t>
  </si>
  <si>
    <t>864868067667498</t>
  </si>
  <si>
    <t>860533062302582</t>
  </si>
  <si>
    <t>865011061431145</t>
  </si>
  <si>
    <t>866125068672797</t>
  </si>
  <si>
    <t>860533062303762</t>
  </si>
  <si>
    <t>864868067110234</t>
  </si>
  <si>
    <t>866048068555137</t>
  </si>
  <si>
    <t>864868067106737</t>
  </si>
  <si>
    <t>864868068419477</t>
  </si>
  <si>
    <t>864868067107172</t>
  </si>
  <si>
    <t>866048068583196</t>
  </si>
  <si>
    <t>865011062106449</t>
  </si>
  <si>
    <t>866467068599574</t>
  </si>
  <si>
    <t>864868067109335</t>
  </si>
  <si>
    <t>860533062302244</t>
  </si>
  <si>
    <t>866048068583311</t>
  </si>
  <si>
    <t>860533062302681</t>
  </si>
  <si>
    <t>860533062302327</t>
  </si>
  <si>
    <t>866048068553256</t>
  </si>
  <si>
    <t>866467068600273</t>
  </si>
  <si>
    <t>866048068555772</t>
  </si>
  <si>
    <t>860533062304281</t>
  </si>
  <si>
    <t>866125068670635</t>
  </si>
  <si>
    <t>866048068563073</t>
  </si>
  <si>
    <t>866467068595879</t>
  </si>
  <si>
    <t>864868067108956</t>
  </si>
  <si>
    <t>866048068599390</t>
  </si>
  <si>
    <t>865011062109864</t>
  </si>
  <si>
    <t>865011062123881</t>
  </si>
  <si>
    <t>866048068553793</t>
  </si>
  <si>
    <t>866467068594732</t>
  </si>
  <si>
    <t>865011062112603</t>
  </si>
  <si>
    <t>866467069641052</t>
  </si>
  <si>
    <t>866048068572793</t>
  </si>
  <si>
    <t>866048068564352</t>
  </si>
  <si>
    <t>866048068601816</t>
  </si>
  <si>
    <t>864868067108550</t>
  </si>
  <si>
    <t>866467068599178</t>
  </si>
  <si>
    <t>860533061950704</t>
  </si>
  <si>
    <t>860533062309223</t>
  </si>
  <si>
    <t>860533062310783</t>
  </si>
  <si>
    <t>860533061935622</t>
  </si>
  <si>
    <t>866048068554254</t>
  </si>
  <si>
    <t>866125068669595</t>
  </si>
  <si>
    <t>865011062123725</t>
  </si>
  <si>
    <t>864868067667399</t>
  </si>
  <si>
    <t>860533061988209</t>
  </si>
  <si>
    <t>866048068562737</t>
  </si>
  <si>
    <t>860533061937669</t>
  </si>
  <si>
    <t>865011061635109</t>
  </si>
  <si>
    <t>860533061937024</t>
  </si>
  <si>
    <t>866467068599673</t>
  </si>
  <si>
    <t>866048068602715</t>
  </si>
  <si>
    <t>863900069747373</t>
  </si>
  <si>
    <t>866467068600414</t>
  </si>
  <si>
    <t>860533061989967</t>
  </si>
  <si>
    <t>869553061057665</t>
  </si>
  <si>
    <t>865011062151346</t>
  </si>
  <si>
    <t>860533061972021</t>
  </si>
  <si>
    <t>860533061969985</t>
  </si>
  <si>
    <t>860533061969845</t>
  </si>
  <si>
    <t>865011062150942</t>
  </si>
  <si>
    <t>865011062149944</t>
  </si>
  <si>
    <t>866048068556010</t>
  </si>
  <si>
    <t>865011061635042</t>
  </si>
  <si>
    <t>866048068556234</t>
  </si>
  <si>
    <t>866467068589492</t>
  </si>
  <si>
    <t>866048068586850</t>
  </si>
  <si>
    <t>866048068599572</t>
  </si>
  <si>
    <t>860533061989801</t>
  </si>
  <si>
    <t>860533061969746</t>
  </si>
  <si>
    <t>865011062171203</t>
  </si>
  <si>
    <t>865011062112363</t>
  </si>
  <si>
    <t>860533061943022</t>
  </si>
  <si>
    <t>865011062100285</t>
  </si>
  <si>
    <t>860533061937826</t>
  </si>
  <si>
    <t>865011062182804</t>
  </si>
  <si>
    <t>866048068584350</t>
  </si>
  <si>
    <t>866048068588674</t>
  </si>
  <si>
    <t>866048068593971</t>
  </si>
  <si>
    <t>866048068586934</t>
  </si>
  <si>
    <t>865471055669128</t>
  </si>
  <si>
    <t>865011060974624</t>
  </si>
  <si>
    <t>866048068573551</t>
  </si>
  <si>
    <t>866467068598196</t>
  </si>
  <si>
    <t>866048068590878</t>
  </si>
  <si>
    <t>869384064194739</t>
  </si>
  <si>
    <t>860533062444723</t>
  </si>
  <si>
    <t>860533061935689</t>
  </si>
  <si>
    <t>865011062309704</t>
  </si>
  <si>
    <t>860533060880860</t>
  </si>
  <si>
    <t>865011062149803</t>
  </si>
  <si>
    <t>865011061639085</t>
  </si>
  <si>
    <t>866048069591297</t>
  </si>
  <si>
    <t>860533060880787</t>
  </si>
  <si>
    <t>869553060304449</t>
  </si>
  <si>
    <t>866467068597099</t>
  </si>
  <si>
    <t>866048068562018</t>
  </si>
  <si>
    <t>860533062313902</t>
  </si>
  <si>
    <t>860533061979083</t>
  </si>
  <si>
    <t>860533061979182</t>
  </si>
  <si>
    <t>865011062123360</t>
  </si>
  <si>
    <t>865011062106704</t>
  </si>
  <si>
    <t>866048068557992</t>
  </si>
  <si>
    <t>866048068585316</t>
  </si>
  <si>
    <t>860533061978689</t>
  </si>
  <si>
    <t>866048068563032</t>
  </si>
  <si>
    <t>860533061979240</t>
  </si>
  <si>
    <t>864868067108931</t>
  </si>
  <si>
    <t>865011060979508</t>
  </si>
  <si>
    <t>864868067669791</t>
  </si>
  <si>
    <t>866467069639015</t>
  </si>
  <si>
    <t>866467069625592</t>
  </si>
  <si>
    <t>866467068596133</t>
  </si>
  <si>
    <t>865011060936888</t>
  </si>
  <si>
    <t>865011060950442</t>
  </si>
  <si>
    <t>860533062445860</t>
  </si>
  <si>
    <t>865011061442621</t>
  </si>
  <si>
    <t>865011061626520</t>
  </si>
  <si>
    <t>865011061623907</t>
  </si>
  <si>
    <t>865011061436326</t>
  </si>
  <si>
    <t>860533062314603</t>
  </si>
  <si>
    <t>864868067109152</t>
  </si>
  <si>
    <t>860533062436505</t>
  </si>
  <si>
    <t>869553061013627</t>
  </si>
  <si>
    <t>866048069593392</t>
  </si>
  <si>
    <t>866048069241059</t>
  </si>
  <si>
    <t>860533061973425</t>
  </si>
  <si>
    <t>866048068591116</t>
  </si>
  <si>
    <t>865011060960581</t>
  </si>
  <si>
    <t>866467068586233</t>
  </si>
  <si>
    <t>866467069642175</t>
  </si>
  <si>
    <t>865011060958361</t>
  </si>
  <si>
    <t>866048068573312</t>
  </si>
  <si>
    <t>865011061626900</t>
  </si>
  <si>
    <t>860533061965082</t>
  </si>
  <si>
    <t>860533061981147</t>
  </si>
  <si>
    <t>860533062434963</t>
  </si>
  <si>
    <t>865011061432887</t>
  </si>
  <si>
    <t>866048068565854</t>
  </si>
  <si>
    <t>865011061624269</t>
  </si>
  <si>
    <t>865011061637121</t>
  </si>
  <si>
    <t>865011061442563</t>
  </si>
  <si>
    <t>865011061639564</t>
  </si>
  <si>
    <t>866048068567215</t>
  </si>
  <si>
    <t>865011060947745</t>
  </si>
  <si>
    <t>860533061942024</t>
  </si>
  <si>
    <t>868100054912430</t>
  </si>
  <si>
    <t>869553061070403</t>
  </si>
  <si>
    <t>866048068598491</t>
  </si>
  <si>
    <t>860533062305809</t>
  </si>
  <si>
    <t>866048068551771</t>
  </si>
  <si>
    <t>865011062171088</t>
  </si>
  <si>
    <t>869553060971502</t>
  </si>
  <si>
    <t>866048068585472</t>
  </si>
  <si>
    <t>865011060942100</t>
  </si>
  <si>
    <t>866125068669454</t>
  </si>
  <si>
    <t>865011062140885</t>
  </si>
  <si>
    <t>866048068576679</t>
  </si>
  <si>
    <t>865011060942241</t>
  </si>
  <si>
    <t>865011061452703</t>
  </si>
  <si>
    <t>865011061453560</t>
  </si>
  <si>
    <t>866125068670379</t>
  </si>
  <si>
    <t>866041053038334</t>
  </si>
  <si>
    <t>860533061966205</t>
  </si>
  <si>
    <t>865011060937167</t>
  </si>
  <si>
    <t>865011060951143</t>
  </si>
  <si>
    <t>865011062292801</t>
  </si>
  <si>
    <t>866048069597153</t>
  </si>
  <si>
    <t>866048068560251</t>
  </si>
  <si>
    <t>866048068559139</t>
  </si>
  <si>
    <t>860533062321707</t>
  </si>
  <si>
    <t>865011061455284</t>
  </si>
  <si>
    <t>865011060951085</t>
  </si>
  <si>
    <t>865011062110789</t>
  </si>
  <si>
    <t>868100055828056</t>
  </si>
  <si>
    <t>866467068597354</t>
  </si>
  <si>
    <t>865011060942167</t>
  </si>
  <si>
    <t>865011062171963</t>
  </si>
  <si>
    <t>866467069641292</t>
  </si>
  <si>
    <t>866048068573999</t>
  </si>
  <si>
    <t>865011062147989</t>
  </si>
  <si>
    <t>865011062114468</t>
  </si>
  <si>
    <t>869553061070684</t>
  </si>
  <si>
    <t>860533062320626</t>
  </si>
  <si>
    <t>860533061279609</t>
  </si>
  <si>
    <t>860533061279047</t>
  </si>
  <si>
    <t>866048068578576</t>
  </si>
  <si>
    <t>866048068565136</t>
  </si>
  <si>
    <t>865011061453305</t>
  </si>
  <si>
    <t>860533062317820</t>
  </si>
  <si>
    <t>865011060980449</t>
  </si>
  <si>
    <t>865011061429289</t>
  </si>
  <si>
    <t>865011061429164</t>
  </si>
  <si>
    <t>860533062318000</t>
  </si>
  <si>
    <t>863900069666458</t>
  </si>
  <si>
    <t>866041050929113</t>
  </si>
  <si>
    <t>860533062324024</t>
  </si>
  <si>
    <t>866048069597336</t>
  </si>
  <si>
    <t>860533062311401</t>
  </si>
  <si>
    <t>869553061035703</t>
  </si>
  <si>
    <t>869553061035109</t>
  </si>
  <si>
    <t>860533062309041</t>
  </si>
  <si>
    <t>865011061640521</t>
  </si>
  <si>
    <t>865011060943967</t>
  </si>
  <si>
    <t>864868067668892</t>
  </si>
  <si>
    <t>869553061070163</t>
  </si>
  <si>
    <t>866125069474136</t>
  </si>
  <si>
    <t>865011061642360</t>
  </si>
  <si>
    <t>860533062434641</t>
  </si>
  <si>
    <t>866048068585431</t>
  </si>
  <si>
    <t>866048068582776</t>
  </si>
  <si>
    <t>866048068591835</t>
  </si>
  <si>
    <t>864868067108014</t>
  </si>
  <si>
    <t>865011061641503</t>
  </si>
  <si>
    <t>864868067109319</t>
  </si>
  <si>
    <t>866467068595077</t>
  </si>
  <si>
    <t>860533062435069</t>
  </si>
  <si>
    <t>866467069640856</t>
  </si>
  <si>
    <t>865011061456506</t>
  </si>
  <si>
    <t>860533062442222</t>
  </si>
  <si>
    <t>866467069641896</t>
  </si>
  <si>
    <t>866048069592196</t>
  </si>
  <si>
    <t>866467069640674</t>
  </si>
  <si>
    <t>860533061987748</t>
  </si>
  <si>
    <t>865011060966745</t>
  </si>
  <si>
    <t>866467069629891</t>
  </si>
  <si>
    <t>865011061637147</t>
  </si>
  <si>
    <t>860533062317861</t>
  </si>
  <si>
    <t>860533062388425</t>
  </si>
  <si>
    <t>860533061987680</t>
  </si>
  <si>
    <t>869553061014344</t>
  </si>
  <si>
    <t>864868067667696</t>
  </si>
  <si>
    <t>864868067670831</t>
  </si>
  <si>
    <t>861696051133786</t>
  </si>
  <si>
    <t>864868067667076</t>
  </si>
  <si>
    <t>866467068590755</t>
  </si>
  <si>
    <t>860533061946843</t>
  </si>
  <si>
    <t>860533062316806</t>
  </si>
  <si>
    <t>860533062317069</t>
  </si>
  <si>
    <t>865011060973006</t>
  </si>
  <si>
    <t>866048069584417</t>
  </si>
  <si>
    <t>865011060965044</t>
  </si>
  <si>
    <t>865011060982288</t>
  </si>
  <si>
    <t>869553061125884</t>
  </si>
  <si>
    <t>869553061122469</t>
  </si>
  <si>
    <t>865011060968824</t>
  </si>
  <si>
    <t>865011060981363</t>
  </si>
  <si>
    <t>865011060965028</t>
  </si>
  <si>
    <t>866125069472536</t>
  </si>
  <si>
    <t>865011060968501</t>
  </si>
  <si>
    <t>865011060981769</t>
  </si>
  <si>
    <t>866467069625733</t>
  </si>
  <si>
    <t>864868067670633</t>
  </si>
  <si>
    <t>865011060980985</t>
  </si>
  <si>
    <t>860533061974944</t>
  </si>
  <si>
    <t>865011060983062</t>
  </si>
  <si>
    <t>865011060981504</t>
  </si>
  <si>
    <t>866125069471074</t>
  </si>
  <si>
    <t>866048069584797</t>
  </si>
  <si>
    <t>860533061973664</t>
  </si>
  <si>
    <t>866048069585372</t>
  </si>
  <si>
    <t>865011060750487</t>
  </si>
  <si>
    <t>865011060760965</t>
  </si>
  <si>
    <t>860533062426829</t>
  </si>
  <si>
    <t>866048069241331</t>
  </si>
  <si>
    <t>869553061041883</t>
  </si>
  <si>
    <t>865471055610908</t>
  </si>
  <si>
    <t>869905069656635</t>
  </si>
  <si>
    <t>863103058515592</t>
  </si>
  <si>
    <t>869553061042048</t>
  </si>
  <si>
    <t>865011061640380</t>
  </si>
  <si>
    <t>865011061643327</t>
  </si>
  <si>
    <t>864868068432918</t>
  </si>
  <si>
    <t>866048068596339</t>
  </si>
  <si>
    <t>865011061457603</t>
  </si>
  <si>
    <t>860533062298467</t>
  </si>
  <si>
    <t>860533062298228</t>
  </si>
  <si>
    <t>860533062298681</t>
  </si>
  <si>
    <t>869553061077887</t>
  </si>
  <si>
    <t>869553061047427</t>
  </si>
  <si>
    <t>869553061039945</t>
  </si>
  <si>
    <t>866048069592535</t>
  </si>
  <si>
    <t>865011061457520</t>
  </si>
  <si>
    <t>866048069562918</t>
  </si>
  <si>
    <t>865471055679309</t>
  </si>
  <si>
    <t>Totals</t>
  </si>
  <si>
    <t>Shop Name</t>
  </si>
  <si>
    <t>Region</t>
  </si>
  <si>
    <t>Sales Rep</t>
  </si>
  <si>
    <t>Flexi VBA</t>
  </si>
  <si>
    <t>Flexi Phone Number</t>
  </si>
  <si>
    <t>JULY MTD</t>
  </si>
  <si>
    <t>JUNE MTD</t>
  </si>
  <si>
    <t>JUNE TOTAL</t>
  </si>
  <si>
    <t>GROWTH-DEGROWTH</t>
  </si>
  <si>
    <t>Access phones</t>
  </si>
  <si>
    <t>Patrick Ringoma</t>
  </si>
  <si>
    <t>Lucy Mutheu</t>
  </si>
  <si>
    <t>0769647424</t>
  </si>
  <si>
    <t>Dragon Mobiles</t>
  </si>
  <si>
    <t>Brawslaw Bondo</t>
  </si>
  <si>
    <t>0745934259</t>
  </si>
  <si>
    <t>0722550110</t>
  </si>
  <si>
    <t>Switech</t>
  </si>
  <si>
    <t>Sarah Macharia</t>
  </si>
  <si>
    <t>0708119471</t>
  </si>
  <si>
    <t>Vivo Service Center</t>
  </si>
  <si>
    <t>Duret Halima</t>
  </si>
  <si>
    <t>0717428046</t>
  </si>
  <si>
    <t>Digital sim store</t>
  </si>
  <si>
    <t>Milka Wamalwa</t>
  </si>
  <si>
    <t>0791990692</t>
  </si>
  <si>
    <t>County phones LTD</t>
  </si>
  <si>
    <t>Esther Wambui</t>
  </si>
  <si>
    <t>0713136957</t>
  </si>
  <si>
    <t>Xtreme Communication</t>
  </si>
  <si>
    <t>James Mwendwa</t>
  </si>
  <si>
    <t>0725848937</t>
  </si>
  <si>
    <t>Phone Place Kenya</t>
  </si>
  <si>
    <t>John Karuga</t>
  </si>
  <si>
    <t>0724110113</t>
  </si>
  <si>
    <t>Luthuli Phone Dealers</t>
  </si>
  <si>
    <t>Stacy Opar</t>
  </si>
  <si>
    <t>0728218850</t>
  </si>
  <si>
    <t>Simba Telcom Emali</t>
  </si>
  <si>
    <t>Francis Nzuki</t>
  </si>
  <si>
    <t>0728716075</t>
  </si>
  <si>
    <t>Simba Telecom Prudential</t>
  </si>
  <si>
    <t>Philip</t>
  </si>
  <si>
    <t>0721105979</t>
  </si>
  <si>
    <t>Simba Telcom Kibwezi</t>
  </si>
  <si>
    <t>Leah Kiarie</t>
  </si>
  <si>
    <t>0723379058</t>
  </si>
  <si>
    <t>Brisca Gadgets TRM</t>
  </si>
  <si>
    <t>Anthony</t>
  </si>
  <si>
    <t>0742995767</t>
  </si>
  <si>
    <t>Brian-Michael Online</t>
  </si>
  <si>
    <t>Brian</t>
  </si>
  <si>
    <t>0725781131</t>
  </si>
  <si>
    <t>Phone Access</t>
  </si>
  <si>
    <t>Yvonne Monica</t>
  </si>
  <si>
    <t>0797255732</t>
  </si>
  <si>
    <t>Sammer Technology</t>
  </si>
  <si>
    <t>Terence</t>
  </si>
  <si>
    <t>0700081950</t>
  </si>
  <si>
    <t>Mobile Hub</t>
  </si>
  <si>
    <t>Victor</t>
  </si>
  <si>
    <t>0704780269</t>
  </si>
  <si>
    <t>Yaansh techtronics</t>
  </si>
  <si>
    <t>Yaansh</t>
  </si>
  <si>
    <t>0704267799</t>
  </si>
  <si>
    <t>PKAM</t>
  </si>
  <si>
    <t>Caroline Karimi</t>
  </si>
  <si>
    <t>0702399838</t>
  </si>
  <si>
    <t>Fanisi</t>
  </si>
  <si>
    <t>Caroline Ndede</t>
  </si>
  <si>
    <t>0722742480</t>
  </si>
  <si>
    <t>Uzakart</t>
  </si>
  <si>
    <t>Paul</t>
  </si>
  <si>
    <t>0702487315</t>
  </si>
  <si>
    <t>Valuenet Electronics</t>
  </si>
  <si>
    <t>Luciah Munga</t>
  </si>
  <si>
    <t>0729792192</t>
  </si>
  <si>
    <t>Electronic Hub Eastleigh</t>
  </si>
  <si>
    <t>Yusuf</t>
  </si>
  <si>
    <t>0726413024</t>
  </si>
  <si>
    <t>MobileCity Store</t>
  </si>
  <si>
    <t>Victor Korir</t>
  </si>
  <si>
    <t>0706541531</t>
  </si>
  <si>
    <t>Falcon Electronics Eastleigh</t>
  </si>
  <si>
    <t>Mohammed</t>
  </si>
  <si>
    <t>0723903388</t>
  </si>
  <si>
    <t>Taabul</t>
  </si>
  <si>
    <t>Ronald Ouma</t>
  </si>
  <si>
    <t>Unique</t>
  </si>
  <si>
    <t>Phylis Wangechi</t>
  </si>
  <si>
    <t>0717884384</t>
  </si>
  <si>
    <t>Dulnario</t>
  </si>
  <si>
    <t>Joseph</t>
  </si>
  <si>
    <t>0792715951</t>
  </si>
  <si>
    <t>Suncity</t>
  </si>
  <si>
    <t>Kennedy</t>
  </si>
  <si>
    <t>0721240849</t>
  </si>
  <si>
    <t>SmartCity</t>
  </si>
  <si>
    <t>Jared Onyango</t>
  </si>
  <si>
    <t>0707762299</t>
  </si>
  <si>
    <t>Advantage Network</t>
  </si>
  <si>
    <t>Kibet Kemboi</t>
  </si>
  <si>
    <t>0798977731</t>
  </si>
  <si>
    <t>Almasi Phones and Accessories</t>
  </si>
  <si>
    <t>Sarah Oyoo</t>
  </si>
  <si>
    <t>0111258180</t>
  </si>
  <si>
    <t>3c Complex Kawangware</t>
  </si>
  <si>
    <t>Leah</t>
  </si>
  <si>
    <t>0720309154</t>
  </si>
  <si>
    <t>Sky Drive</t>
  </si>
  <si>
    <t>Margaret Gitu</t>
  </si>
  <si>
    <t>0729298367</t>
  </si>
  <si>
    <t>Agip Comm Kangemi</t>
  </si>
  <si>
    <t>Loise</t>
  </si>
  <si>
    <t>0757191966</t>
  </si>
  <si>
    <t>Mobidash</t>
  </si>
  <si>
    <t>John</t>
  </si>
  <si>
    <t>0700375097</t>
  </si>
  <si>
    <t>Brakethrough Electronics</t>
  </si>
  <si>
    <t>Brenda Kemunto</t>
  </si>
  <si>
    <t>0746423396</t>
  </si>
  <si>
    <t>Hassan Abdi</t>
  </si>
  <si>
    <t>0722949421</t>
  </si>
  <si>
    <t>Falhazia Electronics</t>
  </si>
  <si>
    <t>Drillah Nyanduku</t>
  </si>
  <si>
    <t>0111756319</t>
  </si>
  <si>
    <t>Abuja Phone Shop</t>
  </si>
  <si>
    <t>Ann Okewe</t>
  </si>
  <si>
    <t>0717183151</t>
  </si>
  <si>
    <t>Sulubei Communication</t>
  </si>
  <si>
    <t>Sorogow Hussan</t>
  </si>
  <si>
    <t>0722971999</t>
  </si>
  <si>
    <t>Geotech Communication</t>
  </si>
  <si>
    <t>Chris</t>
  </si>
  <si>
    <t>0725889294</t>
  </si>
  <si>
    <t>Digital Point</t>
  </si>
  <si>
    <t>Omar Abdi</t>
  </si>
  <si>
    <t>0113886570</t>
  </si>
  <si>
    <t>Switch Phones</t>
  </si>
  <si>
    <t>Wycliff</t>
  </si>
  <si>
    <t>0741436043</t>
  </si>
  <si>
    <t>Showroom (Target)</t>
  </si>
  <si>
    <t>Jamal Abdullahi</t>
  </si>
  <si>
    <t>0722892244</t>
  </si>
  <si>
    <t>Hafsa Abdi</t>
  </si>
  <si>
    <t>Hafsa</t>
  </si>
  <si>
    <t>0720519713</t>
  </si>
  <si>
    <t>Vodaworld Cellulars</t>
  </si>
  <si>
    <t>0792118864</t>
  </si>
  <si>
    <t>Shreford</t>
  </si>
  <si>
    <t>Everline Kisilu</t>
  </si>
  <si>
    <t>0741059403</t>
  </si>
  <si>
    <t>Real Times Luthuli</t>
  </si>
  <si>
    <t>Caroline Wanjiku</t>
  </si>
  <si>
    <t>0722149050</t>
  </si>
  <si>
    <t>Atlantiscom Nairobi</t>
  </si>
  <si>
    <t>Lilian</t>
  </si>
  <si>
    <t>0710888289</t>
  </si>
  <si>
    <t>Naj Enterprises</t>
  </si>
  <si>
    <t>Kibuka Franklin</t>
  </si>
  <si>
    <t>0705898558</t>
  </si>
  <si>
    <t>Axelrod hub</t>
  </si>
  <si>
    <t>Emmanuel</t>
  </si>
  <si>
    <t>0708913531</t>
  </si>
  <si>
    <t>Mifra Communication</t>
  </si>
  <si>
    <t>Peter Njenga</t>
  </si>
  <si>
    <t>0713819113</t>
  </si>
  <si>
    <t>Najo Phonefast</t>
  </si>
  <si>
    <t>Sunlight Luthuli</t>
  </si>
  <si>
    <t>Ropem Signature Mall</t>
  </si>
  <si>
    <t>Duncan Mutinda</t>
  </si>
  <si>
    <t>Brian Osoro</t>
  </si>
  <si>
    <t>0702183373</t>
  </si>
  <si>
    <t>Ropem Phone and Paradise</t>
  </si>
  <si>
    <t>Patrick</t>
  </si>
  <si>
    <t>0700345081</t>
  </si>
  <si>
    <t>Nancy Muri</t>
  </si>
  <si>
    <t>0724427138</t>
  </si>
  <si>
    <t>Fone Xpress HQ</t>
  </si>
  <si>
    <t>FONE EXPRESS</t>
  </si>
  <si>
    <t>0722740000</t>
  </si>
  <si>
    <t>Future Link</t>
  </si>
  <si>
    <t>Nairobi Central</t>
  </si>
  <si>
    <t>-</t>
  </si>
  <si>
    <t>Hussein Sheikh</t>
  </si>
  <si>
    <t>0722111002</t>
  </si>
  <si>
    <t>Com 21 Nairobi</t>
  </si>
  <si>
    <t>Brill Comm</t>
  </si>
  <si>
    <t>Beth Kairu</t>
  </si>
  <si>
    <t>0719578895</t>
  </si>
  <si>
    <t>PKAM Mobile Solution</t>
  </si>
  <si>
    <t>Jane Wanjiru Kimani</t>
  </si>
  <si>
    <t>0712205233</t>
  </si>
  <si>
    <t>Mobiles Way</t>
  </si>
  <si>
    <t>Eunice Kuria</t>
  </si>
  <si>
    <t>0793684000</t>
  </si>
  <si>
    <t>Yunasi</t>
  </si>
  <si>
    <t>Leakey</t>
  </si>
  <si>
    <t>0720728728</t>
  </si>
  <si>
    <t>Phone Haven</t>
  </si>
  <si>
    <t>Marleen Mecha</t>
  </si>
  <si>
    <t>0714238247</t>
  </si>
  <si>
    <t>Platinum Nest</t>
  </si>
  <si>
    <t>Brian Aluga</t>
  </si>
  <si>
    <t>0700351582</t>
  </si>
  <si>
    <t>Appline Venures</t>
  </si>
  <si>
    <t>Anne Honge</t>
  </si>
  <si>
    <t>0723933921</t>
  </si>
  <si>
    <t>Appline Venures Diamond</t>
  </si>
  <si>
    <t>Zainab Ramadhan</t>
  </si>
  <si>
    <t>0724216655</t>
  </si>
  <si>
    <t>Royalty Electronics</t>
  </si>
  <si>
    <t>Lucy Gideon</t>
  </si>
  <si>
    <t>Ali Roba</t>
  </si>
  <si>
    <t>Sophyniah Muthoni</t>
  </si>
  <si>
    <t>0746488036</t>
  </si>
  <si>
    <t>Filex comm</t>
  </si>
  <si>
    <t>Felix</t>
  </si>
  <si>
    <t>0703122984</t>
  </si>
  <si>
    <t>Generation world Nairobi</t>
  </si>
  <si>
    <t>Keith</t>
  </si>
  <si>
    <t>0746252650</t>
  </si>
  <si>
    <t>Mayan Mobile</t>
  </si>
  <si>
    <t>Winnie Gitau</t>
  </si>
  <si>
    <t>0722338607</t>
  </si>
  <si>
    <t>Aptec Technologies</t>
  </si>
  <si>
    <t>Beth Wanja</t>
  </si>
  <si>
    <t>0717672002</t>
  </si>
  <si>
    <t>Almuri Technologies</t>
  </si>
  <si>
    <t>Lincoln Nguru</t>
  </si>
  <si>
    <t>0758267755</t>
  </si>
  <si>
    <t>Consydot Mobiles</t>
  </si>
  <si>
    <t>Consolata</t>
  </si>
  <si>
    <t>0700076738</t>
  </si>
  <si>
    <t>Betys Phone Place</t>
  </si>
  <si>
    <t>Christine Wangari</t>
  </si>
  <si>
    <t>0714200967</t>
  </si>
  <si>
    <t>Millan tech Ventures</t>
  </si>
  <si>
    <t>Maxwel Gitau</t>
  </si>
  <si>
    <t>0741187845</t>
  </si>
  <si>
    <t>King Daniel Stores</t>
  </si>
  <si>
    <t>Morgan Ochieng</t>
  </si>
  <si>
    <t>0742381935</t>
  </si>
  <si>
    <t>Millex</t>
  </si>
  <si>
    <t>Jane</t>
  </si>
  <si>
    <t>0717479924</t>
  </si>
  <si>
    <t>Fanisi Shop Nairobi</t>
  </si>
  <si>
    <t>Jonathan</t>
  </si>
  <si>
    <t>0722666331</t>
  </si>
  <si>
    <t>Nebac</t>
  </si>
  <si>
    <t>0700668799</t>
  </si>
  <si>
    <t>Citikom Systems</t>
  </si>
  <si>
    <t>Collins Yegon</t>
  </si>
  <si>
    <t>0722555309</t>
  </si>
  <si>
    <t>Soleca</t>
  </si>
  <si>
    <t>Rennie</t>
  </si>
  <si>
    <t>0708874888</t>
  </si>
  <si>
    <t>Machange Phone store</t>
  </si>
  <si>
    <t>Joseph Machange</t>
  </si>
  <si>
    <t>0768625988</t>
  </si>
  <si>
    <t>Mican Streams</t>
  </si>
  <si>
    <t>Vacant</t>
  </si>
  <si>
    <t>Bildad Mwai</t>
  </si>
  <si>
    <t>0726562308</t>
  </si>
  <si>
    <t>Deluxe</t>
  </si>
  <si>
    <t>Naomi</t>
  </si>
  <si>
    <t>0703382997</t>
  </si>
  <si>
    <t>mobile Trends</t>
  </si>
  <si>
    <t>Cyrus</t>
  </si>
  <si>
    <t>0799733896</t>
  </si>
  <si>
    <t>LBM Technologies (Gadget Technologies Meru)</t>
  </si>
  <si>
    <t>Jackson Njau</t>
  </si>
  <si>
    <t>0723719079</t>
  </si>
  <si>
    <t>P&amp;F Meru</t>
  </si>
  <si>
    <t>Linet Kanyiri</t>
  </si>
  <si>
    <t>0790857863</t>
  </si>
  <si>
    <t>GeeGee</t>
  </si>
  <si>
    <t>Brian Rotich</t>
  </si>
  <si>
    <t>0707438947</t>
  </si>
  <si>
    <t>Quickom Connections Maua</t>
  </si>
  <si>
    <t>Harriet Nkui</t>
  </si>
  <si>
    <t>0727333303</t>
  </si>
  <si>
    <t>Faith Mobiles</t>
  </si>
  <si>
    <t>Faith</t>
  </si>
  <si>
    <t>0718623449</t>
  </si>
  <si>
    <t>Grace Muthoni</t>
  </si>
  <si>
    <t>0722637234</t>
  </si>
  <si>
    <t>Macrom Electronics</t>
  </si>
  <si>
    <t>Macrom</t>
  </si>
  <si>
    <t>0718957721</t>
  </si>
  <si>
    <t>Trusounds</t>
  </si>
  <si>
    <t>0724269116</t>
  </si>
  <si>
    <t>Jasen Mobiles</t>
  </si>
  <si>
    <t>Jesse</t>
  </si>
  <si>
    <t>0728911896</t>
  </si>
  <si>
    <t>Triple K Meru</t>
  </si>
  <si>
    <t>Dominic</t>
  </si>
  <si>
    <t>0720452083</t>
  </si>
  <si>
    <t>Erico Electronics</t>
  </si>
  <si>
    <t>Eric</t>
  </si>
  <si>
    <t>0710567061</t>
  </si>
  <si>
    <t>Redwise</t>
  </si>
  <si>
    <t>Richard</t>
  </si>
  <si>
    <t>0723411393</t>
  </si>
  <si>
    <t>Nila Waves</t>
  </si>
  <si>
    <t>Kallingal Sudhakaran</t>
  </si>
  <si>
    <t>0724971499</t>
  </si>
  <si>
    <t>Orchards Nanyuki</t>
  </si>
  <si>
    <t>Lynn Indiatsi</t>
  </si>
  <si>
    <t>0700269692</t>
  </si>
  <si>
    <t>Orchards Meru</t>
  </si>
  <si>
    <t>Charles Muiruri</t>
  </si>
  <si>
    <t>0716300272</t>
  </si>
  <si>
    <t>Mkenya Retail</t>
  </si>
  <si>
    <t>Miggy Technologies</t>
  </si>
  <si>
    <t>Hildah Nyambura</t>
  </si>
  <si>
    <t>Jonathan Kinyua</t>
  </si>
  <si>
    <t>0710560229</t>
  </si>
  <si>
    <t>Easycomm B</t>
  </si>
  <si>
    <t>Eva Wachira</t>
  </si>
  <si>
    <t>0700654416</t>
  </si>
  <si>
    <t>Easycomm A</t>
  </si>
  <si>
    <t>Lucy Wachira</t>
  </si>
  <si>
    <t>0719831798</t>
  </si>
  <si>
    <t>Muranga Mobiles</t>
  </si>
  <si>
    <t>Diana Wanjiru</t>
  </si>
  <si>
    <t>0740210090</t>
  </si>
  <si>
    <t>Cosmo</t>
  </si>
  <si>
    <t>Mercy</t>
  </si>
  <si>
    <t>0707217310</t>
  </si>
  <si>
    <t>Smart Devices Nyeri</t>
  </si>
  <si>
    <t>Jimmy Mariga</t>
  </si>
  <si>
    <t>0741025920</t>
  </si>
  <si>
    <t>Phone Hub Nyeri</t>
  </si>
  <si>
    <t>Maureen Wambugu</t>
  </si>
  <si>
    <t>0716166443</t>
  </si>
  <si>
    <t>Cell Fix Nyeri</t>
  </si>
  <si>
    <t>Eddah Wambui Muraya</t>
  </si>
  <si>
    <t>0746402642</t>
  </si>
  <si>
    <t>Westwing Mobiles</t>
  </si>
  <si>
    <t>Juliana Wachira</t>
  </si>
  <si>
    <t>0792201477</t>
  </si>
  <si>
    <t>Mt Kenya</t>
  </si>
  <si>
    <t>Kallen Wangari</t>
  </si>
  <si>
    <t>0745073627</t>
  </si>
  <si>
    <t>icell Xtreem Nyeri</t>
  </si>
  <si>
    <t>Muturi</t>
  </si>
  <si>
    <t>0715498109</t>
  </si>
  <si>
    <t>Luanna Communications</t>
  </si>
  <si>
    <t>Lucyann Muthoni</t>
  </si>
  <si>
    <t>0790104798</t>
  </si>
  <si>
    <t>Joycomm Muranga</t>
  </si>
  <si>
    <t>Grace David</t>
  </si>
  <si>
    <t>0757852935</t>
  </si>
  <si>
    <t>Quickcom Nyeri</t>
  </si>
  <si>
    <t>Kelvin Ashanda</t>
  </si>
  <si>
    <t>0719294615</t>
  </si>
  <si>
    <t>Judy Wanjira Nderitu</t>
  </si>
  <si>
    <t>0706003564</t>
  </si>
  <si>
    <t>Dubai Collection</t>
  </si>
  <si>
    <t>Rebecca Kinyua</t>
  </si>
  <si>
    <t>0710796240</t>
  </si>
  <si>
    <t>AA Merchants</t>
  </si>
  <si>
    <t>Hellen Kariuki</t>
  </si>
  <si>
    <t>0716863553</t>
  </si>
  <si>
    <t>Tech Square Meru</t>
  </si>
  <si>
    <t>Doreen Kinoti</t>
  </si>
  <si>
    <t>0728526649</t>
  </si>
  <si>
    <t>Legit Plug Devices</t>
  </si>
  <si>
    <t>Joseph Theuri</t>
  </si>
  <si>
    <t>0706336567</t>
  </si>
  <si>
    <t>Ethik Nyeri</t>
  </si>
  <si>
    <t>Duncan Kariuki</t>
  </si>
  <si>
    <t>0740677555</t>
  </si>
  <si>
    <t>One to One</t>
  </si>
  <si>
    <t>Maureen Mutunga</t>
  </si>
  <si>
    <t>0705305504</t>
  </si>
  <si>
    <t>Bittime communication</t>
  </si>
  <si>
    <t>Kellen Wangari</t>
  </si>
  <si>
    <t>Fancy Phone Shop Nyeri</t>
  </si>
  <si>
    <t>Florence Muiga</t>
  </si>
  <si>
    <t>0114256409</t>
  </si>
  <si>
    <t>Jamii Trust Nyeri</t>
  </si>
  <si>
    <t>Charles Gichuki</t>
  </si>
  <si>
    <t>0790220989</t>
  </si>
  <si>
    <t>Techstreet mobiles</t>
  </si>
  <si>
    <t>Kenymark</t>
  </si>
  <si>
    <t>Mercy Comm B</t>
  </si>
  <si>
    <t>Erick Mugera</t>
  </si>
  <si>
    <t>Annette Muthoni</t>
  </si>
  <si>
    <t>0740173700</t>
  </si>
  <si>
    <t>Ideal Mwea</t>
  </si>
  <si>
    <t>Bernard Mugo</t>
  </si>
  <si>
    <t>0726114249</t>
  </si>
  <si>
    <t>Telephonica B</t>
  </si>
  <si>
    <t>Rebecca Wainaina</t>
  </si>
  <si>
    <t>0719365435</t>
  </si>
  <si>
    <t>Winners Mobile Embu</t>
  </si>
  <si>
    <t>Dennis Mugambi</t>
  </si>
  <si>
    <t>0745694246</t>
  </si>
  <si>
    <t>Gards Mwea</t>
  </si>
  <si>
    <t>Gadson Mutugi</t>
  </si>
  <si>
    <t>0721613499</t>
  </si>
  <si>
    <t>Jecinta Wanjiru</t>
  </si>
  <si>
    <t>0792970091</t>
  </si>
  <si>
    <t>JamiiTrust</t>
  </si>
  <si>
    <t>Edith Wambui</t>
  </si>
  <si>
    <t>0715077088</t>
  </si>
  <si>
    <t>Jupiter</t>
  </si>
  <si>
    <t>Stellah Kaigongi</t>
  </si>
  <si>
    <t>0708161481</t>
  </si>
  <si>
    <t>Kisasa Mobile</t>
  </si>
  <si>
    <t>Joyce Nyokabi</t>
  </si>
  <si>
    <t>0705055031</t>
  </si>
  <si>
    <t>City Mobile</t>
  </si>
  <si>
    <t>Florence Githinji</t>
  </si>
  <si>
    <t>0799089462</t>
  </si>
  <si>
    <t>Wegamart</t>
  </si>
  <si>
    <t>Ideal COMMUNICATION KK</t>
  </si>
  <si>
    <t>Glo</t>
  </si>
  <si>
    <t>0743322447</t>
  </si>
  <si>
    <t>Utethio</t>
  </si>
  <si>
    <t>0722544800</t>
  </si>
  <si>
    <t>Family Smartphones Makutano</t>
  </si>
  <si>
    <t>Imara Holdings</t>
  </si>
  <si>
    <t>Catherine Njui</t>
  </si>
  <si>
    <t>0716605217</t>
  </si>
  <si>
    <t>Atlantis</t>
  </si>
  <si>
    <t>Agnes Njiru</t>
  </si>
  <si>
    <t>0711155774</t>
  </si>
  <si>
    <t>Risacom B</t>
  </si>
  <si>
    <t>Rita</t>
  </si>
  <si>
    <t>0701131773</t>
  </si>
  <si>
    <t>Maxon</t>
  </si>
  <si>
    <t>Stella Mugambi</t>
  </si>
  <si>
    <t>0705232812</t>
  </si>
  <si>
    <t>Ideal Downtown</t>
  </si>
  <si>
    <t>Moses Kimeria</t>
  </si>
  <si>
    <t>0721928446</t>
  </si>
  <si>
    <t>Mwas Comm</t>
  </si>
  <si>
    <t>James Maina</t>
  </si>
  <si>
    <t>0748774053</t>
  </si>
  <si>
    <t>Latahzan</t>
  </si>
  <si>
    <t>Grace</t>
  </si>
  <si>
    <t>0113138127</t>
  </si>
  <si>
    <t>Top Ten</t>
  </si>
  <si>
    <t>Hassan</t>
  </si>
  <si>
    <t>0720323360</t>
  </si>
  <si>
    <t>Blueice Electronics</t>
  </si>
  <si>
    <t>Wonago</t>
  </si>
  <si>
    <t>0743662333</t>
  </si>
  <si>
    <t>Satellite Electronics</t>
  </si>
  <si>
    <t>Crossroad</t>
  </si>
  <si>
    <t>Ali Kur</t>
  </si>
  <si>
    <t>0723458248</t>
  </si>
  <si>
    <t>Mkenya Isiolo</t>
  </si>
  <si>
    <t>0723530017</t>
  </si>
  <si>
    <t>Maks Digital</t>
  </si>
  <si>
    <t>0742664906</t>
  </si>
  <si>
    <t>Mashtech Electronics</t>
  </si>
  <si>
    <t xml:space="preserve">Grace Macharia </t>
  </si>
  <si>
    <t>0729677808</t>
  </si>
  <si>
    <t>Happy  electronics</t>
  </si>
  <si>
    <t>Lucy</t>
  </si>
  <si>
    <t>0717346184</t>
  </si>
  <si>
    <t>Classic Com Marsabit</t>
  </si>
  <si>
    <t>Grace Njeri Macharia</t>
  </si>
  <si>
    <t>Alkarim Electronics</t>
  </si>
  <si>
    <t>Hussein Omar</t>
  </si>
  <si>
    <t>0722108109</t>
  </si>
  <si>
    <t>Gongoni</t>
  </si>
  <si>
    <t>Bashir Mkoa</t>
  </si>
  <si>
    <t>0711133393</t>
  </si>
  <si>
    <t>Jollycom</t>
  </si>
  <si>
    <t>Margaret Chege</t>
  </si>
  <si>
    <t>0721535714</t>
  </si>
  <si>
    <t>Kingtouch</t>
  </si>
  <si>
    <t>Silas Mwendwa</t>
  </si>
  <si>
    <t>0792109499</t>
  </si>
  <si>
    <t>KTech Mombasa</t>
  </si>
  <si>
    <t>Reuben Karare</t>
  </si>
  <si>
    <t>0725494929</t>
  </si>
  <si>
    <t>Prechris</t>
  </si>
  <si>
    <t>0714435523</t>
  </si>
  <si>
    <t>Sarah Wanjiru</t>
  </si>
  <si>
    <t>0724890802</t>
  </si>
  <si>
    <t>Mark Ben</t>
  </si>
  <si>
    <t>0717177880</t>
  </si>
  <si>
    <t>wakaja</t>
  </si>
  <si>
    <t>Chris Otieno</t>
  </si>
  <si>
    <t>0794323054</t>
  </si>
  <si>
    <t>Cleartalk</t>
  </si>
  <si>
    <t>Jackline Wanjiku</t>
  </si>
  <si>
    <t>0701983675</t>
  </si>
  <si>
    <t>Showmax</t>
  </si>
  <si>
    <t>Bilal Hassan</t>
  </si>
  <si>
    <t>0721622337</t>
  </si>
  <si>
    <t>Patsum Malindi</t>
  </si>
  <si>
    <t>Malindi</t>
  </si>
  <si>
    <t>Dianah</t>
  </si>
  <si>
    <t>0701858691</t>
  </si>
  <si>
    <t>Phone Zone Malindi</t>
  </si>
  <si>
    <t>GMAX Malindi</t>
  </si>
  <si>
    <t>0711692511</t>
  </si>
  <si>
    <t>Eruma Main</t>
  </si>
  <si>
    <t>Edna</t>
  </si>
  <si>
    <t>0723407544</t>
  </si>
  <si>
    <t>Grace Nyambura</t>
  </si>
  <si>
    <t>0720968616</t>
  </si>
  <si>
    <t>Josphine wangari</t>
  </si>
  <si>
    <t>0713003483</t>
  </si>
  <si>
    <t>Roho Safi Mombasa</t>
  </si>
  <si>
    <t>Celcom Ventures</t>
  </si>
  <si>
    <t>Juliet Maina</t>
  </si>
  <si>
    <t>David Mwaura</t>
  </si>
  <si>
    <t>0722209209</t>
  </si>
  <si>
    <t>Perkibs Comms</t>
  </si>
  <si>
    <t>MaryAnn</t>
  </si>
  <si>
    <t>0790777977</t>
  </si>
  <si>
    <t>Mary Connection</t>
  </si>
  <si>
    <t>0711619631</t>
  </si>
  <si>
    <t>Nawal Communication Gatundu</t>
  </si>
  <si>
    <t>Joel Chege</t>
  </si>
  <si>
    <t>0725285790</t>
  </si>
  <si>
    <t>Cesscom Kiambu</t>
  </si>
  <si>
    <t>Michael Ngugi</t>
  </si>
  <si>
    <t>0710795582</t>
  </si>
  <si>
    <t>cesscom githunguri</t>
  </si>
  <si>
    <t>Cesscom Kikuyu</t>
  </si>
  <si>
    <t>Dream World Thika</t>
  </si>
  <si>
    <t>0796319650</t>
  </si>
  <si>
    <t>Cesscom Rongai</t>
  </si>
  <si>
    <t>Agip Garissa</t>
  </si>
  <si>
    <t>Hajir Bashir</t>
  </si>
  <si>
    <t>0720202045</t>
  </si>
  <si>
    <t>Kiiru Kira</t>
  </si>
  <si>
    <t>0721612966</t>
  </si>
  <si>
    <t>Merson Mega 2</t>
  </si>
  <si>
    <t>Charles Githaiga</t>
  </si>
  <si>
    <t>0728792595</t>
  </si>
  <si>
    <t>Slopeline Communications</t>
  </si>
  <si>
    <t>Martin Chege</t>
  </si>
  <si>
    <t>0724680011</t>
  </si>
  <si>
    <t>telfone services trade center</t>
  </si>
  <si>
    <t>Benjamin</t>
  </si>
  <si>
    <t>Lucy Murage</t>
  </si>
  <si>
    <t>0721149087</t>
  </si>
  <si>
    <t>Josephine</t>
  </si>
  <si>
    <t>0769116787</t>
  </si>
  <si>
    <t>Telfon Services Rongai</t>
  </si>
  <si>
    <t>0722729237</t>
  </si>
  <si>
    <t>Telfon Tarino</t>
  </si>
  <si>
    <t>Musembi</t>
  </si>
  <si>
    <t>0722333789</t>
  </si>
  <si>
    <t>Erick</t>
  </si>
  <si>
    <t>0722775047</t>
  </si>
  <si>
    <t>Centims</t>
  </si>
  <si>
    <t>Ancient</t>
  </si>
  <si>
    <t>0720500593</t>
  </si>
  <si>
    <t>Suncom Limited Kitengela</t>
  </si>
  <si>
    <t>Kevin</t>
  </si>
  <si>
    <t>0742212318</t>
  </si>
  <si>
    <t>Suncom Mlolongo</t>
  </si>
  <si>
    <t>Lynn Chebet</t>
  </si>
  <si>
    <t>0727750465</t>
  </si>
  <si>
    <t>Head World</t>
  </si>
  <si>
    <t>John Odhiambo</t>
  </si>
  <si>
    <t>0717612371</t>
  </si>
  <si>
    <t>Nebsam Kitengela</t>
  </si>
  <si>
    <t>Bridge phones and accessories</t>
  </si>
  <si>
    <t>0717067331</t>
  </si>
  <si>
    <t>Telfon Bata</t>
  </si>
  <si>
    <t>0701490100</t>
  </si>
  <si>
    <t>TArusha</t>
  </si>
  <si>
    <t>Natalie</t>
  </si>
  <si>
    <t>0769850443</t>
  </si>
  <si>
    <t>Telfon makadara</t>
  </si>
  <si>
    <t>Carol</t>
  </si>
  <si>
    <t>0113012041</t>
  </si>
  <si>
    <t>Nivlek Investment</t>
  </si>
  <si>
    <t>Maria</t>
  </si>
  <si>
    <t>0798430046</t>
  </si>
  <si>
    <t>TVM Enterprises Ltd</t>
  </si>
  <si>
    <t>0769525745</t>
  </si>
  <si>
    <t>Eve</t>
  </si>
  <si>
    <t>0799008600</t>
  </si>
  <si>
    <t>Brothers Link 2</t>
  </si>
  <si>
    <t>0700328669</t>
  </si>
  <si>
    <t>Suncom Ruai</t>
  </si>
  <si>
    <t>Joyce</t>
  </si>
  <si>
    <t>0706715080</t>
  </si>
  <si>
    <t>Scillmon Investments</t>
  </si>
  <si>
    <t>Alice</t>
  </si>
  <si>
    <t>0112672707</t>
  </si>
  <si>
    <t>Trapon communications</t>
  </si>
  <si>
    <t>0723800613</t>
  </si>
  <si>
    <t>Telfon pipeline C</t>
  </si>
  <si>
    <t>Elizabeth Lemaiyan</t>
  </si>
  <si>
    <t>0740963384</t>
  </si>
  <si>
    <t>GEA chuka G</t>
  </si>
  <si>
    <t>Duncan M. Kamau</t>
  </si>
  <si>
    <t>0727704952</t>
  </si>
  <si>
    <t>Generations embu G</t>
  </si>
  <si>
    <t>Generation Machakos B</t>
  </si>
  <si>
    <t>Generation Machakos H</t>
  </si>
  <si>
    <t>Generation Kitui G</t>
  </si>
  <si>
    <t>Generations main Mwingi</t>
  </si>
  <si>
    <t>GEA namanga</t>
  </si>
  <si>
    <t>Generations electronic tala G</t>
  </si>
  <si>
    <t>Generation tala H</t>
  </si>
  <si>
    <t>Generations wote G</t>
  </si>
  <si>
    <t>Generations Computer Planet</t>
  </si>
  <si>
    <t>Aqua bestbuy</t>
  </si>
  <si>
    <t>Asneth</t>
  </si>
  <si>
    <t>0717084048</t>
  </si>
  <si>
    <t>Adric Electronics</t>
  </si>
  <si>
    <t>Beatrice Musila</t>
  </si>
  <si>
    <t>0708528152</t>
  </si>
  <si>
    <t>Carusso international</t>
  </si>
  <si>
    <t>Rehema Boke</t>
  </si>
  <si>
    <t>0115356733</t>
  </si>
  <si>
    <t>Victory communications</t>
  </si>
  <si>
    <t>Francis Kitila</t>
  </si>
  <si>
    <t>0725627887</t>
  </si>
  <si>
    <t>Miletech communications</t>
  </si>
  <si>
    <t>Renato Mureti</t>
  </si>
  <si>
    <t>0740240895</t>
  </si>
  <si>
    <t>Makstar enterprises</t>
  </si>
  <si>
    <t>Philip Makau</t>
  </si>
  <si>
    <t>0704394949</t>
  </si>
  <si>
    <t>Teshtech</t>
  </si>
  <si>
    <t>Shadrack Mutui</t>
  </si>
  <si>
    <t>0702444605</t>
  </si>
  <si>
    <t>Trapnet Technologies</t>
  </si>
  <si>
    <t>Boniface</t>
  </si>
  <si>
    <t>0721587565</t>
  </si>
  <si>
    <t>Geokam Communications ltd</t>
  </si>
  <si>
    <t>Michael</t>
  </si>
  <si>
    <t>0727164506</t>
  </si>
  <si>
    <t>Steve Kioko</t>
  </si>
  <si>
    <t>0726751307</t>
  </si>
  <si>
    <t>Suncom Limited Kitui</t>
  </si>
  <si>
    <t>Santa communications Matuu</t>
  </si>
  <si>
    <t>Derrick</t>
  </si>
  <si>
    <t>0714369923</t>
  </si>
  <si>
    <t>Data Acess</t>
  </si>
  <si>
    <t>Jacob</t>
  </si>
  <si>
    <t>0729608000</t>
  </si>
  <si>
    <t>PhoneYard Enterprises</t>
  </si>
  <si>
    <t>Kimii shop</t>
  </si>
  <si>
    <t>North Rift C</t>
  </si>
  <si>
    <t>Gilbert Kiprono</t>
  </si>
  <si>
    <t>Rose</t>
  </si>
  <si>
    <t>0728137123</t>
  </si>
  <si>
    <t>Phoneart Solutions Kogo</t>
  </si>
  <si>
    <t>0748612121</t>
  </si>
  <si>
    <t>Anand Jamuu</t>
  </si>
  <si>
    <t>John Oloo</t>
  </si>
  <si>
    <t>0710453575</t>
  </si>
  <si>
    <t>Anand Wills</t>
  </si>
  <si>
    <t>Ronak Karaniya</t>
  </si>
  <si>
    <t>0702651980</t>
  </si>
  <si>
    <t>BL Electronics</t>
  </si>
  <si>
    <t>Brian Lukotwe</t>
  </si>
  <si>
    <t>0711772286</t>
  </si>
  <si>
    <t>Dhoni emporium</t>
  </si>
  <si>
    <t>Wesley</t>
  </si>
  <si>
    <t>0712856050</t>
  </si>
  <si>
    <t>Ramzi Africa</t>
  </si>
  <si>
    <t>Rita Jentria</t>
  </si>
  <si>
    <t>0713475753</t>
  </si>
  <si>
    <t>Gadget City Eldoret</t>
  </si>
  <si>
    <t>Kelvin Karanja</t>
  </si>
  <si>
    <t>0718691445</t>
  </si>
  <si>
    <t>GN emporium kaliyet</t>
  </si>
  <si>
    <t>Wainaina</t>
  </si>
  <si>
    <t>0708881103</t>
  </si>
  <si>
    <t>A9 Series 2</t>
  </si>
  <si>
    <t>Yuvinazu Onkoba</t>
  </si>
  <si>
    <t>0700179856</t>
  </si>
  <si>
    <t>GN Emporium</t>
  </si>
  <si>
    <t>Diana Gichuhi</t>
  </si>
  <si>
    <t>0792588864</t>
  </si>
  <si>
    <t>Alpha Manzo Kapsabet</t>
  </si>
  <si>
    <t>0725612798</t>
  </si>
  <si>
    <t>Joyland Eldoret</t>
  </si>
  <si>
    <t>Sharon Chemonges</t>
  </si>
  <si>
    <t>0704638528</t>
  </si>
  <si>
    <t>Comm 221</t>
  </si>
  <si>
    <t>Mary Lesailo</t>
  </si>
  <si>
    <t>0721601179</t>
  </si>
  <si>
    <t>Kentronics</t>
  </si>
  <si>
    <t>Linda</t>
  </si>
  <si>
    <t>0704433425</t>
  </si>
  <si>
    <t>Brian Kipkoech</t>
  </si>
  <si>
    <t>0740128493</t>
  </si>
  <si>
    <t>Blessed Phones Eldoret</t>
  </si>
  <si>
    <t>Benson</t>
  </si>
  <si>
    <t>0700833367</t>
  </si>
  <si>
    <t>Kincom Mobiles</t>
  </si>
  <si>
    <t>Carolyne Mwale</t>
  </si>
  <si>
    <t>0723690999</t>
  </si>
  <si>
    <t>Lassit Comm</t>
  </si>
  <si>
    <t>Miriam Anyango</t>
  </si>
  <si>
    <t>0797091121</t>
  </si>
  <si>
    <t>Suam Electronis</t>
  </si>
  <si>
    <t>Dennis Orone</t>
  </si>
  <si>
    <t>0728352746</t>
  </si>
  <si>
    <t>One Touch</t>
  </si>
  <si>
    <t>Cynthia Wafula</t>
  </si>
  <si>
    <t>0794898501</t>
  </si>
  <si>
    <t>Branded New Shop Moisbridge</t>
  </si>
  <si>
    <t>Teresia Nyambura</t>
  </si>
  <si>
    <t>0729461246</t>
  </si>
  <si>
    <t>Dubai Mobiles</t>
  </si>
  <si>
    <t>Sheila Chepng'etich</t>
  </si>
  <si>
    <t>0720633115</t>
  </si>
  <si>
    <t>Derrick Odhiambo</t>
  </si>
  <si>
    <t>0727726003</t>
  </si>
  <si>
    <t>Branded Communication Lodwar</t>
  </si>
  <si>
    <t>James Macharia Kironji</t>
  </si>
  <si>
    <t>0711693010</t>
  </si>
  <si>
    <t>Branded Communication Kapenguria</t>
  </si>
  <si>
    <t>Bethwel Wafula</t>
  </si>
  <si>
    <t>0728914667</t>
  </si>
  <si>
    <t>Branded Moisbridge Care Desk</t>
  </si>
  <si>
    <t>Gene Shisiali</t>
  </si>
  <si>
    <t>0718557908</t>
  </si>
  <si>
    <t>Day to Day Communication</t>
  </si>
  <si>
    <t>Shaheen Busioli</t>
  </si>
  <si>
    <t>0728229180</t>
  </si>
  <si>
    <t>Arcade Communication</t>
  </si>
  <si>
    <t>0791875049</t>
  </si>
  <si>
    <t>Ramdev Ventures Retail</t>
  </si>
  <si>
    <t>Umesh Hadiyah</t>
  </si>
  <si>
    <t>0757412314</t>
  </si>
  <si>
    <t>Rudra Mobile Gallery</t>
  </si>
  <si>
    <t>jada classic</t>
  </si>
  <si>
    <t>South Rift A</t>
  </si>
  <si>
    <t>Sharon Atieno</t>
  </si>
  <si>
    <t>Daniel</t>
  </si>
  <si>
    <t>0721808080</t>
  </si>
  <si>
    <t>south phone solution</t>
  </si>
  <si>
    <t>Sharon Cheron</t>
  </si>
  <si>
    <t>0768778820</t>
  </si>
  <si>
    <t>Phonelink</t>
  </si>
  <si>
    <t>Elizabeth</t>
  </si>
  <si>
    <t>0721492962</t>
  </si>
  <si>
    <t>Anns Shop</t>
  </si>
  <si>
    <t>Peter Waitimu</t>
  </si>
  <si>
    <t>0708867152</t>
  </si>
  <si>
    <t>Devi stationers</t>
  </si>
  <si>
    <t>Vincent Kiprono</t>
  </si>
  <si>
    <t>0704891894</t>
  </si>
  <si>
    <t>Mercy com Bomet 22</t>
  </si>
  <si>
    <t>Sharon Cherotich</t>
  </si>
  <si>
    <t>0720344306</t>
  </si>
  <si>
    <t>Mercy com Bomet</t>
  </si>
  <si>
    <t>Lily Ndiku</t>
  </si>
  <si>
    <t>0799691504</t>
  </si>
  <si>
    <t>Karanian Comm Bomet</t>
  </si>
  <si>
    <t>0727880015</t>
  </si>
  <si>
    <t>Digital Mobile</t>
  </si>
  <si>
    <t>Rosinah</t>
  </si>
  <si>
    <t>0727896384</t>
  </si>
  <si>
    <t>linkhub</t>
  </si>
  <si>
    <t>0727647456</t>
  </si>
  <si>
    <t>Anak Technologies</t>
  </si>
  <si>
    <t>John Lodika</t>
  </si>
  <si>
    <t>0728082656</t>
  </si>
  <si>
    <t>Jamara Swinger</t>
  </si>
  <si>
    <t>Milka Wanja</t>
  </si>
  <si>
    <t>0114912742</t>
  </si>
  <si>
    <t>Danros</t>
  </si>
  <si>
    <t>Tabitha Omwenga</t>
  </si>
  <si>
    <t>0728749069</t>
  </si>
  <si>
    <t>Piaval shop</t>
  </si>
  <si>
    <t>Peter</t>
  </si>
  <si>
    <t>0718680861</t>
  </si>
  <si>
    <t>Isaac Kipkorir</t>
  </si>
  <si>
    <t>0722760805</t>
  </si>
  <si>
    <t>Danwill Solutions</t>
  </si>
  <si>
    <t>Matheri</t>
  </si>
  <si>
    <t>0707694201</t>
  </si>
  <si>
    <t>Teletex Communication</t>
  </si>
  <si>
    <t>Eunice</t>
  </si>
  <si>
    <t>0717164163</t>
  </si>
  <si>
    <t>Phoneart Solutions Naivasha</t>
  </si>
  <si>
    <t>Susan</t>
  </si>
  <si>
    <t>0725002371</t>
  </si>
  <si>
    <t>Phonecare</t>
  </si>
  <si>
    <t>Stephen Zakayo</t>
  </si>
  <si>
    <t>0724271168</t>
  </si>
  <si>
    <t>Royal Mobile Webuye</t>
  </si>
  <si>
    <t>Nyanza</t>
  </si>
  <si>
    <t>Kevin Bushuru</t>
  </si>
  <si>
    <t>Paul Maina</t>
  </si>
  <si>
    <t>0746883033</t>
  </si>
  <si>
    <t>Davels Phone Center</t>
  </si>
  <si>
    <t>Nancy</t>
  </si>
  <si>
    <t>0715967696</t>
  </si>
  <si>
    <t>Tiger Communication Ltd</t>
  </si>
  <si>
    <t>Rushabh Savla</t>
  </si>
  <si>
    <t>0746787504</t>
  </si>
  <si>
    <t>Phone Center Bungoma</t>
  </si>
  <si>
    <t>Michael Wasama</t>
  </si>
  <si>
    <t>0721108010</t>
  </si>
  <si>
    <t>Mobile Paradise</t>
  </si>
  <si>
    <t>Zeddy Ambani</t>
  </si>
  <si>
    <t>0791654800</t>
  </si>
  <si>
    <t>City Shop</t>
  </si>
  <si>
    <t>Mercy Obote</t>
  </si>
  <si>
    <t>0769562013</t>
  </si>
  <si>
    <t>PinkPuk Shop Malava</t>
  </si>
  <si>
    <t>Amina</t>
  </si>
  <si>
    <t>0703864646</t>
  </si>
  <si>
    <t>JG Phone Place</t>
  </si>
  <si>
    <t>0711658156</t>
  </si>
  <si>
    <t>Phomatic Shop</t>
  </si>
  <si>
    <t>Ahlam Afwad Yusuf</t>
  </si>
  <si>
    <t>0711700100</t>
  </si>
  <si>
    <t>Digital Communications Mumias</t>
  </si>
  <si>
    <t>Tracy Achitoa</t>
  </si>
  <si>
    <t>0717284416</t>
  </si>
  <si>
    <t>Hallow Hallow Communications</t>
  </si>
  <si>
    <t>Abdullahi Alim</t>
  </si>
  <si>
    <t>0711100550</t>
  </si>
  <si>
    <t>Ladyken</t>
  </si>
  <si>
    <t>Velma Anunda</t>
  </si>
  <si>
    <t>0715095665</t>
  </si>
  <si>
    <t>Supreme Phones</t>
  </si>
  <si>
    <t>Mercy Wambui</t>
  </si>
  <si>
    <t>0717906290</t>
  </si>
  <si>
    <t>Shivling Supermarket Busia</t>
  </si>
  <si>
    <t>Monish</t>
  </si>
  <si>
    <t>0793711731</t>
  </si>
  <si>
    <t>Shivling Kisumu</t>
  </si>
  <si>
    <t>Samido Electronics</t>
  </si>
  <si>
    <t>Samuel Sawe</t>
  </si>
  <si>
    <t>0700036600</t>
  </si>
  <si>
    <t>SilverCrest</t>
  </si>
  <si>
    <t>Brian Owiti</t>
  </si>
  <si>
    <t>0707988028</t>
  </si>
  <si>
    <t>Macom</t>
  </si>
  <si>
    <t>Mary Mburu</t>
  </si>
  <si>
    <t>0727861063</t>
  </si>
  <si>
    <t>Peaches Electronics</t>
  </si>
  <si>
    <t>Peter Ng'ang'a</t>
  </si>
  <si>
    <t>0721717621</t>
  </si>
  <si>
    <t>Abdiqani Abdinasir sharif</t>
  </si>
  <si>
    <t>0720571742</t>
  </si>
  <si>
    <t>Smart Shop</t>
  </si>
  <si>
    <t>Abdi Hakim</t>
  </si>
  <si>
    <t>0728897925</t>
  </si>
  <si>
    <t>Triss Phones</t>
  </si>
  <si>
    <t>Litein electronics</t>
  </si>
  <si>
    <t>Raphael Mogaka</t>
  </si>
  <si>
    <t>Erick Mangoni</t>
  </si>
  <si>
    <t>0724525717</t>
  </si>
  <si>
    <t>Shivlings Kericho</t>
  </si>
  <si>
    <t>Kennedy Bwana</t>
  </si>
  <si>
    <t>0707155272</t>
  </si>
  <si>
    <t>Vision Gate</t>
  </si>
  <si>
    <t>Caleb Osieko</t>
  </si>
  <si>
    <t>0743807907</t>
  </si>
  <si>
    <t>Shivlings Homabay</t>
  </si>
  <si>
    <t>Winnie Nyangate</t>
  </si>
  <si>
    <t>0703276893</t>
  </si>
  <si>
    <t>Phone Hub Communication Kisii</t>
  </si>
  <si>
    <t>Faith Njeri</t>
  </si>
  <si>
    <t>0704137478</t>
  </si>
  <si>
    <t>Loska Nyamira</t>
  </si>
  <si>
    <t>Roselidah Odddotte</t>
  </si>
  <si>
    <t>Winnie shop</t>
  </si>
  <si>
    <t>Bansi Wholesalers Limited</t>
  </si>
  <si>
    <t>Winnie Owino</t>
  </si>
  <si>
    <t>0794951425</t>
  </si>
  <si>
    <t>KARAMARDA COMPANY LIMITED</t>
  </si>
  <si>
    <t>Wilson Omondi</t>
  </si>
  <si>
    <t>0726519088</t>
  </si>
  <si>
    <t>Keromatt Nyamira</t>
  </si>
  <si>
    <t>Nyakundi Moraa</t>
  </si>
  <si>
    <t>0725120052</t>
  </si>
  <si>
    <t>Evident Store Kericho</t>
  </si>
  <si>
    <t>Serah Muthoni</t>
  </si>
  <si>
    <t>0722246610</t>
  </si>
  <si>
    <t>Muringene communication</t>
  </si>
  <si>
    <t>Phanice Chepkemoi</t>
  </si>
  <si>
    <t>0701326779</t>
  </si>
  <si>
    <t>Total</t>
  </si>
  <si>
    <t>GENERAL ACHV</t>
  </si>
  <si>
    <t>VBA SELLOUT</t>
  </si>
  <si>
    <t>flexi SELLOUT</t>
  </si>
  <si>
    <t xml:space="preserve">MODELS SCANS </t>
  </si>
  <si>
    <t>JULY SALES TOTALS</t>
  </si>
  <si>
    <t>Area</t>
  </si>
  <si>
    <t>Promoter Average Sales</t>
  </si>
  <si>
    <t>JULY Activations</t>
  </si>
  <si>
    <t>JULY SCANS-MTD</t>
  </si>
  <si>
    <t>JULY-TARGET</t>
  </si>
  <si>
    <t>SCANS ACHV(%)</t>
  </si>
  <si>
    <t>JUNE-MTD</t>
  </si>
  <si>
    <t>CHANGE(%)</t>
  </si>
  <si>
    <t>JULY-MTD</t>
  </si>
  <si>
    <t>TARGET</t>
  </si>
  <si>
    <t>ACH(%)</t>
  </si>
  <si>
    <t>NAIROBI A</t>
  </si>
  <si>
    <t>COAST</t>
  </si>
  <si>
    <t>MOUNTAIN</t>
  </si>
  <si>
    <t>NAIROBI B</t>
  </si>
  <si>
    <t>WESTERN REGION</t>
  </si>
  <si>
    <t>IMEI</t>
  </si>
  <si>
    <t>Supply platform</t>
  </si>
  <si>
    <t>Warehouse</t>
  </si>
  <si>
    <t>Warehouse code</t>
  </si>
  <si>
    <t>Stutas</t>
  </si>
  <si>
    <t>注册时间</t>
  </si>
  <si>
    <t>Anand CD</t>
  </si>
  <si>
    <t>Bismillah Shop Busia仓库</t>
  </si>
  <si>
    <t>Sold</t>
  </si>
  <si>
    <t>2023-07-08 00:00:00</t>
  </si>
  <si>
    <t>Kenshop HQ仓库</t>
  </si>
  <si>
    <t>NYWST-Kenshop HQ</t>
  </si>
  <si>
    <t>2023-07-17 00:00:00</t>
  </si>
  <si>
    <t>Service Warehouse</t>
  </si>
  <si>
    <t>Japan accessories仓库</t>
  </si>
  <si>
    <t>860533061232004</t>
  </si>
  <si>
    <t>Bansi Wholesalers Limited仓库</t>
  </si>
  <si>
    <t>Normal in the library</t>
  </si>
  <si>
    <t>2023-07-15 00:00:00</t>
  </si>
  <si>
    <t>860533061237961</t>
  </si>
  <si>
    <t>Tiger Communication Ltd仓库</t>
  </si>
  <si>
    <t>2023-07-05 00:00:00</t>
  </si>
  <si>
    <t>860533061279443</t>
  </si>
  <si>
    <t>Jaicom HQ仓库</t>
  </si>
  <si>
    <t>Jaicom HQ</t>
  </si>
  <si>
    <t>2023-07-03 00:00:00</t>
  </si>
  <si>
    <t>860533061623665</t>
  </si>
  <si>
    <t>Mkenya HQ仓库</t>
  </si>
  <si>
    <t>Mkenya HQ</t>
  </si>
  <si>
    <t>2023-07-14 00:00:00</t>
  </si>
  <si>
    <t>860533060854303</t>
  </si>
  <si>
    <t>country Distributor</t>
  </si>
  <si>
    <t>2023-07-02 00:00:00</t>
  </si>
  <si>
    <t>860533061313440</t>
  </si>
  <si>
    <t>Bright Technologies仓库</t>
  </si>
  <si>
    <t>2023-07-04 00:00:00</t>
  </si>
  <si>
    <t>860533061513726</t>
  </si>
  <si>
    <t>Luthuli</t>
  </si>
  <si>
    <t>GABSHE LUTHULI仓库</t>
  </si>
  <si>
    <t>GABSHE LUTHULI</t>
  </si>
  <si>
    <t>2023-07-18 00:00:00</t>
  </si>
  <si>
    <t>County connections Wireless Digo仓库</t>
  </si>
  <si>
    <t>County Connections Wireless Digo</t>
  </si>
  <si>
    <t>Quickcom HQ仓库</t>
  </si>
  <si>
    <t>Quickcom HQ</t>
  </si>
  <si>
    <t>860533060921102</t>
  </si>
  <si>
    <t>860533061171046</t>
  </si>
  <si>
    <t>Simba Telecom Limited HQ仓库</t>
  </si>
  <si>
    <t>Simba Telecom Limited HQ</t>
  </si>
  <si>
    <t>Anisuma Traders Limited HQ仓库</t>
  </si>
  <si>
    <t>Anisuma Traders Limited HQ</t>
  </si>
  <si>
    <t>2023-07-12 00:00:00</t>
  </si>
  <si>
    <t>Fonfun Bungoma仓库</t>
  </si>
  <si>
    <t>Cellpro HQ仓库</t>
  </si>
  <si>
    <t>Cellpro HQ</t>
  </si>
  <si>
    <t>860533061322383</t>
  </si>
  <si>
    <t>Citadel HQ仓库</t>
  </si>
  <si>
    <t>Citadel HQ</t>
  </si>
  <si>
    <t>2023-07-09 00:00:00</t>
  </si>
  <si>
    <t>2023-07-16 00:00:00</t>
  </si>
  <si>
    <t>Supreme Phonemart仓库</t>
  </si>
  <si>
    <t>2023-07-11 00:00:00</t>
  </si>
  <si>
    <t>2023-07-10 00:00:00</t>
  </si>
  <si>
    <t>860533061880380</t>
  </si>
  <si>
    <t>watara仓库</t>
  </si>
  <si>
    <t>NRBA-watara</t>
  </si>
  <si>
    <t>Al - Aziz Shop Luthuli仓库</t>
  </si>
  <si>
    <t>Al - Aziz Shop Luthuli</t>
  </si>
  <si>
    <t>860533061889241</t>
  </si>
  <si>
    <t>Ropem HQ仓库</t>
  </si>
  <si>
    <t>Ropem HQ</t>
  </si>
  <si>
    <t>2023-07-01 00:00:00</t>
  </si>
  <si>
    <t>Orchads HQ仓库</t>
  </si>
  <si>
    <t>Orchads HQ</t>
  </si>
  <si>
    <t>860533061888805</t>
  </si>
  <si>
    <t>860533061890785</t>
  </si>
  <si>
    <t>Blueice electronics仓库</t>
  </si>
  <si>
    <t>MTD-Bluice electronics</t>
  </si>
  <si>
    <t>Advatech仓库</t>
  </si>
  <si>
    <t>megatech仓库</t>
  </si>
  <si>
    <t>NRBA-Megatech</t>
  </si>
  <si>
    <t>860533061938840</t>
  </si>
  <si>
    <t>Pure logistics仓库</t>
  </si>
  <si>
    <t>Pure Logistics</t>
  </si>
  <si>
    <t>Skyline仓库</t>
  </si>
  <si>
    <t>Skyline</t>
  </si>
  <si>
    <t>Raamis Shop仓库</t>
  </si>
  <si>
    <t>860533061874169</t>
  </si>
  <si>
    <t>Phones 4U仓库</t>
  </si>
  <si>
    <t>Phones 4U</t>
  </si>
  <si>
    <t>860533061879887</t>
  </si>
  <si>
    <t>Loska Meru仓库</t>
  </si>
  <si>
    <t>Family Smartphone仓库</t>
  </si>
  <si>
    <t>860533061893664</t>
  </si>
  <si>
    <t>Decent One HQ仓库</t>
  </si>
  <si>
    <t>Decent One HQ</t>
  </si>
  <si>
    <t>Peniel Enterprises仓库</t>
  </si>
  <si>
    <t>MTKA-Peniel Enterprises</t>
  </si>
  <si>
    <t>860533061896741</t>
  </si>
  <si>
    <t>H.Ali仓库</t>
  </si>
  <si>
    <t>MTKB-H.Ali</t>
  </si>
  <si>
    <t>860533061872684</t>
  </si>
  <si>
    <t>Mobile Trends HQ仓库</t>
  </si>
  <si>
    <t>Mobile Trends HQ</t>
  </si>
  <si>
    <t>Loska Ruiru仓库</t>
  </si>
  <si>
    <t>2023-07-06 00:00:00</t>
  </si>
  <si>
    <t>2023-07-07 00:00:00</t>
  </si>
  <si>
    <t>Gadget and Phones仓库</t>
  </si>
  <si>
    <t>Kings Communication仓库</t>
  </si>
  <si>
    <t>860533061937289</t>
  </si>
  <si>
    <t>Dixon's HQ仓库</t>
  </si>
  <si>
    <t>NRBA-Dixon's HQ</t>
  </si>
  <si>
    <t>Phoneart solutions Ltd仓库</t>
  </si>
  <si>
    <t>Phoneart solutions Ltd</t>
  </si>
  <si>
    <t>Ideal Communication HQ仓库</t>
  </si>
  <si>
    <t>MTKA- Ideal Communication HQ</t>
  </si>
  <si>
    <t>860533061961826</t>
  </si>
  <si>
    <t>Mambo Communications HQ仓库</t>
  </si>
  <si>
    <t>Mambo Communications HQ</t>
  </si>
  <si>
    <t>860533061963160</t>
  </si>
  <si>
    <t>telfone service HQ仓库</t>
  </si>
  <si>
    <t>telfone service HQ</t>
  </si>
  <si>
    <t>Central Electronics HQ仓库</t>
  </si>
  <si>
    <t>Central Electronics HQ</t>
  </si>
  <si>
    <t>860533061896840</t>
  </si>
  <si>
    <t>Adams Kenya Cinema仓库</t>
  </si>
  <si>
    <t>California LTD仓库</t>
  </si>
  <si>
    <t>NRBA-California LTD</t>
  </si>
  <si>
    <t>860533061940960</t>
  </si>
  <si>
    <t>Embumart仓库</t>
  </si>
  <si>
    <t>860533061942800</t>
  </si>
  <si>
    <t>Keromat HQ仓库</t>
  </si>
  <si>
    <t>NYWST-Keromat HQ</t>
  </si>
  <si>
    <t>860533061943808</t>
  </si>
  <si>
    <t>860533061963681</t>
  </si>
  <si>
    <t>Prime Exhibition仓库</t>
  </si>
  <si>
    <t>NRBA-Prime Exhibition</t>
  </si>
  <si>
    <t>Brothers Link HQ仓库</t>
  </si>
  <si>
    <t>Brothers Link HQ</t>
  </si>
  <si>
    <t>860533061940325</t>
  </si>
  <si>
    <t>Ideal Communication Othaya仓库</t>
  </si>
  <si>
    <t>2023-07-13 00:00:00</t>
  </si>
  <si>
    <t>860533061961503</t>
  </si>
  <si>
    <t>860533061961768</t>
  </si>
  <si>
    <t>860533061963384</t>
  </si>
  <si>
    <t>Nivlek investment仓库</t>
  </si>
  <si>
    <t>Loska HQ仓库</t>
  </si>
  <si>
    <t>Loska HQ</t>
  </si>
  <si>
    <t>860533061966148</t>
  </si>
  <si>
    <t>Express Phones Luthuli仓库</t>
  </si>
  <si>
    <t>Express Phones Luthuli</t>
  </si>
  <si>
    <t>860533061966460</t>
  </si>
  <si>
    <t>Mercy Comm HQ仓库</t>
  </si>
  <si>
    <t>Mercy Comm HQ</t>
  </si>
  <si>
    <t>Comstar仓库</t>
  </si>
  <si>
    <t>Mobile Connect HQ仓库</t>
  </si>
  <si>
    <t>NRBA-Mobile Connect HQ</t>
  </si>
  <si>
    <t>860533061975321</t>
  </si>
  <si>
    <t>Maks Digital仓库</t>
  </si>
  <si>
    <t>860533061977129</t>
  </si>
  <si>
    <t>Vertex仓库</t>
  </si>
  <si>
    <t>NRBA-Vertex</t>
  </si>
  <si>
    <t>860533061979349</t>
  </si>
  <si>
    <t>Mersons HQ仓库</t>
  </si>
  <si>
    <t>Mersons HQ</t>
  </si>
  <si>
    <t>860533061966981</t>
  </si>
  <si>
    <t>Jamia Phones Kapsabet仓库</t>
  </si>
  <si>
    <t>Jamia Phones Kapsabet</t>
  </si>
  <si>
    <t>860533061973748</t>
  </si>
  <si>
    <t>online</t>
  </si>
  <si>
    <t>Jumia Online仓库</t>
  </si>
  <si>
    <t>Jumia Online</t>
  </si>
  <si>
    <t>860533061964085</t>
  </si>
  <si>
    <t>860533061966767</t>
  </si>
  <si>
    <t>860533061973326</t>
  </si>
  <si>
    <t>Trioluck仓库</t>
  </si>
  <si>
    <t>NRBB-Trioluck</t>
  </si>
  <si>
    <t>Avi Communication仓库</t>
  </si>
  <si>
    <t>860533061969886</t>
  </si>
  <si>
    <t>860533061974548</t>
  </si>
  <si>
    <t>860533061974886</t>
  </si>
  <si>
    <t>Maafcom仓库</t>
  </si>
  <si>
    <t>860533061980289</t>
  </si>
  <si>
    <t>FonFun Shop HQ仓库</t>
  </si>
  <si>
    <t>FonFun Shop HQ</t>
  </si>
  <si>
    <t>860533062300081</t>
  </si>
  <si>
    <t>Express Phones Kisumu RD仓库</t>
  </si>
  <si>
    <t>Express Phones Kisumu RD</t>
  </si>
  <si>
    <t>Almaaruf仓库</t>
  </si>
  <si>
    <t>MTKB-Almaaruf</t>
  </si>
  <si>
    <t>860533061975180</t>
  </si>
  <si>
    <t>Tawakal Luthuli仓库</t>
  </si>
  <si>
    <t>Tawakal Luthuli</t>
  </si>
  <si>
    <t>860533061976626</t>
  </si>
  <si>
    <t>860533061988761</t>
  </si>
  <si>
    <t>VIVO East Africa</t>
  </si>
  <si>
    <t>Redstone CD Warehouse</t>
  </si>
  <si>
    <t>Redstone CD</t>
  </si>
  <si>
    <t>Day to Day Communication 2仓库</t>
  </si>
  <si>
    <t>Risacom Hq仓库</t>
  </si>
  <si>
    <t>MTKA-Risacom HQ</t>
  </si>
  <si>
    <t>860533061986021</t>
  </si>
  <si>
    <t>HQ Phones仓库</t>
  </si>
  <si>
    <t>860533062302723</t>
  </si>
  <si>
    <t>Tricom HQ仓库</t>
  </si>
  <si>
    <t>Tricom HQ</t>
  </si>
  <si>
    <t>860533062303689</t>
  </si>
  <si>
    <t>860533062299622</t>
  </si>
  <si>
    <t>Turwaaq Luthuli仓库</t>
  </si>
  <si>
    <t>860533062302483</t>
  </si>
  <si>
    <t>860533062305924</t>
  </si>
  <si>
    <t>Smart zone仓库</t>
  </si>
  <si>
    <t>NRBA-Smart zone</t>
  </si>
  <si>
    <t>860533062308704</t>
  </si>
  <si>
    <t>860533062308746</t>
  </si>
  <si>
    <t>Generation Electronic HQ仓库</t>
  </si>
  <si>
    <t>Generation Electronic HQ</t>
  </si>
  <si>
    <t>860533062305981</t>
  </si>
  <si>
    <t>Galectro 2仓库</t>
  </si>
  <si>
    <t>NRBA-Galectro 2</t>
  </si>
  <si>
    <t>Hotspot Kimathi仓库</t>
  </si>
  <si>
    <t>Galool Investment HQ仓库</t>
  </si>
  <si>
    <t>Galool Investment HQ</t>
  </si>
  <si>
    <t>860533062301865</t>
  </si>
  <si>
    <t>860533062301949</t>
  </si>
  <si>
    <t>860533062304349</t>
  </si>
  <si>
    <t>860533062306401</t>
  </si>
  <si>
    <t>860533062306849</t>
  </si>
  <si>
    <t>Joyland HQ仓库</t>
  </si>
  <si>
    <t>Joyland HQ</t>
  </si>
  <si>
    <t>860533062310148</t>
  </si>
  <si>
    <t>Fullmoon communication仓库</t>
  </si>
  <si>
    <t>NRBA-Fullmoon communication</t>
  </si>
  <si>
    <t>860533062311427</t>
  </si>
  <si>
    <t>860533062311880</t>
  </si>
  <si>
    <t>Snaap仓库</t>
  </si>
  <si>
    <t>860533062313308</t>
  </si>
  <si>
    <t>860533062315287</t>
  </si>
  <si>
    <t>Emirates Malindi仓库</t>
  </si>
  <si>
    <t>860533062315329</t>
  </si>
  <si>
    <t>860533062315626</t>
  </si>
  <si>
    <t>Vima Electronics HQ仓库</t>
  </si>
  <si>
    <t>Vima Electronics HQ</t>
  </si>
  <si>
    <t>860533062317200</t>
  </si>
  <si>
    <t>Iqrash Collection HQ仓库</t>
  </si>
  <si>
    <t>Iqrash Collection HQ</t>
  </si>
  <si>
    <t>860533062316566</t>
  </si>
  <si>
    <t>860533062321202</t>
  </si>
  <si>
    <t>860533062322663</t>
  </si>
  <si>
    <t>860533062310528</t>
  </si>
  <si>
    <t>860533062310684</t>
  </si>
  <si>
    <t>Tescom Logistics仓库</t>
  </si>
  <si>
    <t>860533062318547</t>
  </si>
  <si>
    <t>Phone Hub Nyeri仓库</t>
  </si>
  <si>
    <t>860533062319263</t>
  </si>
  <si>
    <t>860533062321582</t>
  </si>
  <si>
    <t>860533062321103</t>
  </si>
  <si>
    <t>Mobidash仓库</t>
  </si>
  <si>
    <t>NRBA-Mobidash</t>
  </si>
  <si>
    <t>860533062326185</t>
  </si>
  <si>
    <t>860533062318422</t>
  </si>
  <si>
    <t>A9 Series (Duke A9)仓库</t>
  </si>
  <si>
    <t>860533062322044</t>
  </si>
  <si>
    <t>860533062388680</t>
  </si>
  <si>
    <t>860533062323067</t>
  </si>
  <si>
    <t>860533062324800</t>
  </si>
  <si>
    <t>Nyeri Computers仓库</t>
  </si>
  <si>
    <t>iTech Mombasa仓库</t>
  </si>
  <si>
    <t>860533062390488</t>
  </si>
  <si>
    <t>GMAX communication HQ仓库</t>
  </si>
  <si>
    <t>GMAX communication HQ</t>
  </si>
  <si>
    <t>860533062393367</t>
  </si>
  <si>
    <t>860533062399364</t>
  </si>
  <si>
    <t>Generation Embu &amp; Chuka HQ仓库</t>
  </si>
  <si>
    <t>Generation Embu &amp; Chuka HQ</t>
  </si>
  <si>
    <t>Minraxe voi仓库</t>
  </si>
  <si>
    <t>Wincos仓库</t>
  </si>
  <si>
    <t>Infochoice仓库</t>
  </si>
  <si>
    <t>NRBA-Infochoice</t>
  </si>
  <si>
    <t>860533062406227</t>
  </si>
  <si>
    <t>Image Connections Ltd仓库</t>
  </si>
  <si>
    <t>NRBB-Image Connections Ltd</t>
  </si>
  <si>
    <t>860533062402085</t>
  </si>
  <si>
    <t>860533062402325</t>
  </si>
  <si>
    <t>Redmitech CD</t>
  </si>
  <si>
    <t>Redmitech CD仓库</t>
  </si>
  <si>
    <t>860533062405021</t>
  </si>
  <si>
    <t>Happy Go Westside仓库</t>
  </si>
  <si>
    <t>860533062407308</t>
  </si>
  <si>
    <t>860533062407084</t>
  </si>
  <si>
    <t>Carusso international仓库</t>
  </si>
  <si>
    <t>Bravo Exbihition仓库</t>
  </si>
  <si>
    <t>860533062424121</t>
  </si>
  <si>
    <t>860533062432827</t>
  </si>
  <si>
    <t>Zenex Technologies仓库</t>
  </si>
  <si>
    <t>Zenex Technologies</t>
  </si>
  <si>
    <t>Phonematt HQ仓库</t>
  </si>
  <si>
    <t>Phonematt HQ</t>
  </si>
  <si>
    <t>860533062439483</t>
  </si>
  <si>
    <t>860533062407662</t>
  </si>
  <si>
    <t>ABNO Salam仓库</t>
  </si>
  <si>
    <t>ABNO Salam</t>
  </si>
  <si>
    <t>Edin Communication仓库</t>
  </si>
  <si>
    <t>NRBA-Edin Communication</t>
  </si>
  <si>
    <t>860533062409668</t>
  </si>
  <si>
    <t>Newtech Mombasa仓库</t>
  </si>
  <si>
    <t>860533062424345</t>
  </si>
  <si>
    <t>Newzone Mobile仓库</t>
  </si>
  <si>
    <t>860533062434682</t>
  </si>
  <si>
    <t>Teshtech仓库</t>
  </si>
  <si>
    <t>Mash Collection仓库</t>
  </si>
  <si>
    <t>LOR-Mash Collection</t>
  </si>
  <si>
    <t>Ganane Nairobi仓库</t>
  </si>
  <si>
    <t>860533062408066</t>
  </si>
  <si>
    <t>860533062423628</t>
  </si>
  <si>
    <t>860533062424402</t>
  </si>
  <si>
    <t>860533062424782</t>
  </si>
  <si>
    <t>860533062440903</t>
  </si>
  <si>
    <t>860533062441067</t>
  </si>
  <si>
    <t>Makadara Accessories仓库</t>
  </si>
  <si>
    <t>860533062444426</t>
  </si>
  <si>
    <t>860533062444509</t>
  </si>
  <si>
    <t>860533062444582</t>
  </si>
  <si>
    <t>Telephonica仓库</t>
  </si>
  <si>
    <t>860533062444608</t>
  </si>
  <si>
    <t>860533062445340</t>
  </si>
  <si>
    <t>860533062423883</t>
  </si>
  <si>
    <t>860533062435382</t>
  </si>
  <si>
    <t>860533062445365</t>
  </si>
  <si>
    <t>860533062445761</t>
  </si>
  <si>
    <t>860533062446066</t>
  </si>
  <si>
    <t>Wagla Limited仓库</t>
  </si>
  <si>
    <t>860533062436125</t>
  </si>
  <si>
    <t>860533062439541</t>
  </si>
  <si>
    <t>Happy Go HQ仓库</t>
  </si>
  <si>
    <t>Happy Go HQ</t>
  </si>
  <si>
    <t>860672069238090</t>
  </si>
  <si>
    <t>haidar communication仓库</t>
  </si>
  <si>
    <t>NRBALUTH-Haidar communication</t>
  </si>
  <si>
    <t>861696051981085</t>
  </si>
  <si>
    <t>Target (RD)仓库</t>
  </si>
  <si>
    <t>Target (RD)</t>
  </si>
  <si>
    <t>860533062445225</t>
  </si>
  <si>
    <t>860533062446264</t>
  </si>
  <si>
    <t>861696051561069</t>
  </si>
  <si>
    <t>861696051978305</t>
  </si>
  <si>
    <t>showmax仓库</t>
  </si>
  <si>
    <t>CST-showmax</t>
  </si>
  <si>
    <t>860533062446629</t>
  </si>
  <si>
    <t>863103058573070</t>
  </si>
  <si>
    <t>860533062445688</t>
  </si>
  <si>
    <t>860533062445886</t>
  </si>
  <si>
    <t>861696050106841</t>
  </si>
  <si>
    <t>Anand HQ仓库</t>
  </si>
  <si>
    <t>Anand HQ</t>
  </si>
  <si>
    <t>861696051740143</t>
  </si>
  <si>
    <t>861696051765207</t>
  </si>
  <si>
    <t>InterGlobal Mobiles仓库</t>
  </si>
  <si>
    <t>InterGlobal Mobiles</t>
  </si>
  <si>
    <t>863103058574813</t>
  </si>
  <si>
    <t>863900069722053</t>
  </si>
  <si>
    <t>863900069924816</t>
  </si>
  <si>
    <t>DigitalWorld仓库</t>
  </si>
  <si>
    <t>863900069556253</t>
  </si>
  <si>
    <t>Oceanic Communication仓库</t>
  </si>
  <si>
    <t>Oceanic Communication</t>
  </si>
  <si>
    <t>864442048944879</t>
  </si>
  <si>
    <t>Unallocated CD Stock</t>
  </si>
  <si>
    <t>863900069703939</t>
  </si>
  <si>
    <t>863900069705892</t>
  </si>
  <si>
    <t>863900069707757</t>
  </si>
  <si>
    <t>863900069747498</t>
  </si>
  <si>
    <t>863900069842810</t>
  </si>
  <si>
    <t>863900069843016</t>
  </si>
  <si>
    <t>861696051975640</t>
  </si>
  <si>
    <t>861696051987124</t>
  </si>
  <si>
    <t>863103058571710</t>
  </si>
  <si>
    <t>864868067108311</t>
  </si>
  <si>
    <t>864932067260694</t>
  </si>
  <si>
    <t>863900069844816</t>
  </si>
  <si>
    <t>Hassan Communications HQ仓库</t>
  </si>
  <si>
    <t>Hassan Communications HQ</t>
  </si>
  <si>
    <t>863900069551833</t>
  </si>
  <si>
    <t>Swimflex communication仓库</t>
  </si>
  <si>
    <t>863900069669494</t>
  </si>
  <si>
    <t>864868068433312</t>
  </si>
  <si>
    <t>865011060933885</t>
  </si>
  <si>
    <t>865011060950624</t>
  </si>
  <si>
    <t>Narasha仓库</t>
  </si>
  <si>
    <t>865011060844603</t>
  </si>
  <si>
    <t>865011060951242</t>
  </si>
  <si>
    <t>865011060958445</t>
  </si>
  <si>
    <t>Hitanchi Electronics Limited HQ仓库</t>
  </si>
  <si>
    <t>Hitanchi Electronics Limited HQ</t>
  </si>
  <si>
    <t>864932061087879</t>
  </si>
  <si>
    <t>864932067200534</t>
  </si>
  <si>
    <t>864932067260819</t>
  </si>
  <si>
    <t>864932067264035</t>
  </si>
  <si>
    <t>865011060881902</t>
  </si>
  <si>
    <t>Town Mobile仓库</t>
  </si>
  <si>
    <t>MTKB-Town Mobile</t>
  </si>
  <si>
    <t>863900069721832</t>
  </si>
  <si>
    <t>863900069745393</t>
  </si>
  <si>
    <t>863900069750872</t>
  </si>
  <si>
    <t>863900069865852</t>
  </si>
  <si>
    <t>865011060957165</t>
  </si>
  <si>
    <t>865011060980944</t>
  </si>
  <si>
    <t>865011060972727</t>
  </si>
  <si>
    <t>Sam Electronics Kakamega仓库</t>
  </si>
  <si>
    <t>865011060973022</t>
  </si>
  <si>
    <t>865011060975647</t>
  </si>
  <si>
    <t>865011060978484</t>
  </si>
  <si>
    <t>865011060979763</t>
  </si>
  <si>
    <t>Starlink Electronics Ltd Eldoret仓库</t>
  </si>
  <si>
    <t>Starlink Electronics Ltd Eldoret</t>
  </si>
  <si>
    <t>865011060979789</t>
  </si>
  <si>
    <t>MOBIFIX仓库</t>
  </si>
  <si>
    <t>MOBIFIX</t>
  </si>
  <si>
    <t>865011060950384</t>
  </si>
  <si>
    <t>865011061422425</t>
  </si>
  <si>
    <t>864868068421978</t>
  </si>
  <si>
    <t>864868068426712</t>
  </si>
  <si>
    <t>865011060981827</t>
  </si>
  <si>
    <t>865011060983187</t>
  </si>
  <si>
    <t>865011061418183</t>
  </si>
  <si>
    <t>865011061426202</t>
  </si>
  <si>
    <t>865011061435526</t>
  </si>
  <si>
    <t>865011061425121</t>
  </si>
  <si>
    <t>865011061433760</t>
  </si>
  <si>
    <t>865011061444502</t>
  </si>
  <si>
    <t>865011061447562</t>
  </si>
  <si>
    <t>865011061453743</t>
  </si>
  <si>
    <t>865011061448008</t>
  </si>
  <si>
    <t>865011060969962</t>
  </si>
  <si>
    <t>865011061446523</t>
  </si>
  <si>
    <t>865011061454303</t>
  </si>
  <si>
    <t>865011061457140</t>
  </si>
  <si>
    <t>865011061457447</t>
  </si>
  <si>
    <t>865011061461043</t>
  </si>
  <si>
    <t>865011061464484</t>
  </si>
  <si>
    <t>865011061460649</t>
  </si>
  <si>
    <t>865011061461126</t>
  </si>
  <si>
    <t>865011061462421</t>
  </si>
  <si>
    <t>865011060981660</t>
  </si>
  <si>
    <t>865011061414380</t>
  </si>
  <si>
    <t>865011061417862</t>
  </si>
  <si>
    <t>865011061421740</t>
  </si>
  <si>
    <t>865011061458767</t>
  </si>
  <si>
    <t>865011061625803</t>
  </si>
  <si>
    <t>865011061626140</t>
  </si>
  <si>
    <t>865011061633088</t>
  </si>
  <si>
    <t>865011061633823</t>
  </si>
  <si>
    <t>865011061431681</t>
  </si>
  <si>
    <t>865011061434222</t>
  </si>
  <si>
    <t>865011061445525</t>
  </si>
  <si>
    <t>865011061637386</t>
  </si>
  <si>
    <t>865011061637444</t>
  </si>
  <si>
    <t>865011061638020</t>
  </si>
  <si>
    <t>865011061626769</t>
  </si>
  <si>
    <t>865011061627585</t>
  </si>
  <si>
    <t>865011061636321</t>
  </si>
  <si>
    <t>865011061637626</t>
  </si>
  <si>
    <t>865011061639309</t>
  </si>
  <si>
    <t>865011061636909</t>
  </si>
  <si>
    <t>865011061637402</t>
  </si>
  <si>
    <t>865011061638301</t>
  </si>
  <si>
    <t>865011061449329</t>
  </si>
  <si>
    <t>865011061453222</t>
  </si>
  <si>
    <t>865011061458528</t>
  </si>
  <si>
    <t>865011061458981</t>
  </si>
  <si>
    <t>865011061461167</t>
  </si>
  <si>
    <t>865011061642626</t>
  </si>
  <si>
    <t>Bungoma Mobile仓库</t>
  </si>
  <si>
    <t>865011062084166</t>
  </si>
  <si>
    <t>Queens Mobile仓库</t>
  </si>
  <si>
    <t>NRBA-Queens Mobile</t>
  </si>
  <si>
    <t>865011062084562</t>
  </si>
  <si>
    <t>Cesscom HQ仓库</t>
  </si>
  <si>
    <t>Cesscom HQ</t>
  </si>
  <si>
    <t>865011061639663</t>
  </si>
  <si>
    <t>865011061640000</t>
  </si>
  <si>
    <t>865011061642642</t>
  </si>
  <si>
    <t>865011061643244</t>
  </si>
  <si>
    <t>865011062097465</t>
  </si>
  <si>
    <t>865011061625829</t>
  </si>
  <si>
    <t>865011062106662</t>
  </si>
  <si>
    <t>865011062107769</t>
  </si>
  <si>
    <t>865011062106407</t>
  </si>
  <si>
    <t>865011062107082</t>
  </si>
  <si>
    <t>865011062109468</t>
  </si>
  <si>
    <t>865011062110128</t>
  </si>
  <si>
    <t>865011062114088</t>
  </si>
  <si>
    <t>865011061631983</t>
  </si>
  <si>
    <t>865011061637063</t>
  </si>
  <si>
    <t>865011061638046</t>
  </si>
  <si>
    <t>865011062113122</t>
  </si>
  <si>
    <t>865011062116281</t>
  </si>
  <si>
    <t>865011062116505</t>
  </si>
  <si>
    <t>865011062140505</t>
  </si>
  <si>
    <t>865011062107041</t>
  </si>
  <si>
    <t>865011062121984</t>
  </si>
  <si>
    <t>865011062122727</t>
  </si>
  <si>
    <t>865011062123907</t>
  </si>
  <si>
    <t>865011062124483</t>
  </si>
  <si>
    <t>865011062119723</t>
  </si>
  <si>
    <t>865011062120549</t>
  </si>
  <si>
    <t>865011062122180</t>
  </si>
  <si>
    <t>865011062110565</t>
  </si>
  <si>
    <t>865011062119244</t>
  </si>
  <si>
    <t>865011062140166</t>
  </si>
  <si>
    <t>865011062123964</t>
  </si>
  <si>
    <t>865011062124640</t>
  </si>
  <si>
    <t>865011062125308</t>
  </si>
  <si>
    <t>865011062150421</t>
  </si>
  <si>
    <t>865011062148060</t>
  </si>
  <si>
    <t>865011062143046</t>
  </si>
  <si>
    <t>865011062144747</t>
  </si>
  <si>
    <t>865011062171229</t>
  </si>
  <si>
    <t>865011062125605</t>
  </si>
  <si>
    <t>865011062144648</t>
  </si>
  <si>
    <t>865011062150587</t>
  </si>
  <si>
    <t>865011062150785</t>
  </si>
  <si>
    <t>Wataalamu Moi Avenue仓库</t>
  </si>
  <si>
    <t>NRBA-Wataalamu Moi Avenue</t>
  </si>
  <si>
    <t>865011062152427</t>
  </si>
  <si>
    <t>865011062177788</t>
  </si>
  <si>
    <t>865011062177705</t>
  </si>
  <si>
    <t>Binafaan仓库</t>
  </si>
  <si>
    <t>Binafaan</t>
  </si>
  <si>
    <t>865011062181848</t>
  </si>
  <si>
    <t>865011062250320</t>
  </si>
  <si>
    <t>Goodlife Mombasa仓库</t>
  </si>
  <si>
    <t>865011062151544</t>
  </si>
  <si>
    <t>865011062151726</t>
  </si>
  <si>
    <t>865011062177846</t>
  </si>
  <si>
    <t>865011062182523</t>
  </si>
  <si>
    <t>865011062262200</t>
  </si>
  <si>
    <t>865011062268686</t>
  </si>
  <si>
    <t>865011062182788</t>
  </si>
  <si>
    <t>865011062183620</t>
  </si>
  <si>
    <t>865011062258661</t>
  </si>
  <si>
    <t>865011062270625</t>
  </si>
  <si>
    <t>865011062290623</t>
  </si>
  <si>
    <t>865011062297644</t>
  </si>
  <si>
    <t>865011062151809</t>
  </si>
  <si>
    <t>865011062154548</t>
  </si>
  <si>
    <t>865011062155065</t>
  </si>
  <si>
    <t>865011062178224</t>
  </si>
  <si>
    <t>865011062182580</t>
  </si>
  <si>
    <t>865011062271268</t>
  </si>
  <si>
    <t>865471054071755</t>
  </si>
  <si>
    <t>865471054071920</t>
  </si>
  <si>
    <t>865011062274221</t>
  </si>
  <si>
    <t>865011062275905</t>
  </si>
  <si>
    <t>865011062282901</t>
  </si>
  <si>
    <t>865471054071961</t>
  </si>
  <si>
    <t>865471054072936</t>
  </si>
  <si>
    <t>865471054073827</t>
  </si>
  <si>
    <t>865011062269023</t>
  </si>
  <si>
    <t>865471054075459</t>
  </si>
  <si>
    <t>865471054242307</t>
  </si>
  <si>
    <t>Devi stationers仓库</t>
  </si>
  <si>
    <t>LOR-Devi stationers</t>
  </si>
  <si>
    <t>865471054073686</t>
  </si>
  <si>
    <t>865471054074288</t>
  </si>
  <si>
    <t>865471054084030</t>
  </si>
  <si>
    <t>865471054246407</t>
  </si>
  <si>
    <t>Vidiya Enterprise仓库</t>
  </si>
  <si>
    <t>Vidiya Enterprise</t>
  </si>
  <si>
    <t>865471054705139</t>
  </si>
  <si>
    <t>kasson agency仓库</t>
  </si>
  <si>
    <t>865471054705436</t>
  </si>
  <si>
    <t>Nyanjo Mobile仓库</t>
  </si>
  <si>
    <t>865471054073975</t>
  </si>
  <si>
    <t>865471054082075</t>
  </si>
  <si>
    <t>865471054083875</t>
  </si>
  <si>
    <t>Unique Mobile Mombasa仓库</t>
  </si>
  <si>
    <t>Unique Mobile Mombasa</t>
  </si>
  <si>
    <t>865471054249708</t>
  </si>
  <si>
    <t>LadyKen Kakamega仓库</t>
  </si>
  <si>
    <t>Lady Ken Kakamega</t>
  </si>
  <si>
    <t>865471054708075</t>
  </si>
  <si>
    <t>865471054970527</t>
  </si>
  <si>
    <t>865471054248304</t>
  </si>
  <si>
    <t>865471054705154</t>
  </si>
  <si>
    <t>865471054969875</t>
  </si>
  <si>
    <t>Kwa Boi Malaba仓库</t>
  </si>
  <si>
    <t>Kwa Boi Malaba</t>
  </si>
  <si>
    <t>865471054970071</t>
  </si>
  <si>
    <t>865471054970311</t>
  </si>
  <si>
    <t>865471054705048</t>
  </si>
  <si>
    <t>865471054706335</t>
  </si>
  <si>
    <t>865471054707119</t>
  </si>
  <si>
    <t>865471054946899</t>
  </si>
  <si>
    <t>865471054947376</t>
  </si>
  <si>
    <t>865471054973869</t>
  </si>
  <si>
    <t>865471054974578</t>
  </si>
  <si>
    <t>865471054970154</t>
  </si>
  <si>
    <t>865471054970725</t>
  </si>
  <si>
    <t>865471054975609</t>
  </si>
  <si>
    <t>865471054975872</t>
  </si>
  <si>
    <t>865471054973034</t>
  </si>
  <si>
    <t>865471054975179</t>
  </si>
  <si>
    <t>865471054975260</t>
  </si>
  <si>
    <t>865471054948077</t>
  </si>
  <si>
    <t>865471054975559</t>
  </si>
  <si>
    <t>865471054975641</t>
  </si>
  <si>
    <t>865471054976086</t>
  </si>
  <si>
    <t>865471054976144</t>
  </si>
  <si>
    <t>865471054976607</t>
  </si>
  <si>
    <t>865471054976888</t>
  </si>
  <si>
    <t>865471054977738</t>
  </si>
  <si>
    <t>865471054976763</t>
  </si>
  <si>
    <t>865471054977910</t>
  </si>
  <si>
    <t>865471054972416</t>
  </si>
  <si>
    <t>865471054972499</t>
  </si>
  <si>
    <t>865471054975443</t>
  </si>
  <si>
    <t>865471055666546</t>
  </si>
  <si>
    <t>ABNO Luthuli仓库</t>
  </si>
  <si>
    <t>ABNO Luthuli</t>
  </si>
  <si>
    <t>865471055671124</t>
  </si>
  <si>
    <t>865471055679283</t>
  </si>
  <si>
    <t>865471055668062</t>
  </si>
  <si>
    <t>Smart Tech Kitengela仓库</t>
  </si>
  <si>
    <t>865471055681503</t>
  </si>
  <si>
    <t>865471055705161</t>
  </si>
  <si>
    <t>865471055707126</t>
  </si>
  <si>
    <t>865762046204177</t>
  </si>
  <si>
    <t>Y90(2+32G)</t>
  </si>
  <si>
    <t>866041050904397</t>
  </si>
  <si>
    <t>866041051737473</t>
  </si>
  <si>
    <t>866041052477012</t>
  </si>
  <si>
    <t>866041052478374</t>
  </si>
  <si>
    <t>866041053019839</t>
  </si>
  <si>
    <t>Safaricom HQ</t>
  </si>
  <si>
    <t>Safaricom HQ仓库</t>
  </si>
  <si>
    <t>866041053028871</t>
  </si>
  <si>
    <t>866048068552159</t>
  </si>
  <si>
    <t>865471054976235</t>
  </si>
  <si>
    <t>865471054976813</t>
  </si>
  <si>
    <t>866041050896478</t>
  </si>
  <si>
    <t>866041050913497</t>
  </si>
  <si>
    <t>866041051741277</t>
  </si>
  <si>
    <t>866041052477632</t>
  </si>
  <si>
    <t>866041052477913</t>
  </si>
  <si>
    <t>866041053017593</t>
  </si>
  <si>
    <t>866048068552399</t>
  </si>
  <si>
    <t>866041050896593</t>
  </si>
  <si>
    <t>866041052184014</t>
  </si>
  <si>
    <t>866041052483556</t>
  </si>
  <si>
    <t>866041053016777</t>
  </si>
  <si>
    <t>866041053021579</t>
  </si>
  <si>
    <t>866048068439951</t>
  </si>
  <si>
    <t>866048068552811</t>
  </si>
  <si>
    <t>866048068552977</t>
  </si>
  <si>
    <t>865471054977217</t>
  </si>
  <si>
    <t>865471054977589</t>
  </si>
  <si>
    <t>865471054978058</t>
  </si>
  <si>
    <t>866048068552597</t>
  </si>
  <si>
    <t>866048068555475</t>
  </si>
  <si>
    <t>866048068551839</t>
  </si>
  <si>
    <t>866048068553611</t>
  </si>
  <si>
    <t>866048068554593</t>
  </si>
  <si>
    <t>866048068554957</t>
  </si>
  <si>
    <t>866048068555210</t>
  </si>
  <si>
    <t>865471055694084</t>
  </si>
  <si>
    <t>866041050910758</t>
  </si>
  <si>
    <t>866041052238695</t>
  </si>
  <si>
    <t>866048068560756</t>
  </si>
  <si>
    <t>866048068562273</t>
  </si>
  <si>
    <t>866048068556192</t>
  </si>
  <si>
    <t>866048068556390</t>
  </si>
  <si>
    <t>Jamiitrust仓库</t>
  </si>
  <si>
    <t>MTKA-Jamiitrust</t>
  </si>
  <si>
    <t>866048068557513</t>
  </si>
  <si>
    <t>866048068560970</t>
  </si>
  <si>
    <t>TVM Enterprises Ltd仓库</t>
  </si>
  <si>
    <t>866041052645873</t>
  </si>
  <si>
    <t>866041053011372</t>
  </si>
  <si>
    <t>866041053019995</t>
  </si>
  <si>
    <t>866041053028830</t>
  </si>
  <si>
    <t>866048068568098</t>
  </si>
  <si>
    <t>866048068564519</t>
  </si>
  <si>
    <t>866048068566134</t>
  </si>
  <si>
    <t>866048068566993</t>
  </si>
  <si>
    <t>866048068562513</t>
  </si>
  <si>
    <t>866048068564634</t>
  </si>
  <si>
    <t>866048068566431</t>
  </si>
  <si>
    <t>866048068552514</t>
  </si>
  <si>
    <t>866048068552910</t>
  </si>
  <si>
    <t>866048068553439</t>
  </si>
  <si>
    <t>866048068569971</t>
  </si>
  <si>
    <t>866048068575234</t>
  </si>
  <si>
    <t>866048068567694</t>
  </si>
  <si>
    <t>866048068567710</t>
  </si>
  <si>
    <t>866048068570276</t>
  </si>
  <si>
    <t>866048068567611</t>
  </si>
  <si>
    <t>866048068570011</t>
  </si>
  <si>
    <t>866048068553652</t>
  </si>
  <si>
    <t>866048068555053</t>
  </si>
  <si>
    <t>866048068580556</t>
  </si>
  <si>
    <t>Dhaval Emporium HQ仓库</t>
  </si>
  <si>
    <t>UPR-Dhaval Emporium HQ</t>
  </si>
  <si>
    <t>866048068584533</t>
  </si>
  <si>
    <t>866048068585597</t>
  </si>
  <si>
    <t>866048068586439</t>
  </si>
  <si>
    <t>Breniff (Expresss Phones RD)仓库</t>
  </si>
  <si>
    <t>Breniff (Expresss Phones RD)</t>
  </si>
  <si>
    <t>866048068571654</t>
  </si>
  <si>
    <t>866048068581935</t>
  </si>
  <si>
    <t>866048068556630</t>
  </si>
  <si>
    <t>866048068564311</t>
  </si>
  <si>
    <t>866048068565516</t>
  </si>
  <si>
    <t>866048068565771</t>
  </si>
  <si>
    <t>866048068589474</t>
  </si>
  <si>
    <t>866048068590118</t>
  </si>
  <si>
    <t>866048068596313</t>
  </si>
  <si>
    <t>866048068585050</t>
  </si>
  <si>
    <t>866048068567512</t>
  </si>
  <si>
    <t>866048069244392</t>
  </si>
  <si>
    <t>866048069245134</t>
  </si>
  <si>
    <t>866048069563395</t>
  </si>
  <si>
    <t>866048068587676</t>
  </si>
  <si>
    <t>866048068588476</t>
  </si>
  <si>
    <t>866048068589334</t>
  </si>
  <si>
    <t>866048068592213</t>
  </si>
  <si>
    <t>866048068594474</t>
  </si>
  <si>
    <t>866048068596032</t>
  </si>
  <si>
    <t>866048068598699</t>
  </si>
  <si>
    <t>866048068590837</t>
  </si>
  <si>
    <t>866048068571894</t>
  </si>
  <si>
    <t>866048068581331</t>
  </si>
  <si>
    <t>866048068582958</t>
  </si>
  <si>
    <t>866048069581611</t>
  </si>
  <si>
    <t>866048069583773</t>
  </si>
  <si>
    <t>866048068599150</t>
  </si>
  <si>
    <t>866048068602459</t>
  </si>
  <si>
    <t>866048068602871</t>
  </si>
  <si>
    <t>866048068603879</t>
  </si>
  <si>
    <t>866048069580738</t>
  </si>
  <si>
    <t>Branded Communication HQ仓库</t>
  </si>
  <si>
    <t>Branded Communication HQ</t>
  </si>
  <si>
    <t>866048068583352</t>
  </si>
  <si>
    <t>866048068583972</t>
  </si>
  <si>
    <t>866048068584095</t>
  </si>
  <si>
    <t>866048068587296</t>
  </si>
  <si>
    <t>866048069602573</t>
  </si>
  <si>
    <t>866125068669231</t>
  </si>
  <si>
    <t>866048069242032</t>
  </si>
  <si>
    <t>866048069581330</t>
  </si>
  <si>
    <t>866048069583476</t>
  </si>
  <si>
    <t>866048069596072</t>
  </si>
  <si>
    <t>866048068592858</t>
  </si>
  <si>
    <t>866048068596073</t>
  </si>
  <si>
    <t>866048068598954</t>
  </si>
  <si>
    <t>866125068670775</t>
  </si>
  <si>
    <t>866125068672656</t>
  </si>
  <si>
    <t>866048069592956</t>
  </si>
  <si>
    <t>866048069599258</t>
  </si>
  <si>
    <t>866048069600379</t>
  </si>
  <si>
    <t>866048069600833</t>
  </si>
  <si>
    <t>866048069601716</t>
  </si>
  <si>
    <t>866048068600594</t>
  </si>
  <si>
    <t>866125069471595</t>
  </si>
  <si>
    <t>White Gold Nyeri仓库</t>
  </si>
  <si>
    <t>866467068581978</t>
  </si>
  <si>
    <t>866467068586878</t>
  </si>
  <si>
    <t>866048069601575</t>
  </si>
  <si>
    <t>866125068671195</t>
  </si>
  <si>
    <t>866125068671914</t>
  </si>
  <si>
    <t>866125068671971</t>
  </si>
  <si>
    <t>866125068672516</t>
  </si>
  <si>
    <t>866125068672557</t>
  </si>
  <si>
    <t>866048069563452</t>
  </si>
  <si>
    <t>866048069581751</t>
  </si>
  <si>
    <t>866467068588858</t>
  </si>
  <si>
    <t>866467068589773</t>
  </si>
  <si>
    <t>Bilaay shop仓库</t>
  </si>
  <si>
    <t>Bilaay shop</t>
  </si>
  <si>
    <t>866125068673191</t>
  </si>
  <si>
    <t>866125069502134</t>
  </si>
  <si>
    <t>866048069592493</t>
  </si>
  <si>
    <t>866048069592972</t>
  </si>
  <si>
    <t>866048069594192</t>
  </si>
  <si>
    <t>866048069595959</t>
  </si>
  <si>
    <t>866048069600890</t>
  </si>
  <si>
    <t>866125069470597</t>
  </si>
  <si>
    <t>866467068582976</t>
  </si>
  <si>
    <t>866467068586217</t>
  </si>
  <si>
    <t>866467068587298</t>
  </si>
  <si>
    <t>866125069503058</t>
  </si>
  <si>
    <t>866125069503199</t>
  </si>
  <si>
    <t>866467068581739</t>
  </si>
  <si>
    <t>866467068585334</t>
  </si>
  <si>
    <t>866467068585714</t>
  </si>
  <si>
    <t>866048069605873</t>
  </si>
  <si>
    <t>866467069638413</t>
  </si>
  <si>
    <t>866467068590953</t>
  </si>
  <si>
    <t>866467068593759</t>
  </si>
  <si>
    <t>866467068593890</t>
  </si>
  <si>
    <t>Top ten HQ仓库</t>
  </si>
  <si>
    <t>Top ten HQ</t>
  </si>
  <si>
    <t>866467068585797</t>
  </si>
  <si>
    <t>866467068587355</t>
  </si>
  <si>
    <t>866125068671930</t>
  </si>
  <si>
    <t>866125068672631</t>
  </si>
  <si>
    <t>866467069642290</t>
  </si>
  <si>
    <t>866467069643017</t>
  </si>
  <si>
    <t>866634068224574</t>
  </si>
  <si>
    <t>868100054907356</t>
  </si>
  <si>
    <t>866467068594856</t>
  </si>
  <si>
    <t>866125068673613</t>
  </si>
  <si>
    <t>866467068586175</t>
  </si>
  <si>
    <t>866467068586571</t>
  </si>
  <si>
    <t>869553060424528</t>
  </si>
  <si>
    <t>869553060427083</t>
  </si>
  <si>
    <t>869553060451182</t>
  </si>
  <si>
    <t>869553060461041</t>
  </si>
  <si>
    <t>869553060463443</t>
  </si>
  <si>
    <t>869553060973367</t>
  </si>
  <si>
    <t>869553061014724</t>
  </si>
  <si>
    <t>866467069627358</t>
  </si>
  <si>
    <t>866467069628315</t>
  </si>
  <si>
    <t>866467069628331</t>
  </si>
  <si>
    <t>866467069628653</t>
  </si>
  <si>
    <t>866467068598774</t>
  </si>
  <si>
    <t>866467068602857</t>
  </si>
  <si>
    <t>866467069625337</t>
  </si>
  <si>
    <t>866467069625717</t>
  </si>
  <si>
    <t>866467069626574</t>
  </si>
  <si>
    <t>866467068589013</t>
  </si>
  <si>
    <t>866467068589310</t>
  </si>
  <si>
    <t>869553061029961</t>
  </si>
  <si>
    <t>869553061030902</t>
  </si>
  <si>
    <t>869553061034029</t>
  </si>
  <si>
    <t>869553061035448</t>
  </si>
  <si>
    <t>866467069639890</t>
  </si>
  <si>
    <t>866467069640195</t>
  </si>
  <si>
    <t>866467069642050</t>
  </si>
  <si>
    <t>866467069628570</t>
  </si>
  <si>
    <t>866467069639676</t>
  </si>
  <si>
    <t>866467069642910</t>
  </si>
  <si>
    <t>869553061072227</t>
  </si>
  <si>
    <t>MSN Luthuli仓库</t>
  </si>
  <si>
    <t>MSN Luthuli</t>
  </si>
  <si>
    <t>869553061073167</t>
  </si>
  <si>
    <t>869553061119762</t>
  </si>
  <si>
    <t>866467069643959</t>
  </si>
  <si>
    <t>868100056991952</t>
  </si>
  <si>
    <t>869553060219696</t>
  </si>
  <si>
    <t>866467069643132</t>
  </si>
  <si>
    <t>866467069643595</t>
  </si>
  <si>
    <t>866467069644619</t>
  </si>
  <si>
    <t>866467069645152</t>
  </si>
  <si>
    <t>866467069628356</t>
  </si>
  <si>
    <t>866467069630055</t>
  </si>
  <si>
    <t>866467069639114</t>
  </si>
  <si>
    <t>869553061121669</t>
  </si>
  <si>
    <t>869553061125603</t>
  </si>
  <si>
    <t>869553061125728</t>
  </si>
  <si>
    <t>869553061127187</t>
  </si>
  <si>
    <t>866826049383277</t>
  </si>
  <si>
    <t>V17 Pro(8+128G)</t>
  </si>
  <si>
    <t>868100054913057</t>
  </si>
  <si>
    <t>869553060439708</t>
  </si>
  <si>
    <t>869553061027387</t>
  </si>
  <si>
    <t>869553061028823</t>
  </si>
  <si>
    <t>869553060220959</t>
  </si>
  <si>
    <t>869553060426366</t>
  </si>
  <si>
    <t>Linkhub仓库</t>
  </si>
  <si>
    <t>Linkhub</t>
  </si>
  <si>
    <t>869553061012181</t>
  </si>
  <si>
    <t>869553061017842</t>
  </si>
  <si>
    <t>869553061030480</t>
  </si>
  <si>
    <t>866467069640955</t>
  </si>
  <si>
    <t>866467069642332</t>
  </si>
  <si>
    <t>866467069643876</t>
  </si>
  <si>
    <t>866467069644593</t>
  </si>
  <si>
    <t>866467069645038</t>
  </si>
  <si>
    <t>869553061043764</t>
  </si>
  <si>
    <t>869553061046247</t>
  </si>
  <si>
    <t>869553061052724</t>
  </si>
  <si>
    <t>869553061056204</t>
  </si>
  <si>
    <t>869553061073704</t>
  </si>
  <si>
    <t>869553061031785</t>
  </si>
  <si>
    <t>869553061034821</t>
  </si>
  <si>
    <t>869553061046700</t>
  </si>
  <si>
    <t>869553061048128</t>
  </si>
  <si>
    <t>869553061056683</t>
  </si>
  <si>
    <t>866634067978014</t>
  </si>
  <si>
    <t>869553060340864</t>
  </si>
  <si>
    <t>869553060448204</t>
  </si>
  <si>
    <t>869553060463260</t>
  </si>
  <si>
    <t>Stargate Thika仓库</t>
  </si>
  <si>
    <t>869553060979265</t>
  </si>
  <si>
    <t>869553061074363</t>
  </si>
  <si>
    <t>869553061121461</t>
  </si>
  <si>
    <t>869553061080642</t>
  </si>
  <si>
    <t>869553061120943</t>
  </si>
  <si>
    <t>869553061121040</t>
  </si>
  <si>
    <t>869553061019103</t>
  </si>
  <si>
    <t>869553061031884</t>
  </si>
  <si>
    <t>869553061126809</t>
  </si>
  <si>
    <t>869553061126924</t>
  </si>
  <si>
    <t>869553061127401</t>
  </si>
  <si>
    <t>869553061121560</t>
  </si>
  <si>
    <t>869553061122386</t>
  </si>
  <si>
    <t>869553061125389</t>
  </si>
  <si>
    <t>869553061066526</t>
  </si>
  <si>
    <t>869553061069082</t>
  </si>
  <si>
    <t>869553061069868</t>
  </si>
  <si>
    <t>Tech Square仓库</t>
  </si>
  <si>
    <t>Tech Square</t>
  </si>
  <si>
    <t>869553061072821</t>
  </si>
  <si>
    <t>869553061126601</t>
  </si>
  <si>
    <t>869553061126783</t>
  </si>
  <si>
    <t>869553061127161</t>
  </si>
  <si>
    <t>869718058681997</t>
  </si>
  <si>
    <t>Y20(4+64G)</t>
  </si>
  <si>
    <t>Zetort HQ仓库</t>
  </si>
  <si>
    <t>NRBA- Zetort HQ</t>
  </si>
  <si>
    <t>869553061079248</t>
  </si>
  <si>
    <t>869553061122444</t>
  </si>
  <si>
    <t>869553061122782</t>
  </si>
  <si>
    <t>Triss Phones仓库</t>
  </si>
  <si>
    <t>869553061123442</t>
  </si>
  <si>
    <t>869905069660454</t>
  </si>
  <si>
    <t>MODEL SCANS</t>
  </si>
  <si>
    <t>JULY ACTIVATIONS</t>
  </si>
  <si>
    <t>JULY-MTD SCANS</t>
  </si>
  <si>
    <t xml:space="preserve">14days </t>
  </si>
  <si>
    <t>3days</t>
  </si>
  <si>
    <t xml:space="preserve">from </t>
  </si>
  <si>
    <t>to</t>
  </si>
  <si>
    <t>To</t>
  </si>
  <si>
    <t>Grand Total</t>
  </si>
  <si>
    <t>Regions</t>
  </si>
  <si>
    <t>RIFT VALLEY</t>
  </si>
  <si>
    <t>WESTERN</t>
  </si>
  <si>
    <t>7/1/2023</t>
  </si>
  <si>
    <t>7/2/2023</t>
  </si>
  <si>
    <t>7/3/2023</t>
  </si>
  <si>
    <t>7/4/2023</t>
  </si>
  <si>
    <t>7/5/2023</t>
  </si>
  <si>
    <t>7/6/2023</t>
  </si>
  <si>
    <t>7/7/2023</t>
  </si>
  <si>
    <t>7/8/2023</t>
  </si>
  <si>
    <t>7/9/2023</t>
  </si>
  <si>
    <t>7/10/2023</t>
  </si>
  <si>
    <t>7/11/2023</t>
  </si>
  <si>
    <t>7/12/2023</t>
  </si>
  <si>
    <t>7/13/2023</t>
  </si>
  <si>
    <t>7/14/2023</t>
  </si>
  <si>
    <t>7/15/2023</t>
  </si>
  <si>
    <t>7/16/2023</t>
  </si>
  <si>
    <t>7/17/2023</t>
  </si>
  <si>
    <t>7/18/2023</t>
  </si>
  <si>
    <t>Date of submission</t>
  </si>
  <si>
    <t>Activation</t>
  </si>
  <si>
    <t>865011062248027</t>
  </si>
  <si>
    <t>865011062260667</t>
  </si>
  <si>
    <t>865011061443587</t>
  </si>
  <si>
    <t>860533062407340</t>
  </si>
  <si>
    <t>865011061625720</t>
  </si>
  <si>
    <t>865011061624020</t>
  </si>
  <si>
    <t>866467068589633</t>
  </si>
  <si>
    <t>866467069625972</t>
  </si>
  <si>
    <t>869553061075162</t>
  </si>
  <si>
    <t>865471054243982</t>
  </si>
  <si>
    <t>861838059704693</t>
  </si>
  <si>
    <t>866467069638538</t>
  </si>
  <si>
    <t>866048068563917</t>
  </si>
  <si>
    <t>865011060969665</t>
  </si>
  <si>
    <t>860533061965447</t>
  </si>
  <si>
    <t>869553061126007</t>
  </si>
  <si>
    <t>864868067673199</t>
  </si>
  <si>
    <t>865471054075939</t>
  </si>
  <si>
    <t>865471054072175</t>
  </si>
  <si>
    <t>869553061127260</t>
  </si>
  <si>
    <t>860533062444442</t>
  </si>
  <si>
    <t>865011061440807</t>
  </si>
  <si>
    <t>866467069645418</t>
  </si>
  <si>
    <t>863900069717939</t>
  </si>
  <si>
    <t>865011060949303</t>
  </si>
  <si>
    <t>865471054977043</t>
  </si>
  <si>
    <t>865471054970162</t>
  </si>
  <si>
    <t>866048069584672</t>
  </si>
  <si>
    <t>860533062302509</t>
  </si>
  <si>
    <t>865471054947269</t>
  </si>
  <si>
    <t>865471054972507</t>
  </si>
  <si>
    <t>865471054972895</t>
  </si>
  <si>
    <t>866048068567918</t>
  </si>
  <si>
    <t>863900069708839</t>
  </si>
  <si>
    <t>865011061428422</t>
  </si>
  <si>
    <t>866041053020332</t>
  </si>
  <si>
    <t>865011061643285</t>
  </si>
  <si>
    <t>869553061126940</t>
  </si>
  <si>
    <t>865011060836005</t>
  </si>
  <si>
    <t>865011061454683</t>
  </si>
  <si>
    <t>865011062145561</t>
  </si>
  <si>
    <t>865011061639820</t>
  </si>
  <si>
    <t>865011061624202</t>
  </si>
  <si>
    <t>866048069593277</t>
  </si>
  <si>
    <t>865011061440328</t>
  </si>
  <si>
    <t>860533062387443</t>
  </si>
  <si>
    <t>864868068325435</t>
  </si>
  <si>
    <t>866467068596091</t>
  </si>
  <si>
    <t>865471054091357</t>
  </si>
  <si>
    <t>865011061462900</t>
  </si>
  <si>
    <t>869553061026785</t>
  </si>
  <si>
    <t>864868067108295</t>
  </si>
  <si>
    <t>FL-NRB02</t>
  </si>
  <si>
    <t>864868067672498</t>
  </si>
  <si>
    <t>866048068595273</t>
  </si>
  <si>
    <t>Benn</t>
  </si>
  <si>
    <t>S.O.</t>
  </si>
  <si>
    <t>Info officer</t>
  </si>
  <si>
    <t>866467069625675</t>
  </si>
  <si>
    <t>860533062298509</t>
  </si>
  <si>
    <t>860533061934344</t>
  </si>
  <si>
    <t>866048069598953</t>
  </si>
  <si>
    <t>865011062116760</t>
  </si>
  <si>
    <t>865011062123287</t>
  </si>
  <si>
    <t>866048068582719</t>
  </si>
  <si>
    <t>865471054084949</t>
  </si>
  <si>
    <t>865471054971798</t>
  </si>
  <si>
    <t>866467068586092</t>
  </si>
  <si>
    <t>866048068556556</t>
  </si>
  <si>
    <t>865471054977787</t>
  </si>
  <si>
    <t>865011062091849</t>
  </si>
  <si>
    <t>865471055610502</t>
  </si>
  <si>
    <t>860533061892146</t>
  </si>
  <si>
    <t>865011062120341</t>
  </si>
  <si>
    <t>866048068569278</t>
  </si>
  <si>
    <t>865471054975930</t>
  </si>
  <si>
    <t>865011061439148</t>
  </si>
  <si>
    <t>865011061443942</t>
  </si>
  <si>
    <t>865471054976854</t>
  </si>
  <si>
    <t>866634067975333</t>
  </si>
  <si>
    <t>865011062125423</t>
  </si>
  <si>
    <t>866048068586116</t>
  </si>
  <si>
    <t>2023071704</t>
  </si>
  <si>
    <t>866467068583479</t>
  </si>
  <si>
    <t>Margaret</t>
  </si>
  <si>
    <t>FL-NRB34</t>
  </si>
  <si>
    <t>865011061638525</t>
  </si>
  <si>
    <t>869553061077804</t>
  </si>
  <si>
    <t>Suncity Eldoret</t>
  </si>
  <si>
    <t>2023071701</t>
  </si>
  <si>
    <t>864868067670716</t>
  </si>
  <si>
    <t>860533061987185</t>
  </si>
  <si>
    <t>865011062143087</t>
  </si>
  <si>
    <t>866048068603010</t>
  </si>
  <si>
    <t>865011062292983</t>
  </si>
  <si>
    <t>866048068596958</t>
  </si>
  <si>
    <t>866467068595218</t>
  </si>
  <si>
    <t>865011062118824</t>
  </si>
  <si>
    <t>866048068572736</t>
  </si>
  <si>
    <t>866048068592155</t>
  </si>
  <si>
    <t>860533062432025</t>
  </si>
  <si>
    <t>860533062443725</t>
  </si>
  <si>
    <t>866048068603697</t>
  </si>
  <si>
    <t>865011060965267</t>
  </si>
  <si>
    <t>865011060981983</t>
  </si>
  <si>
    <t>866467069629255</t>
  </si>
  <si>
    <t>860533062317408</t>
  </si>
  <si>
    <t>866048068563735</t>
  </si>
  <si>
    <t>866048068587452</t>
  </si>
  <si>
    <t>866125068668993</t>
  </si>
  <si>
    <t>866467068582539</t>
  </si>
  <si>
    <t>863900069793492</t>
  </si>
  <si>
    <t>869553061077580</t>
  </si>
  <si>
    <t>865011061451143</t>
  </si>
  <si>
    <t>865011061626827</t>
  </si>
  <si>
    <t>860533062314868</t>
  </si>
  <si>
    <t>860533062313407</t>
  </si>
  <si>
    <t>866048069243410</t>
  </si>
  <si>
    <t>865011060940724</t>
  </si>
  <si>
    <t>865011060940765</t>
  </si>
  <si>
    <t>866048069244038</t>
  </si>
  <si>
    <t>866048069243451</t>
  </si>
  <si>
    <t>865011060939643</t>
  </si>
  <si>
    <t>860533062315220</t>
  </si>
  <si>
    <t>866048069578179</t>
  </si>
  <si>
    <t>showmax</t>
  </si>
  <si>
    <t>869963059755776</t>
  </si>
  <si>
    <t>V21(8+128G)</t>
  </si>
  <si>
    <t>869553061027700</t>
  </si>
  <si>
    <t>865011060974780</t>
  </si>
  <si>
    <t>869553060378203</t>
  </si>
  <si>
    <t>869553060429741</t>
  </si>
  <si>
    <t>863900069721857</t>
  </si>
  <si>
    <t>863900069554936</t>
  </si>
  <si>
    <t>869553061033989</t>
  </si>
  <si>
    <t>865011062154183</t>
  </si>
  <si>
    <t>860533062404347</t>
  </si>
  <si>
    <t>865011061642063</t>
  </si>
  <si>
    <t>866467068594211</t>
  </si>
  <si>
    <t>866048068591918</t>
  </si>
  <si>
    <t>860533062403984</t>
  </si>
  <si>
    <t>866048068591975</t>
  </si>
  <si>
    <t>866048068603556</t>
  </si>
  <si>
    <t>866048069600114</t>
  </si>
  <si>
    <t>864868067110036</t>
  </si>
  <si>
    <t>Generation Tala H</t>
  </si>
  <si>
    <t>865471055671967</t>
  </si>
  <si>
    <t>865011060749463</t>
  </si>
  <si>
    <t>Generations main mwingi</t>
  </si>
  <si>
    <t>869553061026108</t>
  </si>
  <si>
    <t>865011061639044</t>
  </si>
  <si>
    <t>868100054904379</t>
  </si>
  <si>
    <t>Steve</t>
  </si>
  <si>
    <t>sys-99500</t>
  </si>
  <si>
    <t>868100054906895</t>
  </si>
  <si>
    <t>866048068568213</t>
  </si>
  <si>
    <t>865011061456605</t>
  </si>
  <si>
    <t>866048068580655</t>
  </si>
  <si>
    <t>860533061959028</t>
  </si>
  <si>
    <t>860533062431381</t>
  </si>
  <si>
    <t>865011061440864</t>
  </si>
  <si>
    <t>865011060740702</t>
  </si>
  <si>
    <t>860533062316764</t>
  </si>
  <si>
    <t>860533062320741</t>
  </si>
  <si>
    <t>860533062325963</t>
  </si>
  <si>
    <t>860533062325807</t>
  </si>
  <si>
    <t>869553060465968</t>
  </si>
  <si>
    <t>869553060374566</t>
  </si>
  <si>
    <t>866467069627614</t>
  </si>
  <si>
    <t>863900069861471</t>
  </si>
  <si>
    <t>869553060448287</t>
  </si>
  <si>
    <t>860533062314843</t>
  </si>
  <si>
    <t>860533061891981</t>
  </si>
  <si>
    <t>860533062312300</t>
  </si>
  <si>
    <t>860533061885306</t>
  </si>
  <si>
    <t>Kenneth Guandaru</t>
  </si>
  <si>
    <t>VKS-35</t>
  </si>
  <si>
    <t>BGM</t>
  </si>
  <si>
    <t>866048069597575</t>
  </si>
  <si>
    <t>865011060952620</t>
  </si>
  <si>
    <t>866048069597476</t>
  </si>
  <si>
    <t>869553061035562</t>
  </si>
  <si>
    <t>865011060953701</t>
  </si>
  <si>
    <t>860533061975743</t>
  </si>
  <si>
    <t>Ronald Steven Oruma</t>
  </si>
  <si>
    <t>VKS-39</t>
  </si>
  <si>
    <t>860533062408447</t>
  </si>
  <si>
    <t>865011061450426</t>
  </si>
  <si>
    <t>865011061640901</t>
  </si>
  <si>
    <t>866048068584194</t>
  </si>
  <si>
    <t>866467069638652</t>
  </si>
  <si>
    <t>865011061641362</t>
  </si>
  <si>
    <t>866467069638892</t>
  </si>
  <si>
    <t>866048068584319</t>
  </si>
  <si>
    <t>866048068584590</t>
  </si>
  <si>
    <t>866048069243717</t>
  </si>
  <si>
    <t>866048069244152</t>
  </si>
  <si>
    <t>864868067672332</t>
  </si>
  <si>
    <t>865011061424827</t>
  </si>
  <si>
    <t>Sharon Jescah Atieno</t>
  </si>
  <si>
    <t>VKS-050</t>
  </si>
  <si>
    <t>864868068435432</t>
  </si>
  <si>
    <t>868100054918239</t>
  </si>
  <si>
    <t>868100055828437</t>
  </si>
  <si>
    <t>864868068436554</t>
  </si>
  <si>
    <t>VKS-59</t>
  </si>
  <si>
    <t>864868068426159</t>
  </si>
  <si>
    <t>866048069583153</t>
  </si>
  <si>
    <t>865011060928844</t>
  </si>
  <si>
    <t>869905069649630</t>
  </si>
  <si>
    <t>866048068566332</t>
  </si>
  <si>
    <t>Ali Rajab Bashan</t>
  </si>
  <si>
    <t>FL-DWN02</t>
  </si>
  <si>
    <t>兼职Promoter</t>
  </si>
  <si>
    <t>865011061630886</t>
  </si>
  <si>
    <t>869553061075287</t>
  </si>
  <si>
    <t>861696051951583</t>
  </si>
  <si>
    <t>869553060308986</t>
  </si>
  <si>
    <t>869553061028963</t>
  </si>
  <si>
    <t>866467068586597</t>
  </si>
  <si>
    <t>860533061893425</t>
  </si>
  <si>
    <t>866041054229312</t>
  </si>
  <si>
    <t>866048069597013</t>
  </si>
  <si>
    <t>865471055665340</t>
  </si>
  <si>
    <t>860533061976048</t>
  </si>
  <si>
    <t>865471055672189</t>
  </si>
  <si>
    <t>864868067109194</t>
  </si>
  <si>
    <t>869553061066484</t>
  </si>
  <si>
    <t>864868067108519</t>
  </si>
  <si>
    <t>FL-NRB03</t>
  </si>
  <si>
    <t>864868067109111</t>
  </si>
</sst>
</file>

<file path=xl/styles.xml><?xml version="1.0" encoding="utf-8"?>
<styleSheet xmlns="http://schemas.openxmlformats.org/spreadsheetml/2006/main">
  <numFmts count="6">
    <numFmt numFmtId="176" formatCode="0_);[Red]\(0\)"/>
    <numFmt numFmtId="177" formatCode="[$-409]d\-mmm;@"/>
    <numFmt numFmtId="178" formatCode="_ &quot;￥&quot;* #,##0_ ;_ &quot;￥&quot;* \-#,##0_ ;_ &quot;￥&quot;* &quot;-&quot;_ ;_ @_ "/>
    <numFmt numFmtId="179" formatCode="_ &quot;￥&quot;* #,##0.00_ ;_ &quot;￥&quot;* \-#,##0.00_ ;_ &quot;￥&quot;* &quot;-&quot;??_ ;_ @_ "/>
    <numFmt numFmtId="180" formatCode="_ * #,##0_ ;_ * \-#,##0_ ;_ * &quot;-&quot;_ ;_ @_ "/>
    <numFmt numFmtId="181" formatCode="_ * #,##0.00_ ;_ * \-#,##0.00_ ;_ * &quot;-&quot;??_ ;_ @_ "/>
  </numFmts>
  <fonts count="38">
    <font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mbria"/>
      <charset val="134"/>
    </font>
    <font>
      <sz val="10"/>
      <color theme="1"/>
      <name val="Cambria"/>
      <charset val="134"/>
    </font>
    <font>
      <b/>
      <sz val="10"/>
      <color theme="1"/>
      <name val="Cambria"/>
      <charset val="134"/>
    </font>
    <font>
      <b/>
      <sz val="11"/>
      <color theme="1"/>
      <name val="Cambria"/>
      <charset val="134"/>
    </font>
    <font>
      <sz val="10"/>
      <name val="Cambria"/>
      <charset val="134"/>
    </font>
    <font>
      <sz val="10"/>
      <color rgb="FF000000"/>
      <name val="Cambria"/>
      <charset val="134"/>
    </font>
    <font>
      <b/>
      <sz val="12"/>
      <color theme="1"/>
      <name val="Cambria"/>
      <charset val="134"/>
    </font>
    <font>
      <b/>
      <sz val="14"/>
      <color theme="1"/>
      <name val="Cambria"/>
      <charset val="134"/>
    </font>
    <font>
      <b/>
      <sz val="10"/>
      <name val="Cambria"/>
      <charset val="134"/>
    </font>
    <font>
      <sz val="12"/>
      <color theme="1"/>
      <name val="Nimbus Roman No9 L"/>
      <charset val="134"/>
    </font>
    <font>
      <sz val="12"/>
      <color theme="1"/>
      <name val="Cambria"/>
      <charset val="134"/>
    </font>
    <font>
      <sz val="11"/>
      <name val="Cambria"/>
      <charset val="134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0"/>
      <color theme="1"/>
      <name val="Calibri"/>
      <charset val="134"/>
    </font>
    <font>
      <b/>
      <sz val="11"/>
      <color theme="1"/>
      <name val="宋体"/>
      <charset val="134"/>
    </font>
  </fonts>
  <fills count="50">
    <fill>
      <patternFill patternType="none"/>
    </fill>
    <fill>
      <patternFill patternType="gray125"/>
    </fill>
    <fill>
      <patternFill patternType="solid">
        <fgColor theme="4" tint="-0.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853511154515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36" fillId="0" borderId="0"/>
    <xf numFmtId="0" fontId="26" fillId="47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46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5" fillId="34" borderId="11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0" fillId="32" borderId="10" applyNumberFormat="0" applyFont="0" applyAlignment="0" applyProtection="0">
      <alignment vertical="center"/>
    </xf>
    <xf numFmtId="0" fontId="24" fillId="31" borderId="9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34" borderId="9" applyNumberFormat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35" fillId="49" borderId="14" applyNumberFormat="0" applyAlignment="0" applyProtection="0">
      <alignment vertical="center"/>
    </xf>
    <xf numFmtId="0" fontId="26" fillId="4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140">
    <xf numFmtId="0" fontId="0" fillId="0" borderId="0" xfId="0"/>
    <xf numFmtId="0" fontId="0" fillId="0" borderId="0" xfId="0" applyNumberFormat="1" applyFont="1"/>
    <xf numFmtId="58" fontId="0" fillId="0" borderId="0" xfId="0" applyNumberFormat="1" applyFont="1"/>
    <xf numFmtId="58" fontId="0" fillId="0" borderId="0" xfId="0" applyNumberFormat="1"/>
    <xf numFmtId="0" fontId="1" fillId="0" borderId="0" xfId="0" applyNumberFormat="1" applyFont="1" applyAlignment="1"/>
    <xf numFmtId="58" fontId="1" fillId="0" borderId="0" xfId="0" applyNumberFormat="1" applyFont="1" applyAlignment="1"/>
    <xf numFmtId="0" fontId="1" fillId="0" borderId="0" xfId="0" applyFont="1"/>
    <xf numFmtId="0" fontId="0" fillId="0" borderId="0" xfId="0" applyFont="1"/>
    <xf numFmtId="0" fontId="2" fillId="0" borderId="0" xfId="0" applyNumberFormat="1" applyFont="1"/>
    <xf numFmtId="0" fontId="0" fillId="2" borderId="0" xfId="0" applyFill="1"/>
    <xf numFmtId="0" fontId="3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4" fillId="3" borderId="0" xfId="0" applyNumberFormat="1" applyFont="1" applyFill="1" applyAlignment="1">
      <alignment horizontal="center"/>
    </xf>
    <xf numFmtId="177" fontId="0" fillId="0" borderId="0" xfId="0" applyNumberFormat="1" applyAlignment="1">
      <alignment horizontal="center"/>
    </xf>
    <xf numFmtId="0" fontId="3" fillId="4" borderId="2" xfId="0" applyNumberFormat="1" applyFont="1" applyFill="1" applyBorder="1" applyAlignment="1">
      <alignment horizontal="center"/>
    </xf>
    <xf numFmtId="0" fontId="3" fillId="4" borderId="3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>
      <alignment horizontal="center"/>
    </xf>
    <xf numFmtId="0" fontId="4" fillId="4" borderId="0" xfId="0" applyNumberFormat="1" applyFont="1" applyFill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4" fillId="5" borderId="0" xfId="0" applyNumberFormat="1" applyFont="1" applyFill="1" applyAlignment="1">
      <alignment horizontal="center"/>
    </xf>
    <xf numFmtId="0" fontId="4" fillId="5" borderId="0" xfId="0" applyNumberFormat="1" applyFont="1" applyFill="1" applyAlignment="1">
      <alignment horizontal="center"/>
    </xf>
    <xf numFmtId="177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10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 wrapText="1"/>
    </xf>
    <xf numFmtId="0" fontId="5" fillId="14" borderId="5" xfId="0" applyFont="1" applyFill="1" applyBorder="1" applyAlignment="1">
      <alignment horizontal="center" vertical="center" wrapText="1"/>
    </xf>
    <xf numFmtId="0" fontId="5" fillId="15" borderId="5" xfId="0" applyFont="1" applyFill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vertical="center"/>
    </xf>
    <xf numFmtId="9" fontId="8" fillId="12" borderId="1" xfId="0" applyNumberFormat="1" applyFont="1" applyFill="1" applyBorder="1" applyAlignment="1">
      <alignment horizontal="center" vertical="center"/>
    </xf>
    <xf numFmtId="0" fontId="5" fillId="15" borderId="5" xfId="0" applyFont="1" applyFill="1" applyBorder="1" applyAlignment="1">
      <alignment horizontal="center" vertical="center"/>
    </xf>
    <xf numFmtId="10" fontId="5" fillId="15" borderId="5" xfId="0" applyNumberFormat="1" applyFont="1" applyFill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0" fontId="5" fillId="16" borderId="6" xfId="0" applyFont="1" applyFill="1" applyBorder="1" applyAlignment="1">
      <alignment horizontal="center" vertical="center"/>
    </xf>
    <xf numFmtId="0" fontId="8" fillId="17" borderId="4" xfId="0" applyFont="1" applyFill="1" applyBorder="1" applyAlignment="1">
      <alignment horizontal="center" vertical="center"/>
    </xf>
    <xf numFmtId="9" fontId="8" fillId="17" borderId="4" xfId="0" applyNumberFormat="1" applyFont="1" applyFill="1" applyBorder="1" applyAlignment="1">
      <alignment horizontal="center" vertical="center"/>
    </xf>
    <xf numFmtId="0" fontId="5" fillId="18" borderId="5" xfId="0" applyFont="1" applyFill="1" applyBorder="1" applyAlignment="1">
      <alignment horizontal="center" vertical="center"/>
    </xf>
    <xf numFmtId="0" fontId="5" fillId="19" borderId="6" xfId="0" applyFont="1" applyFill="1" applyBorder="1" applyAlignment="1">
      <alignment horizontal="center" vertical="center"/>
    </xf>
    <xf numFmtId="0" fontId="8" fillId="13" borderId="4" xfId="0" applyFont="1" applyFill="1" applyBorder="1" applyAlignment="1">
      <alignment horizontal="center" vertical="center"/>
    </xf>
    <xf numFmtId="9" fontId="8" fillId="13" borderId="4" xfId="0" applyNumberFormat="1" applyFont="1" applyFill="1" applyBorder="1" applyAlignment="1">
      <alignment horizontal="center" vertical="center"/>
    </xf>
    <xf numFmtId="0" fontId="5" fillId="20" borderId="5" xfId="0" applyFont="1" applyFill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8" fillId="21" borderId="4" xfId="0" applyFont="1" applyFill="1" applyBorder="1" applyAlignment="1">
      <alignment horizontal="center" vertical="center"/>
    </xf>
    <xf numFmtId="0" fontId="5" fillId="22" borderId="5" xfId="0" applyFont="1" applyFill="1" applyBorder="1" applyAlignment="1">
      <alignment horizontal="center" vertical="center"/>
    </xf>
    <xf numFmtId="0" fontId="5" fillId="13" borderId="0" xfId="0" applyFont="1" applyFill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5" fillId="22" borderId="2" xfId="0" applyFont="1" applyFill="1" applyBorder="1" applyAlignment="1">
      <alignment horizontal="center" vertical="center"/>
    </xf>
    <xf numFmtId="0" fontId="5" fillId="2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3" borderId="1" xfId="0" applyFill="1" applyBorder="1" applyAlignment="1">
      <alignment horizontal="center" vertical="center"/>
    </xf>
    <xf numFmtId="0" fontId="7" fillId="24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3" fillId="23" borderId="1" xfId="0" applyFont="1" applyFill="1" applyBorder="1" applyAlignment="1">
      <alignment horizontal="center" vertical="center"/>
    </xf>
    <xf numFmtId="0" fontId="7" fillId="24" borderId="1" xfId="1" applyFont="1" applyFill="1" applyBorder="1" applyAlignment="1">
      <alignment horizontal="right" vertical="center" wrapText="1"/>
    </xf>
    <xf numFmtId="0" fontId="7" fillId="24" borderId="1" xfId="1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/>
    </xf>
    <xf numFmtId="9" fontId="3" fillId="23" borderId="1" xfId="0" applyNumberFormat="1" applyFont="1" applyFill="1" applyBorder="1" applyAlignment="1">
      <alignment horizontal="center" vertical="center"/>
    </xf>
    <xf numFmtId="9" fontId="6" fillId="25" borderId="1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6" fillId="26" borderId="1" xfId="1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/>
    </xf>
    <xf numFmtId="0" fontId="0" fillId="0" borderId="1" xfId="0" applyNumberFormat="1" applyFont="1" applyBorder="1"/>
    <xf numFmtId="0" fontId="11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0" borderId="3" xfId="0" applyNumberFormat="1" applyFont="1" applyBorder="1" applyAlignment="1">
      <alignment horizontal="center" vertical="center"/>
    </xf>
    <xf numFmtId="9" fontId="7" fillId="25" borderId="1" xfId="1" applyNumberFormat="1" applyFont="1" applyFill="1" applyBorder="1" applyAlignment="1">
      <alignment horizontal="center" vertical="center"/>
    </xf>
    <xf numFmtId="0" fontId="1" fillId="0" borderId="0" xfId="0" applyNumberFormat="1" applyFont="1"/>
    <xf numFmtId="0" fontId="1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176" fontId="12" fillId="0" borderId="0" xfId="0" applyNumberFormat="1" applyFont="1" applyBorder="1" applyAlignment="1">
      <alignment vertical="center"/>
    </xf>
    <xf numFmtId="0" fontId="12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vertical="center"/>
    </xf>
    <xf numFmtId="0" fontId="8" fillId="23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58" fontId="5" fillId="0" borderId="1" xfId="0" applyNumberFormat="1" applyFont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7" fillId="27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2" fillId="8" borderId="4" xfId="0" applyFont="1" applyFill="1" applyBorder="1" applyAlignment="1">
      <alignment horizontal="center" vertical="center"/>
    </xf>
    <xf numFmtId="9" fontId="8" fillId="23" borderId="1" xfId="0" applyNumberFormat="1" applyFont="1" applyFill="1" applyBorder="1" applyAlignment="1">
      <alignment horizontal="center" vertical="center"/>
    </xf>
    <xf numFmtId="0" fontId="7" fillId="27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" fontId="8" fillId="23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5" fillId="28" borderId="1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8" fillId="23" borderId="5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3" fillId="19" borderId="1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176" fontId="5" fillId="29" borderId="1" xfId="0" applyNumberFormat="1" applyFont="1" applyFill="1" applyBorder="1" applyAlignment="1">
      <alignment horizontal="center" vertical="center"/>
    </xf>
    <xf numFmtId="0" fontId="5" fillId="29" borderId="1" xfId="0" applyFont="1" applyFill="1" applyBorder="1" applyAlignment="1">
      <alignment horizontal="center" vertical="center"/>
    </xf>
    <xf numFmtId="58" fontId="5" fillId="29" borderId="1" xfId="0" applyNumberFormat="1" applyFont="1" applyFill="1" applyBorder="1" applyAlignment="1">
      <alignment horizontal="center" vertical="center"/>
    </xf>
    <xf numFmtId="0" fontId="14" fillId="29" borderId="1" xfId="0" applyFont="1" applyFill="1" applyBorder="1" applyAlignment="1">
      <alignment horizontal="center" vertical="center"/>
    </xf>
    <xf numFmtId="0" fontId="15" fillId="29" borderId="1" xfId="0" applyFont="1" applyFill="1" applyBorder="1" applyAlignment="1">
      <alignment horizontal="center" vertical="center"/>
    </xf>
    <xf numFmtId="176" fontId="16" fillId="21" borderId="1" xfId="0" applyNumberFormat="1" applyFont="1" applyFill="1" applyBorder="1" applyAlignment="1">
      <alignment horizontal="center" vertical="center"/>
    </xf>
    <xf numFmtId="0" fontId="16" fillId="21" borderId="1" xfId="0" applyFont="1" applyFill="1" applyBorder="1" applyAlignment="1">
      <alignment horizontal="center" vertical="center"/>
    </xf>
    <xf numFmtId="58" fontId="16" fillId="21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5" fillId="0" borderId="1" xfId="0" applyFont="1" applyBorder="1" applyAlignment="1" quotePrefix="1">
      <alignment vertical="center" wrapText="1"/>
    </xf>
  </cellXfs>
  <cellStyles count="50">
    <cellStyle name="Normal" xfId="0" builtinId="0"/>
    <cellStyle name="Normal 2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76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numFmt numFmtId="177" formatCode="[$-409]d\-mmm;@"/>
    </dxf>
    <dxf>
      <font>
        <b val="1"/>
        <color auto="1"/>
      </font>
      <numFmt numFmtId="0" formatCode="General"/>
      <fill>
        <patternFill patternType="solid">
          <bgColor theme="7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1"/>
        <color auto="1"/>
      </font>
      <numFmt numFmtId="0" formatCode="General"/>
      <fill>
        <patternFill patternType="solid">
          <bgColor theme="3" tint="0.8"/>
        </patternFill>
      </fill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/>
    </dxf>
    <dxf>
      <numFmt numFmtId="0" formatCode="General"/>
      <alignment horizontal="center"/>
    </dxf>
    <dxf>
      <font>
        <b val="1"/>
        <color auto="1"/>
      </font>
      <numFmt numFmtId="0" formatCode="General"/>
      <fill>
        <patternFill patternType="solid">
          <bgColor theme="5" tint="0.6"/>
        </patternFill>
      </fill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numFmt numFmtId="0" formatCode="General"/>
      <alignment horizontal="center"/>
    </dxf>
    <dxf>
      <font>
        <name val="Calibri"/>
        <scheme val="none"/>
        <b val="0"/>
        <i val="0"/>
        <strike val="0"/>
        <u val="none"/>
        <sz val="11"/>
        <color theme="1"/>
      </font>
      <numFmt numFmtId="0" formatCode="General"/>
    </dxf>
    <dxf>
      <font>
        <name val="Calibri"/>
        <scheme val="none"/>
        <b val="0"/>
        <i val="0"/>
        <strike val="0"/>
        <u val="none"/>
        <sz val="11"/>
        <color theme="1"/>
      </font>
      <numFmt numFmtId="0" formatCode="General"/>
    </dxf>
    <dxf>
      <font>
        <name val="Calibri"/>
        <scheme val="none"/>
        <b val="0"/>
        <i val="0"/>
        <strike val="0"/>
        <u val="none"/>
        <sz val="11"/>
        <color theme="1"/>
      </font>
      <numFmt numFmtId="0" formatCode="General"/>
    </dxf>
    <dxf>
      <font>
        <name val="Calibri"/>
        <scheme val="none"/>
        <b val="0"/>
        <i val="0"/>
        <strike val="0"/>
        <u val="none"/>
        <sz val="11"/>
        <color theme="1"/>
      </font>
      <numFmt numFmtId="0" formatCode="General"/>
    </dxf>
    <dxf>
      <font>
        <name val="Calibri"/>
        <scheme val="none"/>
        <b val="0"/>
        <i val="0"/>
        <strike val="0"/>
        <u val="none"/>
        <sz val="11"/>
        <color theme="1"/>
      </font>
      <numFmt numFmtId="0" formatCode="General"/>
    </dxf>
    <dxf>
      <font>
        <name val="Calibri"/>
        <scheme val="none"/>
        <b val="0"/>
        <i val="0"/>
        <strike val="0"/>
        <u val="none"/>
        <sz val="11"/>
        <color theme="1"/>
      </font>
      <numFmt numFmtId="58" formatCode="m/d/yyyy"/>
    </dxf>
    <dxf>
      <font>
        <name val="Calibri"/>
        <scheme val="none"/>
        <b val="0"/>
        <i val="0"/>
        <strike val="0"/>
        <u val="none"/>
        <sz val="11"/>
        <color theme="1"/>
      </font>
      <numFmt numFmtId="0" formatCode="General"/>
    </dxf>
    <dxf>
      <font>
        <name val="Calibri"/>
        <scheme val="none"/>
        <b val="0"/>
        <i val="0"/>
        <strike val="0"/>
        <u val="none"/>
        <sz val="11"/>
        <color theme="1"/>
      </font>
      <numFmt numFmtId="0" formatCode="General"/>
    </dxf>
    <dxf>
      <font>
        <name val="Calibri"/>
        <scheme val="none"/>
        <b val="0"/>
        <i val="0"/>
        <strike val="0"/>
        <u val="none"/>
        <sz val="11"/>
        <color theme="1"/>
      </font>
      <numFmt numFmtId="0" formatCode="General"/>
    </dxf>
    <dxf>
      <font>
        <name val="Calibri"/>
        <scheme val="none"/>
        <b val="0"/>
        <i val="0"/>
        <strike val="0"/>
        <u val="none"/>
        <sz val="11"/>
        <color theme="1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2" displayName="Table2" ref="B4:V22" totalsRowShown="0">
  <autoFilter ref="B4:V22"/>
  <tableColumns count="21">
    <tableColumn id="1" name="Date" dataDxfId="2"/>
    <tableColumn id="2" name="Grand Total" dataDxfId="3"/>
    <tableColumn id="3" name="V23 5G（8+128）" dataDxfId="4"/>
    <tableColumn id="4" name="V25(8+256G)" dataDxfId="5"/>
    <tableColumn id="5" name="V25e(8+128G)" dataDxfId="6"/>
    <tableColumn id="6" name="V27(8+256G)" dataDxfId="7"/>
    <tableColumn id="7" name="V27e(8+256G)" dataDxfId="8"/>
    <tableColumn id="8" name="Y01(2+32G)" dataDxfId="9"/>
    <tableColumn id="9" name="Y02(2+32G)" dataDxfId="10"/>
    <tableColumn id="10" name="Y02(3+32G)" dataDxfId="11"/>
    <tableColumn id="11" name="Y15s(3+32G)" dataDxfId="12"/>
    <tableColumn id="12" name="Y15s(3+32G)_EX Safaricom" dataDxfId="13"/>
    <tableColumn id="13" name="Y16(4+64G)" dataDxfId="14"/>
    <tableColumn id="14" name="Y21(4+64G)" dataDxfId="15"/>
    <tableColumn id="15" name="Y21(4+64G) safricom" dataDxfId="16"/>
    <tableColumn id="16" name="Y22(4+128G)" dataDxfId="17"/>
    <tableColumn id="17" name="Y22(4+64G)" dataDxfId="18"/>
    <tableColumn id="18" name="Y33s(4+128G)" dataDxfId="19"/>
    <tableColumn id="19" name="Y33s(4+128G) Safaricom" dataDxfId="20"/>
    <tableColumn id="20" name="Y35(8+128G)" dataDxfId="21"/>
    <tableColumn id="21" name="Y53s(8+128G)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28:W43" totalsRowShown="0">
  <autoFilter ref="B28:W43"/>
  <tableColumns count="22">
    <tableColumn id="1" name="Regions" dataDxfId="23"/>
    <tableColumn id="2" name="Area" dataDxfId="24"/>
    <tableColumn id="3" name="Grand Total" dataDxfId="25"/>
    <tableColumn id="4" name="V23 5G（8+128）" dataDxfId="26"/>
    <tableColumn id="5" name="V25(8+256G)" dataDxfId="27"/>
    <tableColumn id="6" name="V25e(8+128G)" dataDxfId="28"/>
    <tableColumn id="7" name="V27(8+256G)" dataDxfId="29"/>
    <tableColumn id="8" name="V27e(8+256G)" dataDxfId="30"/>
    <tableColumn id="9" name="Y01(2+32G)" dataDxfId="31"/>
    <tableColumn id="10" name="Y02(2+32G)" dataDxfId="32"/>
    <tableColumn id="11" name="Y02(3+32G)" dataDxfId="33"/>
    <tableColumn id="12" name="Y15s(3+32G)" dataDxfId="34"/>
    <tableColumn id="13" name="Y15s(3+32G)_EX Safaricom" dataDxfId="35"/>
    <tableColumn id="14" name="Y16(4+64G)" dataDxfId="36"/>
    <tableColumn id="15" name="Y21(4+64G)" dataDxfId="37"/>
    <tableColumn id="16" name="Y21(4+64G) safricom" dataDxfId="38"/>
    <tableColumn id="17" name="Y22(4+128G)" dataDxfId="39"/>
    <tableColumn id="18" name="Y22(4+64G)" dataDxfId="40"/>
    <tableColumn id="19" name="Y33s(4+128G)" dataDxfId="41"/>
    <tableColumn id="20" name="Y33s(4+128G) Safaricom" dataDxfId="42"/>
    <tableColumn id="21" name="Y35(8+128G)" dataDxfId="43"/>
    <tableColumn id="22" name="Y53s(8+128G)" data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B50:V65" totalsRowShown="0">
  <autoFilter ref="B50:V65"/>
  <tableColumns count="21">
    <tableColumn id="1" name="Regions" dataDxfId="45"/>
    <tableColumn id="2" name="Area" dataDxfId="46"/>
    <tableColumn id="3" name="Grand Total" dataDxfId="47"/>
    <tableColumn id="4" name="7/1/2023" dataDxfId="48"/>
    <tableColumn id="5" name="7/2/2023" dataDxfId="49"/>
    <tableColumn id="6" name="7/3/2023" dataDxfId="50"/>
    <tableColumn id="7" name="7/4/2023" dataDxfId="51"/>
    <tableColumn id="8" name="7/5/2023" dataDxfId="52"/>
    <tableColumn id="9" name="7/6/2023" dataDxfId="53"/>
    <tableColumn id="10" name="7/7/2023" dataDxfId="54"/>
    <tableColumn id="11" name="7/8/2023" dataDxfId="55"/>
    <tableColumn id="12" name="7/9/2023" dataDxfId="56"/>
    <tableColumn id="13" name="7/10/2023" dataDxfId="57"/>
    <tableColumn id="14" name="7/11/2023" dataDxfId="58"/>
    <tableColumn id="15" name="7/12/2023" dataDxfId="59"/>
    <tableColumn id="16" name="7/13/2023" dataDxfId="60"/>
    <tableColumn id="17" name="7/14/2023" dataDxfId="61"/>
    <tableColumn id="18" name="7/15/2023" dataDxfId="62"/>
    <tableColumn id="19" name="7/16/2023" dataDxfId="63"/>
    <tableColumn id="20" name="7/17/2023" dataDxfId="64"/>
    <tableColumn id="21" name="7/18/2023" dataDxfId="6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J2079">
  <autoFilter ref="A1:J2079"/>
  <tableColumns count="10">
    <tableColumn id="1" name="Store name" dataDxfId="66"/>
    <tableColumn id="6" name="Sales party" dataDxfId="67"/>
    <tableColumn id="7" name="Imei" dataDxfId="68"/>
    <tableColumn id="9" name="Product name" dataDxfId="69"/>
    <tableColumn id="15" name="Quantity" dataDxfId="70"/>
    <tableColumn id="33" name="Date of submission" dataDxfId="71"/>
    <tableColumn id="34" name="VBA" dataDxfId="72"/>
    <tableColumn id="35" name="EMPID" dataDxfId="73"/>
    <tableColumn id="36" name="DESIGNATION" dataDxfId="74"/>
    <tableColumn id="2" name="Activation" dataDxfId="7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/>
  </sheetPr>
  <dimension ref="A1:AI148"/>
  <sheetViews>
    <sheetView tabSelected="1" zoomScale="85" zoomScaleNormal="85" workbookViewId="0">
      <pane ySplit="4" topLeftCell="A5" activePane="bottomLeft" state="frozen"/>
      <selection/>
      <selection pane="bottomLeft" activeCell="E9" sqref="E9"/>
    </sheetView>
  </sheetViews>
  <sheetFormatPr defaultColWidth="8.85925925925926" defaultRowHeight="16.5"/>
  <cols>
    <col min="1" max="1" width="8.85925925925926" style="34"/>
    <col min="2" max="2" width="30.3185185185185" style="34" customWidth="1"/>
    <col min="3" max="3" width="29.1407407407407" style="98" customWidth="1"/>
    <col min="4" max="4" width="20.7111111111111" style="34" customWidth="1"/>
    <col min="5" max="5" width="36.562962962963" style="98" customWidth="1"/>
    <col min="6" max="7" width="23.8592592592593" style="34" customWidth="1"/>
    <col min="8" max="8" width="17.2814814814815" style="34" customWidth="1"/>
    <col min="9" max="9" width="11.4222222222222" style="34" customWidth="1"/>
    <col min="10" max="10" width="11.4222222222222" style="34" hidden="1" customWidth="1"/>
    <col min="11" max="11" width="14.4222222222222" style="34" customWidth="1"/>
    <col min="12" max="12" width="14.8592592592593" style="34" customWidth="1"/>
    <col min="13" max="13" width="16.1407407407407" style="34" hidden="1" customWidth="1"/>
    <col min="14" max="15" width="21.1407407407407" style="34" customWidth="1"/>
    <col min="16" max="16" width="19" style="34" customWidth="1"/>
    <col min="17" max="17" width="18.2814814814815" style="34" customWidth="1"/>
    <col min="18" max="19" width="17.2814814814815" style="34" customWidth="1"/>
    <col min="20" max="21" width="12.8592592592593" style="34" customWidth="1"/>
    <col min="22" max="22" width="16.1407407407407" style="34" customWidth="1"/>
    <col min="23" max="23" width="18.1407407407407" style="34" customWidth="1"/>
    <col min="24" max="24" width="18" style="34" customWidth="1"/>
    <col min="25" max="27" width="14.7111111111111" style="34" customWidth="1"/>
    <col min="28" max="35" width="12.8592592592593" style="34" customWidth="1"/>
    <col min="36" max="16384" width="8.85925925925926" style="34"/>
  </cols>
  <sheetData>
    <row r="1" s="95" customFormat="1" ht="30.95" customHeight="1" spans="2:35">
      <c r="B1" s="99"/>
      <c r="C1" s="100"/>
      <c r="D1" s="101"/>
      <c r="E1" s="100"/>
      <c r="F1" s="101"/>
      <c r="G1" s="101"/>
      <c r="H1" s="110" t="s">
        <v>0</v>
      </c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29"/>
    </row>
    <row r="2" s="96" customFormat="1" ht="30.95" customHeight="1" spans="2:35">
      <c r="B2" s="102" t="s">
        <v>1</v>
      </c>
      <c r="C2" s="102"/>
      <c r="D2" s="102"/>
      <c r="E2" s="102"/>
      <c r="F2" s="102"/>
      <c r="G2" s="102"/>
      <c r="H2" s="102">
        <f>SUBTOTAL(9,H5:H148)</f>
        <v>1725</v>
      </c>
      <c r="I2" s="102">
        <f>SUBTOTAL(9,I5:I148)</f>
        <v>1494</v>
      </c>
      <c r="J2" s="102"/>
      <c r="K2" s="102">
        <f>SUBTOTAL(9,K5:K148)</f>
        <v>3398</v>
      </c>
      <c r="L2" s="115">
        <f>IFERROR(H2/K2,0)</f>
        <v>0.507651559741024</v>
      </c>
      <c r="M2" s="115">
        <f>IFERROR(H2/#REF!-1,0)</f>
        <v>0</v>
      </c>
      <c r="N2" s="115"/>
      <c r="O2" s="118">
        <f ca="1">SUBTOTAL(9,O5:O148)</f>
        <v>1285</v>
      </c>
      <c r="P2" s="118">
        <f ca="1">IFERROR(AI2/(O2/14),0)</f>
        <v>4.76108949416342</v>
      </c>
      <c r="Q2" s="118"/>
      <c r="R2" s="102">
        <f t="shared" ref="R2:AI2" si="0">SUBTOTAL(9,R5:R148)</f>
        <v>24</v>
      </c>
      <c r="S2" s="102">
        <f t="shared" si="0"/>
        <v>152</v>
      </c>
      <c r="T2" s="102">
        <f t="shared" si="0"/>
        <v>566</v>
      </c>
      <c r="U2" s="102">
        <f t="shared" si="0"/>
        <v>202</v>
      </c>
      <c r="V2" s="102">
        <f t="shared" si="0"/>
        <v>318</v>
      </c>
      <c r="W2" s="102">
        <f t="shared" si="0"/>
        <v>324</v>
      </c>
      <c r="X2" s="102">
        <f t="shared" si="0"/>
        <v>65</v>
      </c>
      <c r="Y2" s="102">
        <f t="shared" si="0"/>
        <v>74</v>
      </c>
      <c r="Z2" s="124">
        <f t="shared" si="0"/>
        <v>0</v>
      </c>
      <c r="AA2" s="124">
        <f t="shared" si="0"/>
        <v>33</v>
      </c>
      <c r="AB2" s="124">
        <f t="shared" si="0"/>
        <v>110</v>
      </c>
      <c r="AC2" s="124">
        <f t="shared" si="0"/>
        <v>30</v>
      </c>
      <c r="AD2" s="124">
        <f t="shared" si="0"/>
        <v>97</v>
      </c>
      <c r="AE2" s="124">
        <f t="shared" si="0"/>
        <v>105</v>
      </c>
      <c r="AF2" s="124">
        <f t="shared" si="0"/>
        <v>19</v>
      </c>
      <c r="AG2" s="124">
        <f t="shared" si="0"/>
        <v>22</v>
      </c>
      <c r="AH2" s="124">
        <f t="shared" si="0"/>
        <v>21</v>
      </c>
      <c r="AI2" s="124">
        <f t="shared" si="0"/>
        <v>437</v>
      </c>
    </row>
    <row r="3" s="96" customFormat="1" ht="33.75" customHeight="1" spans="2:35">
      <c r="B3" s="103"/>
      <c r="C3" s="104"/>
      <c r="D3" s="103"/>
      <c r="E3" s="111"/>
      <c r="F3" s="103"/>
      <c r="G3" s="103"/>
      <c r="H3" s="112" t="s">
        <v>2</v>
      </c>
      <c r="I3" s="112" t="s">
        <v>3</v>
      </c>
      <c r="J3" s="112"/>
      <c r="K3" s="116" t="s">
        <v>4</v>
      </c>
      <c r="L3" s="116" t="s">
        <v>5</v>
      </c>
      <c r="M3" s="116" t="s">
        <v>6</v>
      </c>
      <c r="N3" s="112" t="s">
        <v>7</v>
      </c>
      <c r="O3" s="116" t="s">
        <v>8</v>
      </c>
      <c r="P3" s="116" t="s">
        <v>9</v>
      </c>
      <c r="Q3" s="116" t="s">
        <v>10</v>
      </c>
      <c r="R3" s="120" t="s">
        <v>11</v>
      </c>
      <c r="S3" s="121"/>
      <c r="T3" s="121"/>
      <c r="U3" s="121"/>
      <c r="V3" s="121"/>
      <c r="W3" s="121"/>
      <c r="X3" s="121"/>
      <c r="Y3" s="125"/>
      <c r="Z3" s="126" t="s">
        <v>12</v>
      </c>
      <c r="AA3" s="127"/>
      <c r="AB3" s="127"/>
      <c r="AC3" s="127"/>
      <c r="AD3" s="127"/>
      <c r="AE3" s="127"/>
      <c r="AF3" s="127"/>
      <c r="AG3" s="127"/>
      <c r="AH3" s="127"/>
      <c r="AI3" s="130"/>
    </row>
    <row r="4" s="97" customFormat="1" ht="24" customHeight="1" spans="1:35">
      <c r="A4" s="105" t="s">
        <v>13</v>
      </c>
      <c r="B4" s="106" t="s">
        <v>14</v>
      </c>
      <c r="C4" s="106" t="s">
        <v>15</v>
      </c>
      <c r="D4" s="106" t="s">
        <v>16</v>
      </c>
      <c r="E4" s="106" t="s">
        <v>17</v>
      </c>
      <c r="F4" s="106" t="s">
        <v>18</v>
      </c>
      <c r="G4" s="106" t="s">
        <v>19</v>
      </c>
      <c r="H4" s="140" t="s">
        <v>20</v>
      </c>
      <c r="I4" s="113"/>
      <c r="J4" s="113"/>
      <c r="K4" s="113"/>
      <c r="L4" s="113"/>
      <c r="M4" s="113"/>
      <c r="N4" s="113"/>
      <c r="O4" s="113"/>
      <c r="P4" s="113"/>
      <c r="Q4" s="113"/>
      <c r="R4" s="122" t="s">
        <v>21</v>
      </c>
      <c r="S4" s="122" t="s">
        <v>22</v>
      </c>
      <c r="T4" s="122" t="s">
        <v>23</v>
      </c>
      <c r="U4" s="122" t="s">
        <v>24</v>
      </c>
      <c r="V4" s="122" t="s">
        <v>25</v>
      </c>
      <c r="W4" s="122" t="s">
        <v>26</v>
      </c>
      <c r="X4" s="122" t="s">
        <v>27</v>
      </c>
      <c r="Y4" s="122" t="s">
        <v>28</v>
      </c>
      <c r="Z4" s="128" t="s">
        <v>29</v>
      </c>
      <c r="AA4" s="128" t="s">
        <v>22</v>
      </c>
      <c r="AB4" s="128" t="s">
        <v>23</v>
      </c>
      <c r="AC4" s="128" t="s">
        <v>24</v>
      </c>
      <c r="AD4" s="128" t="s">
        <v>25</v>
      </c>
      <c r="AE4" s="128" t="s">
        <v>26</v>
      </c>
      <c r="AF4" s="128" t="s">
        <v>27</v>
      </c>
      <c r="AG4" s="128" t="s">
        <v>30</v>
      </c>
      <c r="AH4" s="128" t="s">
        <v>28</v>
      </c>
      <c r="AI4" s="128" t="s">
        <v>31</v>
      </c>
    </row>
    <row r="5" spans="1:35">
      <c r="A5" s="107">
        <v>1</v>
      </c>
      <c r="B5" s="108">
        <v>2020110115</v>
      </c>
      <c r="C5" s="27" t="s">
        <v>32</v>
      </c>
      <c r="D5" s="109">
        <v>43710</v>
      </c>
      <c r="E5" s="27" t="s">
        <v>33</v>
      </c>
      <c r="F5" s="27" t="s">
        <v>34</v>
      </c>
      <c r="G5" s="27" t="s">
        <v>35</v>
      </c>
      <c r="H5" s="27">
        <f>SUM(R5:Y5)</f>
        <v>11</v>
      </c>
      <c r="I5" s="27">
        <f>SUMIFS('TOTAL-MTD'!$J:$J,'TOTAL-MTD'!$H:$H,'Promoter Scans'!B5)</f>
        <v>10</v>
      </c>
      <c r="J5" s="27" t="str">
        <f>IF(I5&gt;H5,"--","")</f>
        <v/>
      </c>
      <c r="K5" s="27">
        <v>20</v>
      </c>
      <c r="L5" s="117">
        <f>IFERROR(H5/K5,0)</f>
        <v>0.55</v>
      </c>
      <c r="M5" s="117">
        <f>IFERROR(H5/#REF!-1,0)</f>
        <v>0</v>
      </c>
      <c r="N5" s="27">
        <f>COUNT(Z5:AH5)</f>
        <v>0</v>
      </c>
      <c r="O5" s="27">
        <f ca="1">SUMIFS('LAST-14DAYS'!$E:$E,'LAST-14DAYS'!$H:$H,'Promoter Scans'!B5,'LAST-14DAYS'!$F:$F,"&gt;="&amp;models!$F$4,'LAST-14DAYS'!$F:$F,"&lt;="&amp;models!$G$4)</f>
        <v>8</v>
      </c>
      <c r="P5" s="119">
        <f ca="1">IFERROR(AI5/(O5/14),0)</f>
        <v>0</v>
      </c>
      <c r="Q5" s="123" t="str">
        <f ca="1">IF(SUMIFS('JULY-VBA-DATA'!$E:$E,'JULY-VBA-DATA'!$H:$H,'Promoter Scans'!B5,'JULY-VBA-DATA'!$F:$F,"&gt;="&amp;models!$I$4,'JULY-VBA-DATA'!$F:$F,"&lt;="&amp;models!$J$4)&gt;0,"YES","NO")</f>
        <v>YES</v>
      </c>
      <c r="R5" s="27">
        <f>COUNTIFS('JULY-VBA-DATA'!$D:$D,models!$B$4,'JULY-VBA-DATA'!$H:$H,'Promoter Scans'!B5)</f>
        <v>0</v>
      </c>
      <c r="S5" s="27">
        <f>COUNTIFS('JULY-VBA-DATA'!$D:$D,models!$B$5,'JULY-VBA-DATA'!$H:$H,'Promoter Scans'!B5)</f>
        <v>0</v>
      </c>
      <c r="T5" s="27">
        <f>COUNTIFS('JULY-VBA-DATA'!$D:$D,models!$B$7,'JULY-VBA-DATA'!$H:$H,'Promoter Scans'!B5)+COUNTIFS('JULY-VBA-DATA'!$D:$D,models!$B$8,'JULY-VBA-DATA'!$H:$H,'Promoter Scans'!B5)</f>
        <v>5</v>
      </c>
      <c r="U5" s="27">
        <f>COUNTIFS('JULY-VBA-DATA'!$D:$D,models!$B$9,'JULY-VBA-DATA'!$H:$H,'Promoter Scans'!B5)+COUNTIFS('JULY-VBA-DATA'!$D:$D,models!$B$10,'JULY-VBA-DATA'!$H:$H,'Promoter Scans'!B5)</f>
        <v>3</v>
      </c>
      <c r="V5" s="27">
        <f>COUNTIFS('JULY-VBA-DATA'!$D:$D,models!$B$11,'JULY-VBA-DATA'!$H:$H,'Promoter Scans'!B5)</f>
        <v>2</v>
      </c>
      <c r="W5" s="27">
        <f>COUNTIFS('JULY-VBA-DATA'!$D:$D,models!$B$15,'JULY-VBA-DATA'!$H:$H,'Promoter Scans'!B5)</f>
        <v>1</v>
      </c>
      <c r="X5" s="27">
        <f>COUNTIFS('JULY-VBA-DATA'!$D:$D,models!$B$17,'JULY-VBA-DATA'!$H:$H,'Promoter Scans'!B5)</f>
        <v>0</v>
      </c>
      <c r="Y5" s="27">
        <f>COUNTIFS('JULY-VBA-DATA'!$C:$C,'Promoter Scans'!B5)</f>
        <v>0</v>
      </c>
      <c r="Z5" s="27"/>
      <c r="AA5" s="27"/>
      <c r="AB5" s="27"/>
      <c r="AC5" s="27"/>
      <c r="AD5" s="27"/>
      <c r="AE5" s="27"/>
      <c r="AF5" s="27"/>
      <c r="AG5" s="27"/>
      <c r="AH5" s="27"/>
      <c r="AI5" s="26">
        <f>SUM(Z5:AH5)</f>
        <v>0</v>
      </c>
    </row>
    <row r="6" spans="1:35">
      <c r="A6" s="107">
        <v>2</v>
      </c>
      <c r="B6" s="108">
        <v>2020110128</v>
      </c>
      <c r="C6" s="27" t="s">
        <v>36</v>
      </c>
      <c r="D6" s="109">
        <v>43710</v>
      </c>
      <c r="E6" s="27" t="s">
        <v>37</v>
      </c>
      <c r="F6" s="27" t="s">
        <v>34</v>
      </c>
      <c r="G6" s="27" t="s">
        <v>35</v>
      </c>
      <c r="H6" s="27">
        <f t="shared" ref="H6:H67" si="1">SUM(R6:Y6)</f>
        <v>8</v>
      </c>
      <c r="I6" s="27">
        <f>SUMIFS('TOTAL-MTD'!$J:$J,'TOTAL-MTD'!$H:$H,'Promoter Scans'!B6)</f>
        <v>7</v>
      </c>
      <c r="J6" s="27" t="str">
        <f t="shared" ref="J6:J68" si="2">IF(I6&gt;H6,"--","")</f>
        <v/>
      </c>
      <c r="K6" s="27">
        <v>20</v>
      </c>
      <c r="L6" s="117">
        <f t="shared" ref="L6:L67" si="3">IFERROR(H6/K6,0)</f>
        <v>0.4</v>
      </c>
      <c r="M6" s="117">
        <f>IFERROR(H6/#REF!-1,0)</f>
        <v>0</v>
      </c>
      <c r="N6" s="27">
        <f>COUNT(Z6:AH6)</f>
        <v>0</v>
      </c>
      <c r="O6" s="27">
        <f ca="1">SUMIFS('LAST-14DAYS'!$E:$E,'LAST-14DAYS'!$H:$H,'Promoter Scans'!B6,'LAST-14DAYS'!$F:$F,"&gt;="&amp;models!$F$4,'LAST-14DAYS'!$F:$F,"&lt;="&amp;models!$G$4)</f>
        <v>6</v>
      </c>
      <c r="P6" s="119">
        <f ca="1" t="shared" ref="P6:P68" si="4">IFERROR(AI6/(O6/14),0)</f>
        <v>0</v>
      </c>
      <c r="Q6" s="123" t="str">
        <f ca="1">IF(SUMIFS('JULY-VBA-DATA'!$E:$E,'JULY-VBA-DATA'!$H:$H,'Promoter Scans'!B6,'JULY-VBA-DATA'!$F:$F,"&gt;="&amp;models!$I$4,'JULY-VBA-DATA'!$F:$F,"&lt;="&amp;models!$J$4)&gt;0,"YES","NO")</f>
        <v>YES</v>
      </c>
      <c r="R6" s="27">
        <f>COUNTIFS('JULY-VBA-DATA'!$D:$D,models!$B$4,'JULY-VBA-DATA'!$H:$H,'Promoter Scans'!B6)</f>
        <v>0</v>
      </c>
      <c r="S6" s="27">
        <f>COUNTIFS('JULY-VBA-DATA'!$D:$D,models!$B$5,'JULY-VBA-DATA'!$H:$H,'Promoter Scans'!B6)</f>
        <v>1</v>
      </c>
      <c r="T6" s="27">
        <f>COUNTIFS('JULY-VBA-DATA'!$D:$D,models!$B$7,'JULY-VBA-DATA'!$H:$H,'Promoter Scans'!B6)+COUNTIFS('JULY-VBA-DATA'!$D:$D,models!$B$8,'JULY-VBA-DATA'!$H:$H,'Promoter Scans'!B6)</f>
        <v>2</v>
      </c>
      <c r="U6" s="27">
        <f>COUNTIFS('JULY-VBA-DATA'!$D:$D,models!$B$9,'JULY-VBA-DATA'!$H:$H,'Promoter Scans'!B6)+COUNTIFS('JULY-VBA-DATA'!$D:$D,models!$B$10,'JULY-VBA-DATA'!$H:$H,'Promoter Scans'!B6)</f>
        <v>0</v>
      </c>
      <c r="V6" s="27">
        <f>COUNTIFS('JULY-VBA-DATA'!$D:$D,models!$B$11,'JULY-VBA-DATA'!$H:$H,'Promoter Scans'!B6)</f>
        <v>2</v>
      </c>
      <c r="W6" s="27">
        <f>COUNTIFS('JULY-VBA-DATA'!$D:$D,models!$B$15,'JULY-VBA-DATA'!$H:$H,'Promoter Scans'!B6)</f>
        <v>1</v>
      </c>
      <c r="X6" s="27">
        <f>COUNTIFS('JULY-VBA-DATA'!$D:$D,models!$B$17,'JULY-VBA-DATA'!$H:$H,'Promoter Scans'!B6)</f>
        <v>2</v>
      </c>
      <c r="Y6" s="27">
        <f>SUMIFS('JULY-VBA-DATA'!$E:$E,'JULY-VBA-DATA'!$H:$H,'Promoter Scans'!B6)-SUM(R6:X6)</f>
        <v>0</v>
      </c>
      <c r="Z6" s="27"/>
      <c r="AA6" s="27"/>
      <c r="AB6" s="27"/>
      <c r="AC6" s="27"/>
      <c r="AD6" s="27"/>
      <c r="AE6" s="27"/>
      <c r="AF6" s="27"/>
      <c r="AG6" s="27"/>
      <c r="AH6" s="27"/>
      <c r="AI6" s="26">
        <f>SUM(Z6:AH6)</f>
        <v>0</v>
      </c>
    </row>
    <row r="7" spans="1:35">
      <c r="A7" s="107">
        <v>3</v>
      </c>
      <c r="B7" s="108">
        <v>2022060603</v>
      </c>
      <c r="C7" s="27" t="s">
        <v>38</v>
      </c>
      <c r="D7" s="109">
        <v>44718</v>
      </c>
      <c r="E7" s="27" t="s">
        <v>39</v>
      </c>
      <c r="F7" s="27" t="s">
        <v>34</v>
      </c>
      <c r="G7" s="27" t="s">
        <v>35</v>
      </c>
      <c r="H7" s="27">
        <f t="shared" si="1"/>
        <v>11</v>
      </c>
      <c r="I7" s="27">
        <f>SUMIFS('TOTAL-MTD'!$J:$J,'TOTAL-MTD'!$H:$H,'Promoter Scans'!B7)</f>
        <v>10</v>
      </c>
      <c r="J7" s="27" t="str">
        <f t="shared" si="2"/>
        <v/>
      </c>
      <c r="K7" s="27">
        <v>20</v>
      </c>
      <c r="L7" s="117">
        <f t="shared" si="3"/>
        <v>0.55</v>
      </c>
      <c r="M7" s="117">
        <f>IFERROR(H7/#REF!-1,0)</f>
        <v>0</v>
      </c>
      <c r="N7" s="27">
        <f t="shared" ref="N7:N68" si="5">COUNT(Z7:AH7)</f>
        <v>0</v>
      </c>
      <c r="O7" s="27">
        <f ca="1">SUMIFS('LAST-14DAYS'!$E:$E,'LAST-14DAYS'!$H:$H,'Promoter Scans'!B7,'LAST-14DAYS'!$F:$F,"&gt;="&amp;models!$F$4,'LAST-14DAYS'!$F:$F,"&lt;="&amp;models!$G$4)</f>
        <v>7</v>
      </c>
      <c r="P7" s="119">
        <f ca="1" t="shared" si="4"/>
        <v>0</v>
      </c>
      <c r="Q7" s="123" t="str">
        <f ca="1">IF(SUMIFS('JULY-VBA-DATA'!$E:$E,'JULY-VBA-DATA'!$H:$H,'Promoter Scans'!B7,'JULY-VBA-DATA'!$F:$F,"&gt;="&amp;models!$I$4,'JULY-VBA-DATA'!$F:$F,"&lt;="&amp;models!$J$4)&gt;0,"YES","NO")</f>
        <v>YES</v>
      </c>
      <c r="R7" s="27">
        <f>COUNTIFS('JULY-VBA-DATA'!$D:$D,models!$B$4,'JULY-VBA-DATA'!$H:$H,'Promoter Scans'!B7)</f>
        <v>0</v>
      </c>
      <c r="S7" s="27">
        <f>COUNTIFS('JULY-VBA-DATA'!$D:$D,models!$B$5,'JULY-VBA-DATA'!$H:$H,'Promoter Scans'!B7)</f>
        <v>1</v>
      </c>
      <c r="T7" s="27">
        <f>COUNTIFS('JULY-VBA-DATA'!$D:$D,models!$B$7,'JULY-VBA-DATA'!$H:$H,'Promoter Scans'!B7)+COUNTIFS('JULY-VBA-DATA'!$D:$D,models!$B$8,'JULY-VBA-DATA'!$H:$H,'Promoter Scans'!B7)</f>
        <v>2</v>
      </c>
      <c r="U7" s="27">
        <f>COUNTIFS('JULY-VBA-DATA'!$D:$D,models!$B$9,'JULY-VBA-DATA'!$H:$H,'Promoter Scans'!B7)+COUNTIFS('JULY-VBA-DATA'!$D:$D,models!$B$10,'JULY-VBA-DATA'!$H:$H,'Promoter Scans'!B7)</f>
        <v>1</v>
      </c>
      <c r="V7" s="27">
        <f>COUNTIFS('JULY-VBA-DATA'!$D:$D,models!$B$11,'JULY-VBA-DATA'!$H:$H,'Promoter Scans'!B7)</f>
        <v>1</v>
      </c>
      <c r="W7" s="27">
        <f>COUNTIFS('JULY-VBA-DATA'!$D:$D,models!$B$15,'JULY-VBA-DATA'!$H:$H,'Promoter Scans'!B7)</f>
        <v>5</v>
      </c>
      <c r="X7" s="27">
        <f>COUNTIFS('JULY-VBA-DATA'!$D:$D,models!$B$17,'JULY-VBA-DATA'!$H:$H,'Promoter Scans'!B7)</f>
        <v>0</v>
      </c>
      <c r="Y7" s="27">
        <f>SUMIFS('JULY-VBA-DATA'!$E:$E,'JULY-VBA-DATA'!$H:$H,'Promoter Scans'!B7)-SUM(R7:X7)</f>
        <v>1</v>
      </c>
      <c r="Z7" s="27"/>
      <c r="AA7" s="27"/>
      <c r="AB7" s="27"/>
      <c r="AC7" s="27"/>
      <c r="AD7" s="27"/>
      <c r="AE7" s="27"/>
      <c r="AF7" s="27"/>
      <c r="AG7" s="27"/>
      <c r="AH7" s="27"/>
      <c r="AI7" s="26">
        <f t="shared" ref="AI7:AI69" si="6">SUM(Z7:AH7)</f>
        <v>0</v>
      </c>
    </row>
    <row r="8" spans="1:35">
      <c r="A8" s="107">
        <v>4</v>
      </c>
      <c r="B8" s="108">
        <v>2021121002</v>
      </c>
      <c r="C8" s="27" t="s">
        <v>40</v>
      </c>
      <c r="D8" s="109">
        <v>44540</v>
      </c>
      <c r="E8" s="27" t="s">
        <v>41</v>
      </c>
      <c r="F8" s="27" t="s">
        <v>34</v>
      </c>
      <c r="G8" s="27" t="s">
        <v>35</v>
      </c>
      <c r="H8" s="27">
        <f t="shared" si="1"/>
        <v>31</v>
      </c>
      <c r="I8" s="27">
        <f>SUMIFS('TOTAL-MTD'!$J:$J,'TOTAL-MTD'!$H:$H,'Promoter Scans'!B8)</f>
        <v>28</v>
      </c>
      <c r="J8" s="27" t="str">
        <f t="shared" si="2"/>
        <v/>
      </c>
      <c r="K8" s="27">
        <v>20</v>
      </c>
      <c r="L8" s="117">
        <f t="shared" si="3"/>
        <v>1.55</v>
      </c>
      <c r="M8" s="117">
        <f>IFERROR(H8/#REF!-1,0)</f>
        <v>0</v>
      </c>
      <c r="N8" s="27">
        <f t="shared" si="5"/>
        <v>0</v>
      </c>
      <c r="O8" s="27">
        <f ca="1">SUMIFS('LAST-14DAYS'!$E:$E,'LAST-14DAYS'!$H:$H,'Promoter Scans'!B8,'LAST-14DAYS'!$F:$F,"&gt;="&amp;models!$F$4,'LAST-14DAYS'!$F:$F,"&lt;="&amp;models!$G$4)</f>
        <v>24</v>
      </c>
      <c r="P8" s="119">
        <f ca="1" t="shared" si="4"/>
        <v>0</v>
      </c>
      <c r="Q8" s="123" t="str">
        <f ca="1">IF(SUMIFS('JULY-VBA-DATA'!$E:$E,'JULY-VBA-DATA'!$H:$H,'Promoter Scans'!B8,'JULY-VBA-DATA'!$F:$F,"&gt;="&amp;models!$I$4,'JULY-VBA-DATA'!$F:$F,"&lt;="&amp;models!$J$4)&gt;0,"YES","NO")</f>
        <v>YES</v>
      </c>
      <c r="R8" s="27">
        <f>COUNTIFS('JULY-VBA-DATA'!$D:$D,models!$B$4,'JULY-VBA-DATA'!$H:$H,'Promoter Scans'!B8)</f>
        <v>0</v>
      </c>
      <c r="S8" s="27">
        <f>COUNTIFS('JULY-VBA-DATA'!$D:$D,models!$B$5,'JULY-VBA-DATA'!$H:$H,'Promoter Scans'!B8)</f>
        <v>2</v>
      </c>
      <c r="T8" s="27">
        <f>COUNTIFS('JULY-VBA-DATA'!$D:$D,models!$B$7,'JULY-VBA-DATA'!$H:$H,'Promoter Scans'!B8)+COUNTIFS('JULY-VBA-DATA'!$D:$D,models!$B$8,'JULY-VBA-DATA'!$H:$H,'Promoter Scans'!B8)</f>
        <v>7</v>
      </c>
      <c r="U8" s="27">
        <f>COUNTIFS('JULY-VBA-DATA'!$D:$D,models!$B$9,'JULY-VBA-DATA'!$H:$H,'Promoter Scans'!B8)+COUNTIFS('JULY-VBA-DATA'!$D:$D,models!$B$10,'JULY-VBA-DATA'!$H:$H,'Promoter Scans'!B8)</f>
        <v>18</v>
      </c>
      <c r="V8" s="27">
        <f>COUNTIFS('JULY-VBA-DATA'!$D:$D,models!$B$11,'JULY-VBA-DATA'!$H:$H,'Promoter Scans'!B8)</f>
        <v>1</v>
      </c>
      <c r="W8" s="27">
        <f>COUNTIFS('JULY-VBA-DATA'!$D:$D,models!$B$15,'JULY-VBA-DATA'!$H:$H,'Promoter Scans'!B8)</f>
        <v>3</v>
      </c>
      <c r="X8" s="27">
        <f>COUNTIFS('JULY-VBA-DATA'!$D:$D,models!$B$17,'JULY-VBA-DATA'!$H:$H,'Promoter Scans'!B8)</f>
        <v>0</v>
      </c>
      <c r="Y8" s="27">
        <f>SUMIFS('JULY-VBA-DATA'!$E:$E,'JULY-VBA-DATA'!$H:$H,'Promoter Scans'!B8)-SUM(R8:X8)</f>
        <v>0</v>
      </c>
      <c r="Z8" s="27"/>
      <c r="AA8" s="27"/>
      <c r="AB8" s="27"/>
      <c r="AC8" s="27"/>
      <c r="AD8" s="27"/>
      <c r="AE8" s="27"/>
      <c r="AF8" s="27"/>
      <c r="AG8" s="27"/>
      <c r="AH8" s="27"/>
      <c r="AI8" s="26">
        <f t="shared" si="6"/>
        <v>0</v>
      </c>
    </row>
    <row r="9" spans="1:35">
      <c r="A9" s="107">
        <v>5</v>
      </c>
      <c r="B9" s="108">
        <v>2020110110</v>
      </c>
      <c r="C9" s="27" t="s">
        <v>42</v>
      </c>
      <c r="D9" s="109">
        <v>43710</v>
      </c>
      <c r="E9" s="27" t="s">
        <v>43</v>
      </c>
      <c r="F9" s="27" t="s">
        <v>34</v>
      </c>
      <c r="G9" s="27" t="s">
        <v>35</v>
      </c>
      <c r="H9" s="27">
        <f t="shared" si="1"/>
        <v>16</v>
      </c>
      <c r="I9" s="27">
        <f>SUMIFS('TOTAL-MTD'!$J:$J,'TOTAL-MTD'!$H:$H,'Promoter Scans'!B9)</f>
        <v>15</v>
      </c>
      <c r="J9" s="27" t="str">
        <f t="shared" si="2"/>
        <v/>
      </c>
      <c r="K9" s="27">
        <v>20</v>
      </c>
      <c r="L9" s="117">
        <f t="shared" si="3"/>
        <v>0.8</v>
      </c>
      <c r="M9" s="117">
        <f>IFERROR(H9/#REF!-1,0)</f>
        <v>0</v>
      </c>
      <c r="N9" s="27">
        <f t="shared" si="5"/>
        <v>0</v>
      </c>
      <c r="O9" s="27">
        <f ca="1">SUMIFS('LAST-14DAYS'!$E:$E,'LAST-14DAYS'!$H:$H,'Promoter Scans'!B9,'LAST-14DAYS'!$F:$F,"&gt;="&amp;models!$F$4,'LAST-14DAYS'!$F:$F,"&lt;="&amp;models!$G$4)</f>
        <v>16</v>
      </c>
      <c r="P9" s="119">
        <f ca="1" t="shared" si="4"/>
        <v>0</v>
      </c>
      <c r="Q9" s="123" t="str">
        <f ca="1">IF(SUMIFS('JULY-VBA-DATA'!$E:$E,'JULY-VBA-DATA'!$H:$H,'Promoter Scans'!B9,'JULY-VBA-DATA'!$F:$F,"&gt;="&amp;models!$I$4,'JULY-VBA-DATA'!$F:$F,"&lt;="&amp;models!$J$4)&gt;0,"YES","NO")</f>
        <v>NO</v>
      </c>
      <c r="R9" s="27">
        <f>COUNTIFS('JULY-VBA-DATA'!$D:$D,models!$B$4,'JULY-VBA-DATA'!$H:$H,'Promoter Scans'!B9)</f>
        <v>0</v>
      </c>
      <c r="S9" s="27">
        <f>COUNTIFS('JULY-VBA-DATA'!$D:$D,models!$B$5,'JULY-VBA-DATA'!$H:$H,'Promoter Scans'!B9)</f>
        <v>3</v>
      </c>
      <c r="T9" s="27">
        <f>COUNTIFS('JULY-VBA-DATA'!$D:$D,models!$B$7,'JULY-VBA-DATA'!$H:$H,'Promoter Scans'!B9)+COUNTIFS('JULY-VBA-DATA'!$D:$D,models!$B$8,'JULY-VBA-DATA'!$H:$H,'Promoter Scans'!B9)</f>
        <v>3</v>
      </c>
      <c r="U9" s="27">
        <f>COUNTIFS('JULY-VBA-DATA'!$D:$D,models!$B$9,'JULY-VBA-DATA'!$H:$H,'Promoter Scans'!B9)+COUNTIFS('JULY-VBA-DATA'!$D:$D,models!$B$10,'JULY-VBA-DATA'!$H:$H,'Promoter Scans'!B9)</f>
        <v>0</v>
      </c>
      <c r="V9" s="27">
        <f>COUNTIFS('JULY-VBA-DATA'!$D:$D,models!$B$11,'JULY-VBA-DATA'!$H:$H,'Promoter Scans'!B9)</f>
        <v>4</v>
      </c>
      <c r="W9" s="27">
        <f>COUNTIFS('JULY-VBA-DATA'!$D:$D,models!$B$15,'JULY-VBA-DATA'!$H:$H,'Promoter Scans'!B9)</f>
        <v>3</v>
      </c>
      <c r="X9" s="27">
        <f>COUNTIFS('JULY-VBA-DATA'!$D:$D,models!$B$17,'JULY-VBA-DATA'!$H:$H,'Promoter Scans'!B9)</f>
        <v>3</v>
      </c>
      <c r="Y9" s="27">
        <f>SUMIFS('JULY-VBA-DATA'!$E:$E,'JULY-VBA-DATA'!$H:$H,'Promoter Scans'!B9)-SUM(R9:X9)</f>
        <v>0</v>
      </c>
      <c r="Z9" s="27"/>
      <c r="AA9" s="27"/>
      <c r="AB9" s="27"/>
      <c r="AC9" s="27"/>
      <c r="AD9" s="27"/>
      <c r="AE9" s="27"/>
      <c r="AF9" s="27"/>
      <c r="AG9" s="27"/>
      <c r="AH9" s="27"/>
      <c r="AI9" s="26">
        <f t="shared" si="6"/>
        <v>0</v>
      </c>
    </row>
    <row r="10" spans="1:35">
      <c r="A10" s="107">
        <v>6</v>
      </c>
      <c r="B10" s="108">
        <v>2022022401</v>
      </c>
      <c r="C10" s="27" t="s">
        <v>44</v>
      </c>
      <c r="D10" s="109">
        <v>44616</v>
      </c>
      <c r="E10" s="27" t="s">
        <v>45</v>
      </c>
      <c r="F10" s="27" t="s">
        <v>34</v>
      </c>
      <c r="G10" s="27" t="s">
        <v>35</v>
      </c>
      <c r="H10" s="27">
        <f t="shared" si="1"/>
        <v>32</v>
      </c>
      <c r="I10" s="27">
        <f>SUMIFS('TOTAL-MTD'!$J:$J,'TOTAL-MTD'!$H:$H,'Promoter Scans'!B10)</f>
        <v>25</v>
      </c>
      <c r="J10" s="27" t="str">
        <f t="shared" si="2"/>
        <v/>
      </c>
      <c r="K10" s="27">
        <v>30</v>
      </c>
      <c r="L10" s="117">
        <f t="shared" si="3"/>
        <v>1.06666666666667</v>
      </c>
      <c r="M10" s="117">
        <f>IFERROR(H10/#REF!-1,0)</f>
        <v>0</v>
      </c>
      <c r="N10" s="27">
        <f t="shared" si="5"/>
        <v>0</v>
      </c>
      <c r="O10" s="27">
        <f ca="1">SUMIFS('LAST-14DAYS'!$E:$E,'LAST-14DAYS'!$H:$H,'Promoter Scans'!B10,'LAST-14DAYS'!$F:$F,"&gt;="&amp;models!$F$4,'LAST-14DAYS'!$F:$F,"&lt;="&amp;models!$G$4)</f>
        <v>20</v>
      </c>
      <c r="P10" s="119">
        <f ca="1" t="shared" si="4"/>
        <v>0</v>
      </c>
      <c r="Q10" s="123" t="str">
        <f ca="1">IF(SUMIFS('JULY-VBA-DATA'!$E:$E,'JULY-VBA-DATA'!$H:$H,'Promoter Scans'!B10,'JULY-VBA-DATA'!$F:$F,"&gt;="&amp;models!$I$4,'JULY-VBA-DATA'!$F:$F,"&lt;="&amp;models!$J$4)&gt;0,"YES","NO")</f>
        <v>YES</v>
      </c>
      <c r="R10" s="27">
        <f>COUNTIFS('JULY-VBA-DATA'!$D:$D,models!$B$4,'JULY-VBA-DATA'!$H:$H,'Promoter Scans'!B10)</f>
        <v>0</v>
      </c>
      <c r="S10" s="27">
        <f>COUNTIFS('JULY-VBA-DATA'!$D:$D,models!$B$5,'JULY-VBA-DATA'!$H:$H,'Promoter Scans'!B10)</f>
        <v>2</v>
      </c>
      <c r="T10" s="27">
        <f>COUNTIFS('JULY-VBA-DATA'!$D:$D,models!$B$7,'JULY-VBA-DATA'!$H:$H,'Promoter Scans'!B10)+COUNTIFS('JULY-VBA-DATA'!$D:$D,models!$B$8,'JULY-VBA-DATA'!$H:$H,'Promoter Scans'!B10)</f>
        <v>5</v>
      </c>
      <c r="U10" s="27">
        <f>COUNTIFS('JULY-VBA-DATA'!$D:$D,models!$B$9,'JULY-VBA-DATA'!$H:$H,'Promoter Scans'!B10)+COUNTIFS('JULY-VBA-DATA'!$D:$D,models!$B$10,'JULY-VBA-DATA'!$H:$H,'Promoter Scans'!B10)</f>
        <v>0</v>
      </c>
      <c r="V10" s="27">
        <f>COUNTIFS('JULY-VBA-DATA'!$D:$D,models!$B$11,'JULY-VBA-DATA'!$H:$H,'Promoter Scans'!B10)</f>
        <v>9</v>
      </c>
      <c r="W10" s="27">
        <f>COUNTIFS('JULY-VBA-DATA'!$D:$D,models!$B$15,'JULY-VBA-DATA'!$H:$H,'Promoter Scans'!B10)</f>
        <v>12</v>
      </c>
      <c r="X10" s="27">
        <f>COUNTIFS('JULY-VBA-DATA'!$D:$D,models!$B$17,'JULY-VBA-DATA'!$H:$H,'Promoter Scans'!B10)</f>
        <v>3</v>
      </c>
      <c r="Y10" s="27">
        <f>SUMIFS('JULY-VBA-DATA'!$E:$E,'JULY-VBA-DATA'!$H:$H,'Promoter Scans'!B10)-SUM(R10:X10)</f>
        <v>1</v>
      </c>
      <c r="Z10" s="27"/>
      <c r="AA10" s="27"/>
      <c r="AB10" s="27"/>
      <c r="AC10" s="27"/>
      <c r="AD10" s="27"/>
      <c r="AE10" s="27"/>
      <c r="AF10" s="27"/>
      <c r="AG10" s="27"/>
      <c r="AH10" s="27"/>
      <c r="AI10" s="26">
        <f t="shared" si="6"/>
        <v>0</v>
      </c>
    </row>
    <row r="11" spans="1:35">
      <c r="A11" s="107">
        <v>7</v>
      </c>
      <c r="B11" s="108">
        <v>2022061401</v>
      </c>
      <c r="C11" s="27" t="s">
        <v>46</v>
      </c>
      <c r="D11" s="109">
        <v>44726</v>
      </c>
      <c r="E11" s="27" t="s">
        <v>47</v>
      </c>
      <c r="F11" s="27" t="s">
        <v>34</v>
      </c>
      <c r="G11" s="27" t="s">
        <v>35</v>
      </c>
      <c r="H11" s="27">
        <f t="shared" si="1"/>
        <v>13</v>
      </c>
      <c r="I11" s="27">
        <f>SUMIFS('TOTAL-MTD'!$J:$J,'TOTAL-MTD'!$H:$H,'Promoter Scans'!B11)</f>
        <v>9</v>
      </c>
      <c r="J11" s="27" t="str">
        <f t="shared" si="2"/>
        <v/>
      </c>
      <c r="K11" s="27">
        <v>20</v>
      </c>
      <c r="L11" s="117">
        <f t="shared" si="3"/>
        <v>0.65</v>
      </c>
      <c r="M11" s="117">
        <f>IFERROR(H11/#REF!-1,0)</f>
        <v>0</v>
      </c>
      <c r="N11" s="27">
        <f t="shared" si="5"/>
        <v>0</v>
      </c>
      <c r="O11" s="27">
        <f ca="1">SUMIFS('LAST-14DAYS'!$E:$E,'LAST-14DAYS'!$H:$H,'Promoter Scans'!B11,'LAST-14DAYS'!$F:$F,"&gt;="&amp;models!$F$4,'LAST-14DAYS'!$F:$F,"&lt;="&amp;models!$G$4)</f>
        <v>10</v>
      </c>
      <c r="P11" s="119">
        <f ca="1" t="shared" si="4"/>
        <v>0</v>
      </c>
      <c r="Q11" s="123" t="str">
        <f ca="1">IF(SUMIFS('JULY-VBA-DATA'!$E:$E,'JULY-VBA-DATA'!$H:$H,'Promoter Scans'!B11,'JULY-VBA-DATA'!$F:$F,"&gt;="&amp;models!$I$4,'JULY-VBA-DATA'!$F:$F,"&lt;="&amp;models!$J$4)&gt;0,"YES","NO")</f>
        <v>YES</v>
      </c>
      <c r="R11" s="27">
        <f>COUNTIFS('JULY-VBA-DATA'!$D:$D,models!$B$4,'JULY-VBA-DATA'!$H:$H,'Promoter Scans'!B11)</f>
        <v>0</v>
      </c>
      <c r="S11" s="27">
        <f>COUNTIFS('JULY-VBA-DATA'!$D:$D,models!$B$5,'JULY-VBA-DATA'!$H:$H,'Promoter Scans'!B11)</f>
        <v>1</v>
      </c>
      <c r="T11" s="27">
        <f>COUNTIFS('JULY-VBA-DATA'!$D:$D,models!$B$7,'JULY-VBA-DATA'!$H:$H,'Promoter Scans'!B11)+COUNTIFS('JULY-VBA-DATA'!$D:$D,models!$B$8,'JULY-VBA-DATA'!$H:$H,'Promoter Scans'!B11)</f>
        <v>3</v>
      </c>
      <c r="U11" s="27">
        <f>COUNTIFS('JULY-VBA-DATA'!$D:$D,models!$B$9,'JULY-VBA-DATA'!$H:$H,'Promoter Scans'!B11)+COUNTIFS('JULY-VBA-DATA'!$D:$D,models!$B$10,'JULY-VBA-DATA'!$H:$H,'Promoter Scans'!B11)</f>
        <v>3</v>
      </c>
      <c r="V11" s="27">
        <f>COUNTIFS('JULY-VBA-DATA'!$D:$D,models!$B$11,'JULY-VBA-DATA'!$H:$H,'Promoter Scans'!B11)</f>
        <v>4</v>
      </c>
      <c r="W11" s="27">
        <f>COUNTIFS('JULY-VBA-DATA'!$D:$D,models!$B$15,'JULY-VBA-DATA'!$H:$H,'Promoter Scans'!B11)</f>
        <v>2</v>
      </c>
      <c r="X11" s="27">
        <f>COUNTIFS('JULY-VBA-DATA'!$D:$D,models!$B$17,'JULY-VBA-DATA'!$H:$H,'Promoter Scans'!B11)</f>
        <v>0</v>
      </c>
      <c r="Y11" s="27">
        <f>SUMIFS('JULY-VBA-DATA'!$E:$E,'JULY-VBA-DATA'!$H:$H,'Promoter Scans'!B11)-SUM(R11:X11)</f>
        <v>0</v>
      </c>
      <c r="Z11" s="27"/>
      <c r="AA11" s="27"/>
      <c r="AB11" s="27"/>
      <c r="AC11" s="27"/>
      <c r="AD11" s="27"/>
      <c r="AE11" s="27"/>
      <c r="AF11" s="27"/>
      <c r="AG11" s="27"/>
      <c r="AH11" s="27"/>
      <c r="AI11" s="26">
        <f t="shared" si="6"/>
        <v>0</v>
      </c>
    </row>
    <row r="12" spans="1:35">
      <c r="A12" s="107">
        <v>8</v>
      </c>
      <c r="B12" s="108">
        <v>2021121607</v>
      </c>
      <c r="C12" s="27" t="s">
        <v>48</v>
      </c>
      <c r="D12" s="109">
        <v>44546</v>
      </c>
      <c r="E12" s="27" t="s">
        <v>49</v>
      </c>
      <c r="F12" s="27" t="s">
        <v>34</v>
      </c>
      <c r="G12" s="27" t="s">
        <v>35</v>
      </c>
      <c r="H12" s="27">
        <f t="shared" si="1"/>
        <v>16</v>
      </c>
      <c r="I12" s="27">
        <f>SUMIFS('TOTAL-MTD'!$J:$J,'TOTAL-MTD'!$H:$H,'Promoter Scans'!B12)</f>
        <v>10</v>
      </c>
      <c r="J12" s="27" t="str">
        <f t="shared" si="2"/>
        <v/>
      </c>
      <c r="K12" s="27">
        <v>20</v>
      </c>
      <c r="L12" s="117">
        <f t="shared" si="3"/>
        <v>0.8</v>
      </c>
      <c r="M12" s="117">
        <f>IFERROR(H12/#REF!-1,0)</f>
        <v>0</v>
      </c>
      <c r="N12" s="27">
        <f t="shared" si="5"/>
        <v>0</v>
      </c>
      <c r="O12" s="27">
        <f ca="1">SUMIFS('LAST-14DAYS'!$E:$E,'LAST-14DAYS'!$H:$H,'Promoter Scans'!B12,'LAST-14DAYS'!$F:$F,"&gt;="&amp;models!$F$4,'LAST-14DAYS'!$F:$F,"&lt;="&amp;models!$G$4)</f>
        <v>15</v>
      </c>
      <c r="P12" s="119">
        <f ca="1" t="shared" si="4"/>
        <v>0</v>
      </c>
      <c r="Q12" s="123" t="str">
        <f ca="1">IF(SUMIFS('JULY-VBA-DATA'!$E:$E,'JULY-VBA-DATA'!$H:$H,'Promoter Scans'!B12,'JULY-VBA-DATA'!$F:$F,"&gt;="&amp;models!$I$4,'JULY-VBA-DATA'!$F:$F,"&lt;="&amp;models!$J$4)&gt;0,"YES","NO")</f>
        <v>YES</v>
      </c>
      <c r="R12" s="27">
        <f>COUNTIFS('JULY-VBA-DATA'!$D:$D,models!$B$4,'JULY-VBA-DATA'!$H:$H,'Promoter Scans'!B12)</f>
        <v>0</v>
      </c>
      <c r="S12" s="27">
        <f>COUNTIFS('JULY-VBA-DATA'!$D:$D,models!$B$5,'JULY-VBA-DATA'!$H:$H,'Promoter Scans'!B12)</f>
        <v>2</v>
      </c>
      <c r="T12" s="27">
        <f>COUNTIFS('JULY-VBA-DATA'!$D:$D,models!$B$7,'JULY-VBA-DATA'!$H:$H,'Promoter Scans'!B12)+COUNTIFS('JULY-VBA-DATA'!$D:$D,models!$B$8,'JULY-VBA-DATA'!$H:$H,'Promoter Scans'!B12)</f>
        <v>1</v>
      </c>
      <c r="U12" s="27">
        <f>COUNTIFS('JULY-VBA-DATA'!$D:$D,models!$B$9,'JULY-VBA-DATA'!$H:$H,'Promoter Scans'!B12)+COUNTIFS('JULY-VBA-DATA'!$D:$D,models!$B$10,'JULY-VBA-DATA'!$H:$H,'Promoter Scans'!B12)</f>
        <v>1</v>
      </c>
      <c r="V12" s="27">
        <f>COUNTIFS('JULY-VBA-DATA'!$D:$D,models!$B$11,'JULY-VBA-DATA'!$H:$H,'Promoter Scans'!B12)</f>
        <v>2</v>
      </c>
      <c r="W12" s="27">
        <f>COUNTIFS('JULY-VBA-DATA'!$D:$D,models!$B$15,'JULY-VBA-DATA'!$H:$H,'Promoter Scans'!B12)</f>
        <v>5</v>
      </c>
      <c r="X12" s="27">
        <f>COUNTIFS('JULY-VBA-DATA'!$D:$D,models!$B$17,'JULY-VBA-DATA'!$H:$H,'Promoter Scans'!B12)</f>
        <v>5</v>
      </c>
      <c r="Y12" s="27">
        <f>SUMIFS('JULY-VBA-DATA'!$E:$E,'JULY-VBA-DATA'!$H:$H,'Promoter Scans'!B12)-SUM(R12:X12)</f>
        <v>0</v>
      </c>
      <c r="Z12" s="27"/>
      <c r="AA12" s="27"/>
      <c r="AB12" s="27"/>
      <c r="AC12" s="27"/>
      <c r="AD12" s="27"/>
      <c r="AE12" s="27"/>
      <c r="AF12" s="27"/>
      <c r="AG12" s="27"/>
      <c r="AH12" s="27"/>
      <c r="AI12" s="26">
        <f t="shared" si="6"/>
        <v>0</v>
      </c>
    </row>
    <row r="13" spans="1:35">
      <c r="A13" s="107">
        <v>9</v>
      </c>
      <c r="B13" s="108">
        <v>2023010601</v>
      </c>
      <c r="C13" s="27" t="s">
        <v>50</v>
      </c>
      <c r="D13" s="109">
        <v>44933</v>
      </c>
      <c r="E13" s="27" t="s">
        <v>51</v>
      </c>
      <c r="F13" s="27" t="s">
        <v>34</v>
      </c>
      <c r="G13" s="27" t="s">
        <v>35</v>
      </c>
      <c r="H13" s="27">
        <f t="shared" si="1"/>
        <v>17</v>
      </c>
      <c r="I13" s="27">
        <f>SUMIFS('TOTAL-MTD'!$J:$J,'TOTAL-MTD'!$H:$H,'Promoter Scans'!B13)</f>
        <v>15</v>
      </c>
      <c r="J13" s="27" t="str">
        <f t="shared" si="2"/>
        <v/>
      </c>
      <c r="K13" s="27">
        <v>30</v>
      </c>
      <c r="L13" s="117">
        <f t="shared" si="3"/>
        <v>0.566666666666667</v>
      </c>
      <c r="M13" s="117">
        <f>IFERROR(H13/#REF!-1,0)</f>
        <v>0</v>
      </c>
      <c r="N13" s="27">
        <f t="shared" si="5"/>
        <v>0</v>
      </c>
      <c r="O13" s="27">
        <f ca="1">SUMIFS('LAST-14DAYS'!$E:$E,'LAST-14DAYS'!$H:$H,'Promoter Scans'!B13,'LAST-14DAYS'!$F:$F,"&gt;="&amp;models!$F$4,'LAST-14DAYS'!$F:$F,"&lt;="&amp;models!$G$4)</f>
        <v>14</v>
      </c>
      <c r="P13" s="119">
        <f ca="1" t="shared" si="4"/>
        <v>0</v>
      </c>
      <c r="Q13" s="123" t="str">
        <f ca="1">IF(SUMIFS('JULY-VBA-DATA'!$E:$E,'JULY-VBA-DATA'!$H:$H,'Promoter Scans'!B13,'JULY-VBA-DATA'!$F:$F,"&gt;="&amp;models!$I$4,'JULY-VBA-DATA'!$F:$F,"&lt;="&amp;models!$J$4)&gt;0,"YES","NO")</f>
        <v>YES</v>
      </c>
      <c r="R13" s="27">
        <f>COUNTIFS('JULY-VBA-DATA'!$D:$D,models!$B$4,'JULY-VBA-DATA'!$H:$H,'Promoter Scans'!B13)</f>
        <v>0</v>
      </c>
      <c r="S13" s="27">
        <f>COUNTIFS('JULY-VBA-DATA'!$D:$D,models!$B$5,'JULY-VBA-DATA'!$H:$H,'Promoter Scans'!B13)</f>
        <v>1</v>
      </c>
      <c r="T13" s="27">
        <f>COUNTIFS('JULY-VBA-DATA'!$D:$D,models!$B$7,'JULY-VBA-DATA'!$H:$H,'Promoter Scans'!B13)+COUNTIFS('JULY-VBA-DATA'!$D:$D,models!$B$8,'JULY-VBA-DATA'!$H:$H,'Promoter Scans'!B13)</f>
        <v>10</v>
      </c>
      <c r="U13" s="27">
        <f>COUNTIFS('JULY-VBA-DATA'!$D:$D,models!$B$9,'JULY-VBA-DATA'!$H:$H,'Promoter Scans'!B13)+COUNTIFS('JULY-VBA-DATA'!$D:$D,models!$B$10,'JULY-VBA-DATA'!$H:$H,'Promoter Scans'!B13)</f>
        <v>0</v>
      </c>
      <c r="V13" s="27">
        <f>COUNTIFS('JULY-VBA-DATA'!$D:$D,models!$B$11,'JULY-VBA-DATA'!$H:$H,'Promoter Scans'!B13)</f>
        <v>3</v>
      </c>
      <c r="W13" s="27">
        <f>COUNTIFS('JULY-VBA-DATA'!$D:$D,models!$B$15,'JULY-VBA-DATA'!$H:$H,'Promoter Scans'!B13)</f>
        <v>3</v>
      </c>
      <c r="X13" s="27">
        <f>COUNTIFS('JULY-VBA-DATA'!$D:$D,models!$B$17,'JULY-VBA-DATA'!$H:$H,'Promoter Scans'!B13)</f>
        <v>0</v>
      </c>
      <c r="Y13" s="27">
        <f>SUMIFS('JULY-VBA-DATA'!$E:$E,'JULY-VBA-DATA'!$H:$H,'Promoter Scans'!B13)-SUM(R13:X13)</f>
        <v>0</v>
      </c>
      <c r="Z13" s="27"/>
      <c r="AA13" s="27"/>
      <c r="AB13" s="27"/>
      <c r="AC13" s="27"/>
      <c r="AD13" s="27"/>
      <c r="AE13" s="27"/>
      <c r="AF13" s="27"/>
      <c r="AG13" s="27"/>
      <c r="AH13" s="27"/>
      <c r="AI13" s="26">
        <f t="shared" si="6"/>
        <v>0</v>
      </c>
    </row>
    <row r="14" spans="1:35">
      <c r="A14" s="107">
        <v>10</v>
      </c>
      <c r="B14" s="108">
        <v>2023052305</v>
      </c>
      <c r="C14" s="27" t="s">
        <v>52</v>
      </c>
      <c r="D14" s="109" t="s">
        <v>53</v>
      </c>
      <c r="E14" s="27" t="s">
        <v>54</v>
      </c>
      <c r="F14" s="27" t="s">
        <v>34</v>
      </c>
      <c r="G14" s="27" t="s">
        <v>35</v>
      </c>
      <c r="H14" s="27">
        <f t="shared" si="1"/>
        <v>15</v>
      </c>
      <c r="I14" s="27">
        <f>SUMIFS('TOTAL-MTD'!$J:$J,'TOTAL-MTD'!$H:$H,'Promoter Scans'!B14)</f>
        <v>14</v>
      </c>
      <c r="J14" s="27" t="str">
        <f t="shared" si="2"/>
        <v/>
      </c>
      <c r="K14" s="27">
        <v>20</v>
      </c>
      <c r="L14" s="117">
        <f t="shared" si="3"/>
        <v>0.75</v>
      </c>
      <c r="M14" s="117">
        <f>IFERROR(H14/#REF!-1,0)</f>
        <v>0</v>
      </c>
      <c r="N14" s="27">
        <f t="shared" si="5"/>
        <v>0</v>
      </c>
      <c r="O14" s="27">
        <f ca="1">SUMIFS('LAST-14DAYS'!$E:$E,'LAST-14DAYS'!$H:$H,'Promoter Scans'!B14,'LAST-14DAYS'!$F:$F,"&gt;="&amp;models!$F$4,'LAST-14DAYS'!$F:$F,"&lt;="&amp;models!$G$4)</f>
        <v>11</v>
      </c>
      <c r="P14" s="119">
        <f ca="1" t="shared" si="4"/>
        <v>0</v>
      </c>
      <c r="Q14" s="123" t="str">
        <f ca="1">IF(SUMIFS('JULY-VBA-DATA'!$E:$E,'JULY-VBA-DATA'!$H:$H,'Promoter Scans'!B14,'JULY-VBA-DATA'!$F:$F,"&gt;="&amp;models!$I$4,'JULY-VBA-DATA'!$F:$F,"&lt;="&amp;models!$J$4)&gt;0,"YES","NO")</f>
        <v>YES</v>
      </c>
      <c r="R14" s="27">
        <f>COUNTIFS('JULY-VBA-DATA'!$D:$D,models!$B$4,'JULY-VBA-DATA'!$H:$H,'Promoter Scans'!B14)</f>
        <v>0</v>
      </c>
      <c r="S14" s="27">
        <f>COUNTIFS('JULY-VBA-DATA'!$D:$D,models!$B$5,'JULY-VBA-DATA'!$H:$H,'Promoter Scans'!B14)</f>
        <v>3</v>
      </c>
      <c r="T14" s="27">
        <f>COUNTIFS('JULY-VBA-DATA'!$D:$D,models!$B$7,'JULY-VBA-DATA'!$H:$H,'Promoter Scans'!B14)+COUNTIFS('JULY-VBA-DATA'!$D:$D,models!$B$8,'JULY-VBA-DATA'!$H:$H,'Promoter Scans'!B14)</f>
        <v>4</v>
      </c>
      <c r="U14" s="27">
        <f>COUNTIFS('JULY-VBA-DATA'!$D:$D,models!$B$9,'JULY-VBA-DATA'!$H:$H,'Promoter Scans'!B14)+COUNTIFS('JULY-VBA-DATA'!$D:$D,models!$B$10,'JULY-VBA-DATA'!$H:$H,'Promoter Scans'!B14)</f>
        <v>0</v>
      </c>
      <c r="V14" s="27">
        <f>COUNTIFS('JULY-VBA-DATA'!$D:$D,models!$B$11,'JULY-VBA-DATA'!$H:$H,'Promoter Scans'!B14)</f>
        <v>3</v>
      </c>
      <c r="W14" s="27">
        <f>COUNTIFS('JULY-VBA-DATA'!$D:$D,models!$B$15,'JULY-VBA-DATA'!$H:$H,'Promoter Scans'!B14)</f>
        <v>4</v>
      </c>
      <c r="X14" s="27">
        <f>COUNTIFS('JULY-VBA-DATA'!$D:$D,models!$B$17,'JULY-VBA-DATA'!$H:$H,'Promoter Scans'!B14)</f>
        <v>1</v>
      </c>
      <c r="Y14" s="27">
        <f>SUMIFS('JULY-VBA-DATA'!$E:$E,'JULY-VBA-DATA'!$H:$H,'Promoter Scans'!B14)-SUM(R14:X14)</f>
        <v>0</v>
      </c>
      <c r="Z14" s="27"/>
      <c r="AA14" s="27"/>
      <c r="AB14" s="27"/>
      <c r="AC14" s="27"/>
      <c r="AD14" s="27"/>
      <c r="AE14" s="27"/>
      <c r="AF14" s="27"/>
      <c r="AG14" s="27"/>
      <c r="AH14" s="27"/>
      <c r="AI14" s="26">
        <f t="shared" si="6"/>
        <v>0</v>
      </c>
    </row>
    <row r="15" spans="1:35">
      <c r="A15" s="107">
        <v>11</v>
      </c>
      <c r="B15" s="108">
        <v>2021030107</v>
      </c>
      <c r="C15" s="27" t="s">
        <v>55</v>
      </c>
      <c r="D15" s="109">
        <v>44256</v>
      </c>
      <c r="E15" s="27" t="s">
        <v>51</v>
      </c>
      <c r="F15" s="27" t="s">
        <v>34</v>
      </c>
      <c r="G15" s="27" t="s">
        <v>35</v>
      </c>
      <c r="H15" s="27">
        <f t="shared" si="1"/>
        <v>17</v>
      </c>
      <c r="I15" s="27">
        <f>SUMIFS('TOTAL-MTD'!$J:$J,'TOTAL-MTD'!$H:$H,'Promoter Scans'!B15)</f>
        <v>16</v>
      </c>
      <c r="J15" s="27" t="str">
        <f t="shared" si="2"/>
        <v/>
      </c>
      <c r="K15" s="27">
        <v>20</v>
      </c>
      <c r="L15" s="117">
        <f t="shared" si="3"/>
        <v>0.85</v>
      </c>
      <c r="M15" s="117">
        <f>IFERROR(H15/#REF!-1,0)</f>
        <v>0</v>
      </c>
      <c r="N15" s="27">
        <f t="shared" si="5"/>
        <v>0</v>
      </c>
      <c r="O15" s="27">
        <f ca="1">SUMIFS('LAST-14DAYS'!$E:$E,'LAST-14DAYS'!$H:$H,'Promoter Scans'!B15,'LAST-14DAYS'!$F:$F,"&gt;="&amp;models!$F$4,'LAST-14DAYS'!$F:$F,"&lt;="&amp;models!$G$4)</f>
        <v>13</v>
      </c>
      <c r="P15" s="119">
        <f ca="1" t="shared" si="4"/>
        <v>0</v>
      </c>
      <c r="Q15" s="123" t="str">
        <f ca="1">IF(SUMIFS('JULY-VBA-DATA'!$E:$E,'JULY-VBA-DATA'!$H:$H,'Promoter Scans'!B15,'JULY-VBA-DATA'!$F:$F,"&gt;="&amp;models!$I$4,'JULY-VBA-DATA'!$F:$F,"&lt;="&amp;models!$J$4)&gt;0,"YES","NO")</f>
        <v>YES</v>
      </c>
      <c r="R15" s="27">
        <f>COUNTIFS('JULY-VBA-DATA'!$D:$D,models!$B$4,'JULY-VBA-DATA'!$H:$H,'Promoter Scans'!B15)</f>
        <v>0</v>
      </c>
      <c r="S15" s="27">
        <f>COUNTIFS('JULY-VBA-DATA'!$D:$D,models!$B$5,'JULY-VBA-DATA'!$H:$H,'Promoter Scans'!B15)</f>
        <v>4</v>
      </c>
      <c r="T15" s="27">
        <f>COUNTIFS('JULY-VBA-DATA'!$D:$D,models!$B$7,'JULY-VBA-DATA'!$H:$H,'Promoter Scans'!B15)+COUNTIFS('JULY-VBA-DATA'!$D:$D,models!$B$8,'JULY-VBA-DATA'!$H:$H,'Promoter Scans'!B15)</f>
        <v>5</v>
      </c>
      <c r="U15" s="27">
        <f>COUNTIFS('JULY-VBA-DATA'!$D:$D,models!$B$9,'JULY-VBA-DATA'!$H:$H,'Promoter Scans'!B15)+COUNTIFS('JULY-VBA-DATA'!$D:$D,models!$B$10,'JULY-VBA-DATA'!$H:$H,'Promoter Scans'!B15)</f>
        <v>0</v>
      </c>
      <c r="V15" s="27">
        <f>COUNTIFS('JULY-VBA-DATA'!$D:$D,models!$B$11,'JULY-VBA-DATA'!$H:$H,'Promoter Scans'!B15)</f>
        <v>2</v>
      </c>
      <c r="W15" s="27">
        <f>COUNTIFS('JULY-VBA-DATA'!$D:$D,models!$B$15,'JULY-VBA-DATA'!$H:$H,'Promoter Scans'!B15)</f>
        <v>5</v>
      </c>
      <c r="X15" s="27">
        <f>COUNTIFS('JULY-VBA-DATA'!$D:$D,models!$B$17,'JULY-VBA-DATA'!$H:$H,'Promoter Scans'!B15)</f>
        <v>1</v>
      </c>
      <c r="Y15" s="27">
        <f>SUMIFS('JULY-VBA-DATA'!$E:$E,'JULY-VBA-DATA'!$H:$H,'Promoter Scans'!B15)-SUM(R15:X15)</f>
        <v>0</v>
      </c>
      <c r="Z15" s="27"/>
      <c r="AA15" s="27"/>
      <c r="AB15" s="27"/>
      <c r="AC15" s="27"/>
      <c r="AD15" s="27"/>
      <c r="AE15" s="27"/>
      <c r="AF15" s="27"/>
      <c r="AG15" s="27"/>
      <c r="AH15" s="27"/>
      <c r="AI15" s="26">
        <f t="shared" si="6"/>
        <v>0</v>
      </c>
    </row>
    <row r="16" spans="1:35">
      <c r="A16" s="107">
        <v>12</v>
      </c>
      <c r="B16" s="108">
        <v>2021062113</v>
      </c>
      <c r="C16" s="27" t="s">
        <v>56</v>
      </c>
      <c r="D16" s="109">
        <v>44368</v>
      </c>
      <c r="E16" s="27" t="s">
        <v>57</v>
      </c>
      <c r="F16" s="27" t="s">
        <v>34</v>
      </c>
      <c r="G16" s="27" t="s">
        <v>35</v>
      </c>
      <c r="H16" s="27">
        <f t="shared" si="1"/>
        <v>39</v>
      </c>
      <c r="I16" s="27">
        <f>SUMIFS('TOTAL-MTD'!$J:$J,'TOTAL-MTD'!$H:$H,'Promoter Scans'!B16)</f>
        <v>37</v>
      </c>
      <c r="J16" s="27" t="str">
        <f t="shared" si="2"/>
        <v/>
      </c>
      <c r="K16" s="27">
        <v>30</v>
      </c>
      <c r="L16" s="117">
        <f t="shared" si="3"/>
        <v>1.3</v>
      </c>
      <c r="M16" s="117">
        <f>IFERROR(H16/#REF!-1,0)</f>
        <v>0</v>
      </c>
      <c r="N16" s="27">
        <f t="shared" si="5"/>
        <v>0</v>
      </c>
      <c r="O16" s="27">
        <f ca="1">SUMIFS('LAST-14DAYS'!$E:$E,'LAST-14DAYS'!$H:$H,'Promoter Scans'!B16,'LAST-14DAYS'!$F:$F,"&gt;="&amp;models!$F$4,'LAST-14DAYS'!$F:$F,"&lt;="&amp;models!$G$4)</f>
        <v>34</v>
      </c>
      <c r="P16" s="119">
        <f ca="1" t="shared" si="4"/>
        <v>0</v>
      </c>
      <c r="Q16" s="123" t="str">
        <f ca="1">IF(SUMIFS('JULY-VBA-DATA'!$E:$E,'JULY-VBA-DATA'!$H:$H,'Promoter Scans'!B16,'JULY-VBA-DATA'!$F:$F,"&gt;="&amp;models!$I$4,'JULY-VBA-DATA'!$F:$F,"&lt;="&amp;models!$J$4)&gt;0,"YES","NO")</f>
        <v>YES</v>
      </c>
      <c r="R16" s="27">
        <f>COUNTIFS('JULY-VBA-DATA'!$D:$D,models!$B$4,'JULY-VBA-DATA'!$H:$H,'Promoter Scans'!B16)</f>
        <v>0</v>
      </c>
      <c r="S16" s="27">
        <f>COUNTIFS('JULY-VBA-DATA'!$D:$D,models!$B$5,'JULY-VBA-DATA'!$H:$H,'Promoter Scans'!B16)</f>
        <v>12</v>
      </c>
      <c r="T16" s="27">
        <f>COUNTIFS('JULY-VBA-DATA'!$D:$D,models!$B$7,'JULY-VBA-DATA'!$H:$H,'Promoter Scans'!B16)+COUNTIFS('JULY-VBA-DATA'!$D:$D,models!$B$8,'JULY-VBA-DATA'!$H:$H,'Promoter Scans'!B16)</f>
        <v>5</v>
      </c>
      <c r="U16" s="27">
        <f>COUNTIFS('JULY-VBA-DATA'!$D:$D,models!$B$9,'JULY-VBA-DATA'!$H:$H,'Promoter Scans'!B16)+COUNTIFS('JULY-VBA-DATA'!$D:$D,models!$B$10,'JULY-VBA-DATA'!$H:$H,'Promoter Scans'!B16)</f>
        <v>0</v>
      </c>
      <c r="V16" s="27">
        <f>COUNTIFS('JULY-VBA-DATA'!$D:$D,models!$B$11,'JULY-VBA-DATA'!$H:$H,'Promoter Scans'!B16)</f>
        <v>2</v>
      </c>
      <c r="W16" s="27">
        <f>COUNTIFS('JULY-VBA-DATA'!$D:$D,models!$B$15,'JULY-VBA-DATA'!$H:$H,'Promoter Scans'!B16)</f>
        <v>14</v>
      </c>
      <c r="X16" s="27">
        <f>COUNTIFS('JULY-VBA-DATA'!$D:$D,models!$B$17,'JULY-VBA-DATA'!$H:$H,'Promoter Scans'!B16)</f>
        <v>3</v>
      </c>
      <c r="Y16" s="27">
        <f>SUMIFS('JULY-VBA-DATA'!$E:$E,'JULY-VBA-DATA'!$H:$H,'Promoter Scans'!B16)-SUM(R16:X16)</f>
        <v>3</v>
      </c>
      <c r="Z16" s="27"/>
      <c r="AA16" s="27"/>
      <c r="AB16" s="27"/>
      <c r="AC16" s="27"/>
      <c r="AD16" s="27"/>
      <c r="AE16" s="27"/>
      <c r="AF16" s="27"/>
      <c r="AG16" s="27"/>
      <c r="AH16" s="27"/>
      <c r="AI16" s="26">
        <f t="shared" si="6"/>
        <v>0</v>
      </c>
    </row>
    <row r="17" spans="1:35">
      <c r="A17" s="107">
        <v>13</v>
      </c>
      <c r="B17" s="108">
        <v>2021081803</v>
      </c>
      <c r="C17" s="27" t="s">
        <v>58</v>
      </c>
      <c r="D17" s="109">
        <v>44427</v>
      </c>
      <c r="E17" s="27" t="s">
        <v>59</v>
      </c>
      <c r="F17" s="27" t="s">
        <v>34</v>
      </c>
      <c r="G17" s="27" t="s">
        <v>35</v>
      </c>
      <c r="H17" s="27">
        <f t="shared" si="1"/>
        <v>14</v>
      </c>
      <c r="I17" s="27">
        <f>SUMIFS('TOTAL-MTD'!$J:$J,'TOTAL-MTD'!$H:$H,'Promoter Scans'!B17)</f>
        <v>8</v>
      </c>
      <c r="J17" s="27" t="str">
        <f t="shared" si="2"/>
        <v/>
      </c>
      <c r="K17" s="27">
        <v>20</v>
      </c>
      <c r="L17" s="117">
        <f t="shared" si="3"/>
        <v>0.7</v>
      </c>
      <c r="M17" s="117">
        <f>IFERROR(H17/#REF!-1,0)</f>
        <v>0</v>
      </c>
      <c r="N17" s="27">
        <f t="shared" si="5"/>
        <v>0</v>
      </c>
      <c r="O17" s="27">
        <f ca="1">SUMIFS('LAST-14DAYS'!$E:$E,'LAST-14DAYS'!$H:$H,'Promoter Scans'!B17,'LAST-14DAYS'!$F:$F,"&gt;="&amp;models!$F$4,'LAST-14DAYS'!$F:$F,"&lt;="&amp;models!$G$4)</f>
        <v>11</v>
      </c>
      <c r="P17" s="119">
        <f ca="1" t="shared" si="4"/>
        <v>0</v>
      </c>
      <c r="Q17" s="123" t="str">
        <f ca="1">IF(SUMIFS('JULY-VBA-DATA'!$E:$E,'JULY-VBA-DATA'!$H:$H,'Promoter Scans'!B17,'JULY-VBA-DATA'!$F:$F,"&gt;="&amp;models!$I$4,'JULY-VBA-DATA'!$F:$F,"&lt;="&amp;models!$J$4)&gt;0,"YES","NO")</f>
        <v>YES</v>
      </c>
      <c r="R17" s="27">
        <f>COUNTIFS('JULY-VBA-DATA'!$D:$D,models!$B$4,'JULY-VBA-DATA'!$H:$H,'Promoter Scans'!B17)</f>
        <v>0</v>
      </c>
      <c r="S17" s="27">
        <f>COUNTIFS('JULY-VBA-DATA'!$D:$D,models!$B$5,'JULY-VBA-DATA'!$H:$H,'Promoter Scans'!B17)</f>
        <v>8</v>
      </c>
      <c r="T17" s="27">
        <f>COUNTIFS('JULY-VBA-DATA'!$D:$D,models!$B$7,'JULY-VBA-DATA'!$H:$H,'Promoter Scans'!B17)+COUNTIFS('JULY-VBA-DATA'!$D:$D,models!$B$8,'JULY-VBA-DATA'!$H:$H,'Promoter Scans'!B17)</f>
        <v>0</v>
      </c>
      <c r="U17" s="27">
        <f>COUNTIFS('JULY-VBA-DATA'!$D:$D,models!$B$9,'JULY-VBA-DATA'!$H:$H,'Promoter Scans'!B17)+COUNTIFS('JULY-VBA-DATA'!$D:$D,models!$B$10,'JULY-VBA-DATA'!$H:$H,'Promoter Scans'!B17)</f>
        <v>0</v>
      </c>
      <c r="V17" s="27">
        <f>COUNTIFS('JULY-VBA-DATA'!$D:$D,models!$B$11,'JULY-VBA-DATA'!$H:$H,'Promoter Scans'!B17)</f>
        <v>1</v>
      </c>
      <c r="W17" s="27">
        <f>COUNTIFS('JULY-VBA-DATA'!$D:$D,models!$B$15,'JULY-VBA-DATA'!$H:$H,'Promoter Scans'!B17)</f>
        <v>3</v>
      </c>
      <c r="X17" s="27">
        <f>COUNTIFS('JULY-VBA-DATA'!$D:$D,models!$B$17,'JULY-VBA-DATA'!$H:$H,'Promoter Scans'!B17)</f>
        <v>1</v>
      </c>
      <c r="Y17" s="27">
        <f>SUMIFS('JULY-VBA-DATA'!$E:$E,'JULY-VBA-DATA'!$H:$H,'Promoter Scans'!B17)-SUM(R17:X17)</f>
        <v>1</v>
      </c>
      <c r="Z17" s="27"/>
      <c r="AA17" s="27"/>
      <c r="AB17" s="27"/>
      <c r="AC17" s="27"/>
      <c r="AD17" s="27"/>
      <c r="AE17" s="27"/>
      <c r="AF17" s="27"/>
      <c r="AG17" s="27"/>
      <c r="AH17" s="27"/>
      <c r="AI17" s="26">
        <f t="shared" si="6"/>
        <v>0</v>
      </c>
    </row>
    <row r="18" spans="1:35">
      <c r="A18" s="107">
        <v>14</v>
      </c>
      <c r="B18" s="108">
        <v>2021062111</v>
      </c>
      <c r="C18" s="27" t="s">
        <v>60</v>
      </c>
      <c r="D18" s="109">
        <v>44368</v>
      </c>
      <c r="E18" s="27" t="s">
        <v>61</v>
      </c>
      <c r="F18" s="27" t="s">
        <v>34</v>
      </c>
      <c r="G18" s="27" t="s">
        <v>35</v>
      </c>
      <c r="H18" s="27">
        <f t="shared" si="1"/>
        <v>17</v>
      </c>
      <c r="I18" s="27">
        <f>SUMIFS('TOTAL-MTD'!$J:$J,'TOTAL-MTD'!$H:$H,'Promoter Scans'!B18)</f>
        <v>15</v>
      </c>
      <c r="J18" s="27" t="str">
        <f t="shared" si="2"/>
        <v/>
      </c>
      <c r="K18" s="27">
        <v>20</v>
      </c>
      <c r="L18" s="117">
        <f t="shared" si="3"/>
        <v>0.85</v>
      </c>
      <c r="M18" s="117">
        <f>IFERROR(H18/#REF!-1,0)</f>
        <v>0</v>
      </c>
      <c r="N18" s="27">
        <f t="shared" si="5"/>
        <v>0</v>
      </c>
      <c r="O18" s="27">
        <f ca="1">SUMIFS('LAST-14DAYS'!$E:$E,'LAST-14DAYS'!$H:$H,'Promoter Scans'!B18,'LAST-14DAYS'!$F:$F,"&gt;="&amp;models!$F$4,'LAST-14DAYS'!$F:$F,"&lt;="&amp;models!$G$4)</f>
        <v>10</v>
      </c>
      <c r="P18" s="119">
        <f ca="1" t="shared" si="4"/>
        <v>0</v>
      </c>
      <c r="Q18" s="123" t="str">
        <f ca="1">IF(SUMIFS('JULY-VBA-DATA'!$E:$E,'JULY-VBA-DATA'!$H:$H,'Promoter Scans'!B18,'JULY-VBA-DATA'!$F:$F,"&gt;="&amp;models!$I$4,'JULY-VBA-DATA'!$F:$F,"&lt;="&amp;models!$J$4)&gt;0,"YES","NO")</f>
        <v>YES</v>
      </c>
      <c r="R18" s="27">
        <f>COUNTIFS('JULY-VBA-DATA'!$D:$D,models!$B$4,'JULY-VBA-DATA'!$H:$H,'Promoter Scans'!B18)</f>
        <v>0</v>
      </c>
      <c r="S18" s="27">
        <f>COUNTIFS('JULY-VBA-DATA'!$D:$D,models!$B$5,'JULY-VBA-DATA'!$H:$H,'Promoter Scans'!B18)</f>
        <v>1</v>
      </c>
      <c r="T18" s="27">
        <f>COUNTIFS('JULY-VBA-DATA'!$D:$D,models!$B$7,'JULY-VBA-DATA'!$H:$H,'Promoter Scans'!B18)+COUNTIFS('JULY-VBA-DATA'!$D:$D,models!$B$8,'JULY-VBA-DATA'!$H:$H,'Promoter Scans'!B18)</f>
        <v>8</v>
      </c>
      <c r="U18" s="27">
        <f>COUNTIFS('JULY-VBA-DATA'!$D:$D,models!$B$9,'JULY-VBA-DATA'!$H:$H,'Promoter Scans'!B18)+COUNTIFS('JULY-VBA-DATA'!$D:$D,models!$B$10,'JULY-VBA-DATA'!$H:$H,'Promoter Scans'!B18)</f>
        <v>0</v>
      </c>
      <c r="V18" s="27">
        <f>COUNTIFS('JULY-VBA-DATA'!$D:$D,models!$B$11,'JULY-VBA-DATA'!$H:$H,'Promoter Scans'!B18)</f>
        <v>3</v>
      </c>
      <c r="W18" s="27">
        <f>COUNTIFS('JULY-VBA-DATA'!$D:$D,models!$B$15,'JULY-VBA-DATA'!$H:$H,'Promoter Scans'!B18)</f>
        <v>2</v>
      </c>
      <c r="X18" s="27">
        <f>COUNTIFS('JULY-VBA-DATA'!$D:$D,models!$B$17,'JULY-VBA-DATA'!$H:$H,'Promoter Scans'!B18)</f>
        <v>2</v>
      </c>
      <c r="Y18" s="27">
        <f>SUMIFS('JULY-VBA-DATA'!$E:$E,'JULY-VBA-DATA'!$H:$H,'Promoter Scans'!B18)-SUM(R18:X18)</f>
        <v>1</v>
      </c>
      <c r="Z18" s="27"/>
      <c r="AA18" s="27"/>
      <c r="AB18" s="27"/>
      <c r="AC18" s="27"/>
      <c r="AD18" s="27"/>
      <c r="AE18" s="27"/>
      <c r="AF18" s="27"/>
      <c r="AG18" s="27"/>
      <c r="AH18" s="27"/>
      <c r="AI18" s="26">
        <f t="shared" si="6"/>
        <v>0</v>
      </c>
    </row>
    <row r="19" spans="1:35">
      <c r="A19" s="107">
        <v>15</v>
      </c>
      <c r="B19" s="108">
        <v>2021112503</v>
      </c>
      <c r="C19" s="27" t="s">
        <v>62</v>
      </c>
      <c r="D19" s="109">
        <v>44527</v>
      </c>
      <c r="E19" s="27" t="s">
        <v>63</v>
      </c>
      <c r="F19" s="27" t="s">
        <v>34</v>
      </c>
      <c r="G19" s="27" t="s">
        <v>35</v>
      </c>
      <c r="H19" s="27">
        <f t="shared" si="1"/>
        <v>1</v>
      </c>
      <c r="I19" s="27">
        <f>SUMIFS('TOTAL-MTD'!$J:$J,'TOTAL-MTD'!$H:$H,'Promoter Scans'!B19)</f>
        <v>1</v>
      </c>
      <c r="J19" s="27" t="str">
        <f t="shared" si="2"/>
        <v/>
      </c>
      <c r="K19" s="27">
        <v>20</v>
      </c>
      <c r="L19" s="117">
        <f t="shared" si="3"/>
        <v>0.05</v>
      </c>
      <c r="M19" s="117">
        <f>IFERROR(H19/#REF!-1,0)</f>
        <v>0</v>
      </c>
      <c r="N19" s="27">
        <f t="shared" si="5"/>
        <v>0</v>
      </c>
      <c r="O19" s="27">
        <f ca="1">SUMIFS('LAST-14DAYS'!$E:$E,'LAST-14DAYS'!$H:$H,'Promoter Scans'!B19,'LAST-14DAYS'!$F:$F,"&gt;="&amp;models!$F$4,'LAST-14DAYS'!$F:$F,"&lt;="&amp;models!$G$4)</f>
        <v>0</v>
      </c>
      <c r="P19" s="119">
        <f ca="1" t="shared" si="4"/>
        <v>0</v>
      </c>
      <c r="Q19" s="123" t="str">
        <f ca="1">IF(SUMIFS('JULY-VBA-DATA'!$E:$E,'JULY-VBA-DATA'!$H:$H,'Promoter Scans'!B19,'JULY-VBA-DATA'!$F:$F,"&gt;="&amp;models!$I$4,'JULY-VBA-DATA'!$F:$F,"&lt;="&amp;models!$J$4)&gt;0,"YES","NO")</f>
        <v>NO</v>
      </c>
      <c r="R19" s="27">
        <f>COUNTIFS('JULY-VBA-DATA'!$D:$D,models!$B$4,'JULY-VBA-DATA'!$H:$H,'Promoter Scans'!B19)</f>
        <v>0</v>
      </c>
      <c r="S19" s="27">
        <f>COUNTIFS('JULY-VBA-DATA'!$D:$D,models!$B$5,'JULY-VBA-DATA'!$H:$H,'Promoter Scans'!B19)</f>
        <v>0</v>
      </c>
      <c r="T19" s="27">
        <f>COUNTIFS('JULY-VBA-DATA'!$D:$D,models!$B$7,'JULY-VBA-DATA'!$H:$H,'Promoter Scans'!B19)+COUNTIFS('JULY-VBA-DATA'!$D:$D,models!$B$8,'JULY-VBA-DATA'!$H:$H,'Promoter Scans'!B19)</f>
        <v>0</v>
      </c>
      <c r="U19" s="27">
        <f>COUNTIFS('JULY-VBA-DATA'!$D:$D,models!$B$9,'JULY-VBA-DATA'!$H:$H,'Promoter Scans'!B19)+COUNTIFS('JULY-VBA-DATA'!$D:$D,models!$B$10,'JULY-VBA-DATA'!$H:$H,'Promoter Scans'!B19)</f>
        <v>0</v>
      </c>
      <c r="V19" s="27">
        <f>COUNTIFS('JULY-VBA-DATA'!$D:$D,models!$B$11,'JULY-VBA-DATA'!$H:$H,'Promoter Scans'!B19)</f>
        <v>0</v>
      </c>
      <c r="W19" s="27">
        <f>COUNTIFS('JULY-VBA-DATA'!$D:$D,models!$B$15,'JULY-VBA-DATA'!$H:$H,'Promoter Scans'!B19)</f>
        <v>1</v>
      </c>
      <c r="X19" s="27">
        <f>COUNTIFS('JULY-VBA-DATA'!$D:$D,models!$B$17,'JULY-VBA-DATA'!$H:$H,'Promoter Scans'!B19)</f>
        <v>0</v>
      </c>
      <c r="Y19" s="27">
        <f>SUMIFS('JULY-VBA-DATA'!$E:$E,'JULY-VBA-DATA'!$H:$H,'Promoter Scans'!B19)-SUM(R19:X19)</f>
        <v>0</v>
      </c>
      <c r="Z19" s="27"/>
      <c r="AA19" s="27"/>
      <c r="AB19" s="27"/>
      <c r="AC19" s="27"/>
      <c r="AD19" s="27"/>
      <c r="AE19" s="27"/>
      <c r="AF19" s="27"/>
      <c r="AG19" s="27"/>
      <c r="AH19" s="27"/>
      <c r="AI19" s="26">
        <f t="shared" si="6"/>
        <v>0</v>
      </c>
    </row>
    <row r="20" spans="1:35">
      <c r="A20" s="107">
        <v>16</v>
      </c>
      <c r="B20" s="108">
        <v>2022050403</v>
      </c>
      <c r="C20" s="27" t="s">
        <v>64</v>
      </c>
      <c r="D20" s="109">
        <v>44686</v>
      </c>
      <c r="E20" s="27" t="s">
        <v>65</v>
      </c>
      <c r="F20" s="27" t="s">
        <v>66</v>
      </c>
      <c r="G20" s="27" t="s">
        <v>35</v>
      </c>
      <c r="H20" s="27">
        <f t="shared" si="1"/>
        <v>20</v>
      </c>
      <c r="I20" s="27">
        <f>SUMIFS('TOTAL-MTD'!$J:$J,'TOTAL-MTD'!$H:$H,'Promoter Scans'!B20)</f>
        <v>18</v>
      </c>
      <c r="J20" s="27" t="str">
        <f t="shared" si="2"/>
        <v/>
      </c>
      <c r="K20" s="27">
        <v>20</v>
      </c>
      <c r="L20" s="117">
        <f t="shared" si="3"/>
        <v>1</v>
      </c>
      <c r="M20" s="117">
        <f>IFERROR(H20/#REF!-1,0)</f>
        <v>0</v>
      </c>
      <c r="N20" s="27">
        <f t="shared" si="5"/>
        <v>0</v>
      </c>
      <c r="O20" s="27">
        <f ca="1">SUMIFS('LAST-14DAYS'!$E:$E,'LAST-14DAYS'!$H:$H,'Promoter Scans'!B20,'LAST-14DAYS'!$F:$F,"&gt;="&amp;models!$F$4,'LAST-14DAYS'!$F:$F,"&lt;="&amp;models!$G$4)</f>
        <v>13</v>
      </c>
      <c r="P20" s="119">
        <f ca="1" t="shared" si="4"/>
        <v>0</v>
      </c>
      <c r="Q20" s="123" t="str">
        <f ca="1">IF(SUMIFS('JULY-VBA-DATA'!$E:$E,'JULY-VBA-DATA'!$H:$H,'Promoter Scans'!B20,'JULY-VBA-DATA'!$F:$F,"&gt;="&amp;models!$I$4,'JULY-VBA-DATA'!$F:$F,"&lt;="&amp;models!$J$4)&gt;0,"YES","NO")</f>
        <v>YES</v>
      </c>
      <c r="R20" s="27">
        <f>COUNTIFS('JULY-VBA-DATA'!$D:$D,models!$B$4,'JULY-VBA-DATA'!$H:$H,'Promoter Scans'!B20)</f>
        <v>1</v>
      </c>
      <c r="S20" s="27">
        <f>COUNTIFS('JULY-VBA-DATA'!$D:$D,models!$B$5,'JULY-VBA-DATA'!$H:$H,'Promoter Scans'!B20)</f>
        <v>3</v>
      </c>
      <c r="T20" s="27">
        <f>COUNTIFS('JULY-VBA-DATA'!$D:$D,models!$B$7,'JULY-VBA-DATA'!$H:$H,'Promoter Scans'!B20)+COUNTIFS('JULY-VBA-DATA'!$D:$D,models!$B$8,'JULY-VBA-DATA'!$H:$H,'Promoter Scans'!B20)</f>
        <v>7</v>
      </c>
      <c r="U20" s="27">
        <f>COUNTIFS('JULY-VBA-DATA'!$D:$D,models!$B$9,'JULY-VBA-DATA'!$H:$H,'Promoter Scans'!B20)+COUNTIFS('JULY-VBA-DATA'!$D:$D,models!$B$10,'JULY-VBA-DATA'!$H:$H,'Promoter Scans'!B20)</f>
        <v>1</v>
      </c>
      <c r="V20" s="27">
        <f>COUNTIFS('JULY-VBA-DATA'!$D:$D,models!$B$11,'JULY-VBA-DATA'!$H:$H,'Promoter Scans'!B20)</f>
        <v>4</v>
      </c>
      <c r="W20" s="27">
        <f>COUNTIFS('JULY-VBA-DATA'!$D:$D,models!$B$15,'JULY-VBA-DATA'!$H:$H,'Promoter Scans'!B20)</f>
        <v>4</v>
      </c>
      <c r="X20" s="27">
        <f>COUNTIFS('JULY-VBA-DATA'!$D:$D,models!$B$17,'JULY-VBA-DATA'!$H:$H,'Promoter Scans'!B20)</f>
        <v>0</v>
      </c>
      <c r="Y20" s="27">
        <f>SUMIFS('JULY-VBA-DATA'!$E:$E,'JULY-VBA-DATA'!$H:$H,'Promoter Scans'!B20)-SUM(R20:X20)</f>
        <v>0</v>
      </c>
      <c r="Z20" s="27"/>
      <c r="AA20" s="27"/>
      <c r="AB20" s="27"/>
      <c r="AC20" s="27"/>
      <c r="AD20" s="27"/>
      <c r="AE20" s="27"/>
      <c r="AF20" s="27"/>
      <c r="AG20" s="27"/>
      <c r="AH20" s="27"/>
      <c r="AI20" s="26">
        <f t="shared" si="6"/>
        <v>0</v>
      </c>
    </row>
    <row r="21" spans="1:35">
      <c r="A21" s="107">
        <v>17</v>
      </c>
      <c r="B21" s="108">
        <v>2020110104</v>
      </c>
      <c r="C21" s="27" t="s">
        <v>67</v>
      </c>
      <c r="D21" s="109">
        <v>43687</v>
      </c>
      <c r="E21" s="27" t="s">
        <v>68</v>
      </c>
      <c r="F21" s="27" t="s">
        <v>66</v>
      </c>
      <c r="G21" s="27" t="s">
        <v>35</v>
      </c>
      <c r="H21" s="27">
        <f t="shared" si="1"/>
        <v>23</v>
      </c>
      <c r="I21" s="27">
        <f>SUMIFS('TOTAL-MTD'!$J:$J,'TOTAL-MTD'!$H:$H,'Promoter Scans'!B21)</f>
        <v>22</v>
      </c>
      <c r="J21" s="27" t="str">
        <f t="shared" si="2"/>
        <v/>
      </c>
      <c r="K21" s="27">
        <v>40</v>
      </c>
      <c r="L21" s="117">
        <f t="shared" si="3"/>
        <v>0.575</v>
      </c>
      <c r="M21" s="117">
        <f>IFERROR(H21/#REF!-1,0)</f>
        <v>0</v>
      </c>
      <c r="N21" s="27">
        <f t="shared" si="5"/>
        <v>3</v>
      </c>
      <c r="O21" s="27">
        <f ca="1">SUMIFS('LAST-14DAYS'!$E:$E,'LAST-14DAYS'!$H:$H,'Promoter Scans'!B21,'LAST-14DAYS'!$F:$F,"&gt;="&amp;models!$F$4,'LAST-14DAYS'!$F:$F,"&lt;="&amp;models!$G$4)</f>
        <v>16</v>
      </c>
      <c r="P21" s="119">
        <f ca="1" t="shared" si="4"/>
        <v>6.125</v>
      </c>
      <c r="Q21" s="123" t="str">
        <f ca="1">IF(SUMIFS('JULY-VBA-DATA'!$E:$E,'JULY-VBA-DATA'!$H:$H,'Promoter Scans'!B21,'JULY-VBA-DATA'!$F:$F,"&gt;="&amp;models!$I$4,'JULY-VBA-DATA'!$F:$F,"&lt;="&amp;models!$J$4)&gt;0,"YES","NO")</f>
        <v>YES</v>
      </c>
      <c r="R21" s="27">
        <f>COUNTIFS('JULY-VBA-DATA'!$D:$D,models!$B$4,'JULY-VBA-DATA'!$H:$H,'Promoter Scans'!B21)</f>
        <v>1</v>
      </c>
      <c r="S21" s="27">
        <f>COUNTIFS('JULY-VBA-DATA'!$D:$D,models!$B$5,'JULY-VBA-DATA'!$H:$H,'Promoter Scans'!B21)</f>
        <v>3</v>
      </c>
      <c r="T21" s="27">
        <f>COUNTIFS('JULY-VBA-DATA'!$D:$D,models!$B$7,'JULY-VBA-DATA'!$H:$H,'Promoter Scans'!B21)+COUNTIFS('JULY-VBA-DATA'!$D:$D,models!$B$8,'JULY-VBA-DATA'!$H:$H,'Promoter Scans'!B21)</f>
        <v>5</v>
      </c>
      <c r="U21" s="27">
        <f>COUNTIFS('JULY-VBA-DATA'!$D:$D,models!$B$9,'JULY-VBA-DATA'!$H:$H,'Promoter Scans'!B21)+COUNTIFS('JULY-VBA-DATA'!$D:$D,models!$B$10,'JULY-VBA-DATA'!$H:$H,'Promoter Scans'!B21)</f>
        <v>2</v>
      </c>
      <c r="V21" s="27">
        <f>COUNTIFS('JULY-VBA-DATA'!$D:$D,models!$B$11,'JULY-VBA-DATA'!$H:$H,'Promoter Scans'!B21)</f>
        <v>2</v>
      </c>
      <c r="W21" s="27">
        <f>COUNTIFS('JULY-VBA-DATA'!$D:$D,models!$B$15,'JULY-VBA-DATA'!$H:$H,'Promoter Scans'!B21)</f>
        <v>8</v>
      </c>
      <c r="X21" s="27">
        <f>COUNTIFS('JULY-VBA-DATA'!$D:$D,models!$B$17,'JULY-VBA-DATA'!$H:$H,'Promoter Scans'!B21)</f>
        <v>0</v>
      </c>
      <c r="Y21" s="27">
        <f>SUMIFS('JULY-VBA-DATA'!$E:$E,'JULY-VBA-DATA'!$H:$H,'Promoter Scans'!B21)-SUM(R21:X21)</f>
        <v>2</v>
      </c>
      <c r="Z21" s="27"/>
      <c r="AA21" s="27">
        <v>5</v>
      </c>
      <c r="AB21" s="27">
        <v>1</v>
      </c>
      <c r="AC21" s="27"/>
      <c r="AD21" s="27"/>
      <c r="AE21" s="27">
        <v>1</v>
      </c>
      <c r="AF21" s="27"/>
      <c r="AG21" s="27"/>
      <c r="AH21" s="27"/>
      <c r="AI21" s="26">
        <f t="shared" si="6"/>
        <v>7</v>
      </c>
    </row>
    <row r="22" spans="1:35">
      <c r="A22" s="107">
        <v>18</v>
      </c>
      <c r="B22" s="108">
        <v>2021102202</v>
      </c>
      <c r="C22" s="27" t="s">
        <v>69</v>
      </c>
      <c r="D22" s="109">
        <v>44492</v>
      </c>
      <c r="E22" s="27" t="s">
        <v>70</v>
      </c>
      <c r="F22" s="27" t="s">
        <v>66</v>
      </c>
      <c r="G22" s="27" t="s">
        <v>35</v>
      </c>
      <c r="H22" s="27">
        <f t="shared" si="1"/>
        <v>9</v>
      </c>
      <c r="I22" s="27">
        <f>SUMIFS('TOTAL-MTD'!$J:$J,'TOTAL-MTD'!$H:$H,'Promoter Scans'!B22)</f>
        <v>3</v>
      </c>
      <c r="J22" s="27" t="str">
        <f t="shared" si="2"/>
        <v/>
      </c>
      <c r="K22" s="27">
        <v>20</v>
      </c>
      <c r="L22" s="117">
        <f t="shared" si="3"/>
        <v>0.45</v>
      </c>
      <c r="M22" s="117">
        <f>IFERROR(H22/#REF!-1,0)</f>
        <v>0</v>
      </c>
      <c r="N22" s="27">
        <f t="shared" si="5"/>
        <v>0</v>
      </c>
      <c r="O22" s="27">
        <f ca="1">SUMIFS('LAST-14DAYS'!$E:$E,'LAST-14DAYS'!$H:$H,'Promoter Scans'!B22,'LAST-14DAYS'!$F:$F,"&gt;="&amp;models!$F$4,'LAST-14DAYS'!$F:$F,"&lt;="&amp;models!$G$4)</f>
        <v>3</v>
      </c>
      <c r="P22" s="119">
        <f ca="1" t="shared" si="4"/>
        <v>0</v>
      </c>
      <c r="Q22" s="123" t="str">
        <f ca="1">IF(SUMIFS('JULY-VBA-DATA'!$E:$E,'JULY-VBA-DATA'!$H:$H,'Promoter Scans'!B22,'JULY-VBA-DATA'!$F:$F,"&gt;="&amp;models!$I$4,'JULY-VBA-DATA'!$F:$F,"&lt;="&amp;models!$J$4)&gt;0,"YES","NO")</f>
        <v>YES</v>
      </c>
      <c r="R22" s="27">
        <f>COUNTIFS('JULY-VBA-DATA'!$D:$D,models!$B$4,'JULY-VBA-DATA'!$H:$H,'Promoter Scans'!B22)</f>
        <v>0</v>
      </c>
      <c r="S22" s="27">
        <f>COUNTIFS('JULY-VBA-DATA'!$D:$D,models!$B$5,'JULY-VBA-DATA'!$H:$H,'Promoter Scans'!B22)</f>
        <v>3</v>
      </c>
      <c r="T22" s="27">
        <f>COUNTIFS('JULY-VBA-DATA'!$D:$D,models!$B$7,'JULY-VBA-DATA'!$H:$H,'Promoter Scans'!B22)+COUNTIFS('JULY-VBA-DATA'!$D:$D,models!$B$8,'JULY-VBA-DATA'!$H:$H,'Promoter Scans'!B22)</f>
        <v>3</v>
      </c>
      <c r="U22" s="27">
        <f>COUNTIFS('JULY-VBA-DATA'!$D:$D,models!$B$9,'JULY-VBA-DATA'!$H:$H,'Promoter Scans'!B22)+COUNTIFS('JULY-VBA-DATA'!$D:$D,models!$B$10,'JULY-VBA-DATA'!$H:$H,'Promoter Scans'!B22)</f>
        <v>1</v>
      </c>
      <c r="V22" s="27">
        <f>COUNTIFS('JULY-VBA-DATA'!$D:$D,models!$B$11,'JULY-VBA-DATA'!$H:$H,'Promoter Scans'!B22)</f>
        <v>1</v>
      </c>
      <c r="W22" s="27">
        <f>COUNTIFS('JULY-VBA-DATA'!$D:$D,models!$B$15,'JULY-VBA-DATA'!$H:$H,'Promoter Scans'!B22)</f>
        <v>0</v>
      </c>
      <c r="X22" s="27">
        <f>COUNTIFS('JULY-VBA-DATA'!$D:$D,models!$B$17,'JULY-VBA-DATA'!$H:$H,'Promoter Scans'!B22)</f>
        <v>0</v>
      </c>
      <c r="Y22" s="27">
        <f>SUMIFS('JULY-VBA-DATA'!$E:$E,'JULY-VBA-DATA'!$H:$H,'Promoter Scans'!B22)-SUM(R22:X22)</f>
        <v>1</v>
      </c>
      <c r="Z22" s="27"/>
      <c r="AA22" s="27"/>
      <c r="AB22" s="27"/>
      <c r="AC22" s="27"/>
      <c r="AD22" s="27"/>
      <c r="AE22" s="27"/>
      <c r="AF22" s="27"/>
      <c r="AG22" s="27"/>
      <c r="AH22" s="27"/>
      <c r="AI22" s="26">
        <f t="shared" si="6"/>
        <v>0</v>
      </c>
    </row>
    <row r="23" spans="1:35">
      <c r="A23" s="107">
        <v>19</v>
      </c>
      <c r="B23" s="108">
        <v>2020110119</v>
      </c>
      <c r="C23" s="27" t="s">
        <v>71</v>
      </c>
      <c r="D23" s="109">
        <v>43687</v>
      </c>
      <c r="E23" s="27" t="s">
        <v>72</v>
      </c>
      <c r="F23" s="27" t="s">
        <v>66</v>
      </c>
      <c r="G23" s="27" t="s">
        <v>35</v>
      </c>
      <c r="H23" s="27">
        <f t="shared" si="1"/>
        <v>14</v>
      </c>
      <c r="I23" s="27">
        <f>SUMIFS('TOTAL-MTD'!$J:$J,'TOTAL-MTD'!$H:$H,'Promoter Scans'!B23)</f>
        <v>13</v>
      </c>
      <c r="J23" s="27" t="str">
        <f t="shared" si="2"/>
        <v/>
      </c>
      <c r="K23" s="27">
        <v>20</v>
      </c>
      <c r="L23" s="117">
        <f t="shared" si="3"/>
        <v>0.7</v>
      </c>
      <c r="M23" s="117">
        <f>IFERROR(H23/#REF!-1,0)</f>
        <v>0</v>
      </c>
      <c r="N23" s="27">
        <f t="shared" si="5"/>
        <v>2</v>
      </c>
      <c r="O23" s="27">
        <f ca="1">SUMIFS('LAST-14DAYS'!$E:$E,'LAST-14DAYS'!$H:$H,'Promoter Scans'!B23,'LAST-14DAYS'!$F:$F,"&gt;="&amp;models!$F$4,'LAST-14DAYS'!$F:$F,"&lt;="&amp;models!$G$4)</f>
        <v>10</v>
      </c>
      <c r="P23" s="119">
        <f ca="1" t="shared" si="4"/>
        <v>5.6</v>
      </c>
      <c r="Q23" s="123" t="str">
        <f ca="1">IF(SUMIFS('JULY-VBA-DATA'!$E:$E,'JULY-VBA-DATA'!$H:$H,'Promoter Scans'!B23,'JULY-VBA-DATA'!$F:$F,"&gt;="&amp;models!$I$4,'JULY-VBA-DATA'!$F:$F,"&lt;="&amp;models!$J$4)&gt;0,"YES","NO")</f>
        <v>YES</v>
      </c>
      <c r="R23" s="27">
        <f>COUNTIFS('JULY-VBA-DATA'!$D:$D,models!$B$4,'JULY-VBA-DATA'!$H:$H,'Promoter Scans'!B23)</f>
        <v>0</v>
      </c>
      <c r="S23" s="27">
        <f>COUNTIFS('JULY-VBA-DATA'!$D:$D,models!$B$5,'JULY-VBA-DATA'!$H:$H,'Promoter Scans'!B23)</f>
        <v>1</v>
      </c>
      <c r="T23" s="27">
        <f>COUNTIFS('JULY-VBA-DATA'!$D:$D,models!$B$7,'JULY-VBA-DATA'!$H:$H,'Promoter Scans'!B23)+COUNTIFS('JULY-VBA-DATA'!$D:$D,models!$B$8,'JULY-VBA-DATA'!$H:$H,'Promoter Scans'!B23)</f>
        <v>7</v>
      </c>
      <c r="U23" s="27">
        <f>COUNTIFS('JULY-VBA-DATA'!$D:$D,models!$B$9,'JULY-VBA-DATA'!$H:$H,'Promoter Scans'!B23)+COUNTIFS('JULY-VBA-DATA'!$D:$D,models!$B$10,'JULY-VBA-DATA'!$H:$H,'Promoter Scans'!B23)</f>
        <v>0</v>
      </c>
      <c r="V23" s="27">
        <f>COUNTIFS('JULY-VBA-DATA'!$D:$D,models!$B$11,'JULY-VBA-DATA'!$H:$H,'Promoter Scans'!B23)</f>
        <v>1</v>
      </c>
      <c r="W23" s="27">
        <f>COUNTIFS('JULY-VBA-DATA'!$D:$D,models!$B$15,'JULY-VBA-DATA'!$H:$H,'Promoter Scans'!B23)</f>
        <v>5</v>
      </c>
      <c r="X23" s="27">
        <f>COUNTIFS('JULY-VBA-DATA'!$D:$D,models!$B$17,'JULY-VBA-DATA'!$H:$H,'Promoter Scans'!B23)</f>
        <v>0</v>
      </c>
      <c r="Y23" s="27">
        <f>SUMIFS('JULY-VBA-DATA'!$E:$E,'JULY-VBA-DATA'!$H:$H,'Promoter Scans'!B23)-SUM(R23:X23)</f>
        <v>0</v>
      </c>
      <c r="Z23" s="27"/>
      <c r="AA23" s="27"/>
      <c r="AB23" s="27"/>
      <c r="AC23" s="27"/>
      <c r="AD23" s="27">
        <v>1</v>
      </c>
      <c r="AE23" s="27">
        <v>3</v>
      </c>
      <c r="AF23" s="27"/>
      <c r="AG23" s="27"/>
      <c r="AH23" s="27"/>
      <c r="AI23" s="26">
        <f t="shared" si="6"/>
        <v>4</v>
      </c>
    </row>
    <row r="24" spans="1:35">
      <c r="A24" s="107">
        <v>20</v>
      </c>
      <c r="B24" s="108">
        <v>2021071602</v>
      </c>
      <c r="C24" s="27" t="s">
        <v>73</v>
      </c>
      <c r="D24" s="109">
        <v>44393</v>
      </c>
      <c r="E24" s="27" t="s">
        <v>74</v>
      </c>
      <c r="F24" s="27" t="s">
        <v>66</v>
      </c>
      <c r="G24" s="27" t="s">
        <v>35</v>
      </c>
      <c r="H24" s="27">
        <f t="shared" si="1"/>
        <v>3</v>
      </c>
      <c r="I24" s="27">
        <f>SUMIFS('TOTAL-MTD'!$J:$J,'TOTAL-MTD'!$H:$H,'Promoter Scans'!B24)</f>
        <v>3</v>
      </c>
      <c r="J24" s="27" t="str">
        <f t="shared" si="2"/>
        <v/>
      </c>
      <c r="K24" s="27">
        <v>20</v>
      </c>
      <c r="L24" s="117">
        <f t="shared" si="3"/>
        <v>0.15</v>
      </c>
      <c r="M24" s="117">
        <f>IFERROR(H24/#REF!-1,0)</f>
        <v>0</v>
      </c>
      <c r="N24" s="27">
        <f t="shared" si="5"/>
        <v>0</v>
      </c>
      <c r="O24" s="27">
        <f ca="1">SUMIFS('LAST-14DAYS'!$E:$E,'LAST-14DAYS'!$H:$H,'Promoter Scans'!B24,'LAST-14DAYS'!$F:$F,"&gt;="&amp;models!$F$4,'LAST-14DAYS'!$F:$F,"&lt;="&amp;models!$G$4)</f>
        <v>3</v>
      </c>
      <c r="P24" s="119">
        <f ca="1" t="shared" si="4"/>
        <v>0</v>
      </c>
      <c r="Q24" s="123" t="str">
        <f ca="1">IF(SUMIFS('JULY-VBA-DATA'!$E:$E,'JULY-VBA-DATA'!$H:$H,'Promoter Scans'!B24,'JULY-VBA-DATA'!$F:$F,"&gt;="&amp;models!$I$4,'JULY-VBA-DATA'!$F:$F,"&lt;="&amp;models!$J$4)&gt;0,"YES","NO")</f>
        <v>NO</v>
      </c>
      <c r="R24" s="27">
        <f>COUNTIFS('JULY-VBA-DATA'!$D:$D,models!$B$4,'JULY-VBA-DATA'!$H:$H,'Promoter Scans'!B24)</f>
        <v>0</v>
      </c>
      <c r="S24" s="27">
        <f>COUNTIFS('JULY-VBA-DATA'!$D:$D,models!$B$5,'JULY-VBA-DATA'!$H:$H,'Promoter Scans'!B24)</f>
        <v>0</v>
      </c>
      <c r="T24" s="27">
        <f>COUNTIFS('JULY-VBA-DATA'!$D:$D,models!$B$7,'JULY-VBA-DATA'!$H:$H,'Promoter Scans'!B24)+COUNTIFS('JULY-VBA-DATA'!$D:$D,models!$B$8,'JULY-VBA-DATA'!$H:$H,'Promoter Scans'!B24)</f>
        <v>1</v>
      </c>
      <c r="U24" s="27">
        <f>COUNTIFS('JULY-VBA-DATA'!$D:$D,models!$B$9,'JULY-VBA-DATA'!$H:$H,'Promoter Scans'!B24)+COUNTIFS('JULY-VBA-DATA'!$D:$D,models!$B$10,'JULY-VBA-DATA'!$H:$H,'Promoter Scans'!B24)</f>
        <v>0</v>
      </c>
      <c r="V24" s="27">
        <f>COUNTIFS('JULY-VBA-DATA'!$D:$D,models!$B$11,'JULY-VBA-DATA'!$H:$H,'Promoter Scans'!B24)</f>
        <v>0</v>
      </c>
      <c r="W24" s="27">
        <f>COUNTIFS('JULY-VBA-DATA'!$D:$D,models!$B$15,'JULY-VBA-DATA'!$H:$H,'Promoter Scans'!B24)</f>
        <v>2</v>
      </c>
      <c r="X24" s="27">
        <f>COUNTIFS('JULY-VBA-DATA'!$D:$D,models!$B$17,'JULY-VBA-DATA'!$H:$H,'Promoter Scans'!B24)</f>
        <v>0</v>
      </c>
      <c r="Y24" s="27">
        <f>SUMIFS('JULY-VBA-DATA'!$E:$E,'JULY-VBA-DATA'!$H:$H,'Promoter Scans'!B24)-SUM(R24:X24)</f>
        <v>0</v>
      </c>
      <c r="Z24" s="27"/>
      <c r="AA24" s="27"/>
      <c r="AB24" s="27"/>
      <c r="AC24" s="27"/>
      <c r="AD24" s="27"/>
      <c r="AE24" s="27"/>
      <c r="AF24" s="27"/>
      <c r="AG24" s="27"/>
      <c r="AH24" s="27"/>
      <c r="AI24" s="26">
        <f t="shared" si="6"/>
        <v>0</v>
      </c>
    </row>
    <row r="25" spans="1:35">
      <c r="A25" s="107">
        <v>21</v>
      </c>
      <c r="B25" s="108">
        <v>2020110161</v>
      </c>
      <c r="C25" s="27" t="s">
        <v>75</v>
      </c>
      <c r="D25" s="109">
        <v>43710</v>
      </c>
      <c r="E25" s="27" t="s">
        <v>76</v>
      </c>
      <c r="F25" s="27" t="s">
        <v>66</v>
      </c>
      <c r="G25" s="27" t="s">
        <v>35</v>
      </c>
      <c r="H25" s="27">
        <f t="shared" si="1"/>
        <v>12</v>
      </c>
      <c r="I25" s="27">
        <f>SUMIFS('TOTAL-MTD'!$J:$J,'TOTAL-MTD'!$H:$H,'Promoter Scans'!B25)</f>
        <v>12</v>
      </c>
      <c r="J25" s="27" t="str">
        <f t="shared" si="2"/>
        <v/>
      </c>
      <c r="K25" s="27">
        <v>20</v>
      </c>
      <c r="L25" s="117">
        <f t="shared" si="3"/>
        <v>0.6</v>
      </c>
      <c r="M25" s="117">
        <f>IFERROR(H25/#REF!-1,0)</f>
        <v>0</v>
      </c>
      <c r="N25" s="27">
        <f t="shared" si="5"/>
        <v>4</v>
      </c>
      <c r="O25" s="27">
        <f ca="1">SUMIFS('LAST-14DAYS'!$E:$E,'LAST-14DAYS'!$H:$H,'Promoter Scans'!B25,'LAST-14DAYS'!$F:$F,"&gt;="&amp;models!$F$4,'LAST-14DAYS'!$F:$F,"&lt;="&amp;models!$G$4)</f>
        <v>12</v>
      </c>
      <c r="P25" s="119">
        <f ca="1" t="shared" si="4"/>
        <v>16.3333333333333</v>
      </c>
      <c r="Q25" s="123" t="str">
        <f ca="1">IF(SUMIFS('JULY-VBA-DATA'!$E:$E,'JULY-VBA-DATA'!$H:$H,'Promoter Scans'!B25,'JULY-VBA-DATA'!$F:$F,"&gt;="&amp;models!$I$4,'JULY-VBA-DATA'!$F:$F,"&lt;="&amp;models!$J$4)&gt;0,"YES","NO")</f>
        <v>YES</v>
      </c>
      <c r="R25" s="27">
        <f>COUNTIFS('JULY-VBA-DATA'!$D:$D,models!$B$4,'JULY-VBA-DATA'!$H:$H,'Promoter Scans'!B25)</f>
        <v>0</v>
      </c>
      <c r="S25" s="27">
        <f>COUNTIFS('JULY-VBA-DATA'!$D:$D,models!$B$5,'JULY-VBA-DATA'!$H:$H,'Promoter Scans'!B25)</f>
        <v>0</v>
      </c>
      <c r="T25" s="27">
        <f>COUNTIFS('JULY-VBA-DATA'!$D:$D,models!$B$7,'JULY-VBA-DATA'!$H:$H,'Promoter Scans'!B25)+COUNTIFS('JULY-VBA-DATA'!$D:$D,models!$B$8,'JULY-VBA-DATA'!$H:$H,'Promoter Scans'!B25)</f>
        <v>7</v>
      </c>
      <c r="U25" s="27">
        <f>COUNTIFS('JULY-VBA-DATA'!$D:$D,models!$B$9,'JULY-VBA-DATA'!$H:$H,'Promoter Scans'!B25)+COUNTIFS('JULY-VBA-DATA'!$D:$D,models!$B$10,'JULY-VBA-DATA'!$H:$H,'Promoter Scans'!B25)</f>
        <v>1</v>
      </c>
      <c r="V25" s="27">
        <f>COUNTIFS('JULY-VBA-DATA'!$D:$D,models!$B$11,'JULY-VBA-DATA'!$H:$H,'Promoter Scans'!B25)</f>
        <v>2</v>
      </c>
      <c r="W25" s="27">
        <f>COUNTIFS('JULY-VBA-DATA'!$D:$D,models!$B$15,'JULY-VBA-DATA'!$H:$H,'Promoter Scans'!B25)</f>
        <v>2</v>
      </c>
      <c r="X25" s="27">
        <f>COUNTIFS('JULY-VBA-DATA'!$D:$D,models!$B$17,'JULY-VBA-DATA'!$H:$H,'Promoter Scans'!B25)</f>
        <v>0</v>
      </c>
      <c r="Y25" s="27">
        <f>SUMIFS('JULY-VBA-DATA'!$E:$E,'JULY-VBA-DATA'!$H:$H,'Promoter Scans'!B25)-SUM(R25:X25)</f>
        <v>0</v>
      </c>
      <c r="Z25" s="27"/>
      <c r="AA25" s="27">
        <v>3</v>
      </c>
      <c r="AB25" s="27">
        <v>4</v>
      </c>
      <c r="AC25" s="27"/>
      <c r="AD25" s="27">
        <v>3</v>
      </c>
      <c r="AE25" s="27">
        <v>4</v>
      </c>
      <c r="AF25" s="27"/>
      <c r="AG25" s="27"/>
      <c r="AH25" s="27"/>
      <c r="AI25" s="26">
        <f t="shared" si="6"/>
        <v>14</v>
      </c>
    </row>
    <row r="26" spans="1:35">
      <c r="A26" s="107">
        <v>22</v>
      </c>
      <c r="B26" s="108">
        <v>2021052201</v>
      </c>
      <c r="C26" s="27" t="s">
        <v>77</v>
      </c>
      <c r="D26" s="109">
        <v>44342</v>
      </c>
      <c r="E26" s="27" t="s">
        <v>78</v>
      </c>
      <c r="F26" s="27" t="s">
        <v>66</v>
      </c>
      <c r="G26" s="27" t="s">
        <v>35</v>
      </c>
      <c r="H26" s="27">
        <f t="shared" si="1"/>
        <v>13</v>
      </c>
      <c r="I26" s="27">
        <f>SUMIFS('TOTAL-MTD'!$J:$J,'TOTAL-MTD'!$H:$H,'Promoter Scans'!B26)</f>
        <v>13</v>
      </c>
      <c r="J26" s="27" t="str">
        <f t="shared" si="2"/>
        <v/>
      </c>
      <c r="K26" s="27">
        <v>30</v>
      </c>
      <c r="L26" s="117">
        <f t="shared" si="3"/>
        <v>0.433333333333333</v>
      </c>
      <c r="M26" s="117">
        <f>IFERROR(H26/#REF!-1,0)</f>
        <v>0</v>
      </c>
      <c r="N26" s="27">
        <f t="shared" si="5"/>
        <v>6</v>
      </c>
      <c r="O26" s="27">
        <f ca="1">SUMIFS('LAST-14DAYS'!$E:$E,'LAST-14DAYS'!$H:$H,'Promoter Scans'!B26,'LAST-14DAYS'!$F:$F,"&gt;="&amp;models!$F$4,'LAST-14DAYS'!$F:$F,"&lt;="&amp;models!$G$4)</f>
        <v>10</v>
      </c>
      <c r="P26" s="119">
        <f ca="1" t="shared" si="4"/>
        <v>36.4</v>
      </c>
      <c r="Q26" s="123" t="str">
        <f ca="1">IF(SUMIFS('JULY-VBA-DATA'!$E:$E,'JULY-VBA-DATA'!$H:$H,'Promoter Scans'!B26,'JULY-VBA-DATA'!$F:$F,"&gt;="&amp;models!$I$4,'JULY-VBA-DATA'!$F:$F,"&lt;="&amp;models!$J$4)&gt;0,"YES","NO")</f>
        <v>YES</v>
      </c>
      <c r="R26" s="27">
        <f>COUNTIFS('JULY-VBA-DATA'!$D:$D,models!$B$4,'JULY-VBA-DATA'!$H:$H,'Promoter Scans'!B26)</f>
        <v>0</v>
      </c>
      <c r="S26" s="27">
        <f>COUNTIFS('JULY-VBA-DATA'!$D:$D,models!$B$5,'JULY-VBA-DATA'!$H:$H,'Promoter Scans'!B26)</f>
        <v>2</v>
      </c>
      <c r="T26" s="27">
        <f>COUNTIFS('JULY-VBA-DATA'!$D:$D,models!$B$7,'JULY-VBA-DATA'!$H:$H,'Promoter Scans'!B26)+COUNTIFS('JULY-VBA-DATA'!$D:$D,models!$B$8,'JULY-VBA-DATA'!$H:$H,'Promoter Scans'!B26)</f>
        <v>5</v>
      </c>
      <c r="U26" s="27">
        <f>COUNTIFS('JULY-VBA-DATA'!$D:$D,models!$B$9,'JULY-VBA-DATA'!$H:$H,'Promoter Scans'!B26)+COUNTIFS('JULY-VBA-DATA'!$D:$D,models!$B$10,'JULY-VBA-DATA'!$H:$H,'Promoter Scans'!B26)</f>
        <v>0</v>
      </c>
      <c r="V26" s="27">
        <f>COUNTIFS('JULY-VBA-DATA'!$D:$D,models!$B$11,'JULY-VBA-DATA'!$H:$H,'Promoter Scans'!B26)</f>
        <v>1</v>
      </c>
      <c r="W26" s="27">
        <f>COUNTIFS('JULY-VBA-DATA'!$D:$D,models!$B$15,'JULY-VBA-DATA'!$H:$H,'Promoter Scans'!B26)</f>
        <v>3</v>
      </c>
      <c r="X26" s="27">
        <f>COUNTIFS('JULY-VBA-DATA'!$D:$D,models!$B$17,'JULY-VBA-DATA'!$H:$H,'Promoter Scans'!B26)</f>
        <v>1</v>
      </c>
      <c r="Y26" s="27">
        <f>SUMIFS('JULY-VBA-DATA'!$E:$E,'JULY-VBA-DATA'!$H:$H,'Promoter Scans'!B26)-SUM(R26:X26)</f>
        <v>1</v>
      </c>
      <c r="Z26" s="27"/>
      <c r="AA26" s="27">
        <v>4</v>
      </c>
      <c r="AB26" s="27">
        <v>1</v>
      </c>
      <c r="AC26" s="27"/>
      <c r="AD26" s="27">
        <v>7</v>
      </c>
      <c r="AE26" s="27">
        <v>5</v>
      </c>
      <c r="AF26" s="27">
        <v>3</v>
      </c>
      <c r="AG26" s="27"/>
      <c r="AH26" s="27">
        <v>6</v>
      </c>
      <c r="AI26" s="26">
        <f t="shared" si="6"/>
        <v>26</v>
      </c>
    </row>
    <row r="27" spans="1:35">
      <c r="A27" s="107">
        <v>23</v>
      </c>
      <c r="B27" s="108">
        <v>2021102205</v>
      </c>
      <c r="C27" s="27" t="s">
        <v>79</v>
      </c>
      <c r="D27" s="109">
        <v>44492</v>
      </c>
      <c r="E27" s="27" t="s">
        <v>80</v>
      </c>
      <c r="F27" s="27" t="s">
        <v>66</v>
      </c>
      <c r="G27" s="27" t="s">
        <v>35</v>
      </c>
      <c r="H27" s="27">
        <f t="shared" si="1"/>
        <v>11</v>
      </c>
      <c r="I27" s="27">
        <f>SUMIFS('TOTAL-MTD'!$J:$J,'TOTAL-MTD'!$H:$H,'Promoter Scans'!B27)</f>
        <v>9</v>
      </c>
      <c r="J27" s="27" t="str">
        <f t="shared" si="2"/>
        <v/>
      </c>
      <c r="K27" s="27">
        <v>20</v>
      </c>
      <c r="L27" s="117">
        <f t="shared" si="3"/>
        <v>0.55</v>
      </c>
      <c r="M27" s="117">
        <f>IFERROR(H27/#REF!-1,0)</f>
        <v>0</v>
      </c>
      <c r="N27" s="27">
        <f t="shared" si="5"/>
        <v>0</v>
      </c>
      <c r="O27" s="27">
        <f ca="1">SUMIFS('LAST-14DAYS'!$E:$E,'LAST-14DAYS'!$H:$H,'Promoter Scans'!B27,'LAST-14DAYS'!$F:$F,"&gt;="&amp;models!$F$4,'LAST-14DAYS'!$F:$F,"&lt;="&amp;models!$G$4)</f>
        <v>8</v>
      </c>
      <c r="P27" s="119">
        <f ca="1" t="shared" si="4"/>
        <v>0</v>
      </c>
      <c r="Q27" s="123" t="str">
        <f ca="1">IF(SUMIFS('JULY-VBA-DATA'!$E:$E,'JULY-VBA-DATA'!$H:$H,'Promoter Scans'!B27,'JULY-VBA-DATA'!$F:$F,"&gt;="&amp;models!$I$4,'JULY-VBA-DATA'!$F:$F,"&lt;="&amp;models!$J$4)&gt;0,"YES","NO")</f>
        <v>YES</v>
      </c>
      <c r="R27" s="27">
        <f>COUNTIFS('JULY-VBA-DATA'!$D:$D,models!$B$4,'JULY-VBA-DATA'!$H:$H,'Promoter Scans'!B27)</f>
        <v>0</v>
      </c>
      <c r="S27" s="27">
        <f>COUNTIFS('JULY-VBA-DATA'!$D:$D,models!$B$5,'JULY-VBA-DATA'!$H:$H,'Promoter Scans'!B27)</f>
        <v>4</v>
      </c>
      <c r="T27" s="27">
        <f>COUNTIFS('JULY-VBA-DATA'!$D:$D,models!$B$7,'JULY-VBA-DATA'!$H:$H,'Promoter Scans'!B27)+COUNTIFS('JULY-VBA-DATA'!$D:$D,models!$B$8,'JULY-VBA-DATA'!$H:$H,'Promoter Scans'!B27)</f>
        <v>0</v>
      </c>
      <c r="U27" s="27">
        <f>COUNTIFS('JULY-VBA-DATA'!$D:$D,models!$B$9,'JULY-VBA-DATA'!$H:$H,'Promoter Scans'!B27)+COUNTIFS('JULY-VBA-DATA'!$D:$D,models!$B$10,'JULY-VBA-DATA'!$H:$H,'Promoter Scans'!B27)</f>
        <v>1</v>
      </c>
      <c r="V27" s="27">
        <f>COUNTIFS('JULY-VBA-DATA'!$D:$D,models!$B$11,'JULY-VBA-DATA'!$H:$H,'Promoter Scans'!B27)</f>
        <v>3</v>
      </c>
      <c r="W27" s="27">
        <f>COUNTIFS('JULY-VBA-DATA'!$D:$D,models!$B$15,'JULY-VBA-DATA'!$H:$H,'Promoter Scans'!B27)</f>
        <v>0</v>
      </c>
      <c r="X27" s="27">
        <f>COUNTIFS('JULY-VBA-DATA'!$D:$D,models!$B$17,'JULY-VBA-DATA'!$H:$H,'Promoter Scans'!B27)</f>
        <v>0</v>
      </c>
      <c r="Y27" s="27">
        <f>SUMIFS('JULY-VBA-DATA'!$E:$E,'JULY-VBA-DATA'!$H:$H,'Promoter Scans'!B27)-SUM(R27:X27)</f>
        <v>3</v>
      </c>
      <c r="Z27" s="27"/>
      <c r="AA27" s="27"/>
      <c r="AB27" s="27"/>
      <c r="AC27" s="27"/>
      <c r="AD27" s="27"/>
      <c r="AE27" s="27"/>
      <c r="AF27" s="27"/>
      <c r="AG27" s="27"/>
      <c r="AH27" s="27"/>
      <c r="AI27" s="26">
        <f t="shared" si="6"/>
        <v>0</v>
      </c>
    </row>
    <row r="28" spans="1:35">
      <c r="A28" s="107">
        <v>24</v>
      </c>
      <c r="B28" s="108">
        <v>2022060605</v>
      </c>
      <c r="C28" s="27" t="s">
        <v>81</v>
      </c>
      <c r="D28" s="109">
        <v>44718</v>
      </c>
      <c r="E28" s="27" t="s">
        <v>82</v>
      </c>
      <c r="F28" s="27" t="s">
        <v>66</v>
      </c>
      <c r="G28" s="27" t="s">
        <v>35</v>
      </c>
      <c r="H28" s="27">
        <f t="shared" si="1"/>
        <v>8</v>
      </c>
      <c r="I28" s="27">
        <f>SUMIFS('TOTAL-MTD'!$J:$J,'TOTAL-MTD'!$H:$H,'Promoter Scans'!B28)</f>
        <v>5</v>
      </c>
      <c r="J28" s="27" t="str">
        <f t="shared" si="2"/>
        <v/>
      </c>
      <c r="K28" s="27">
        <v>20</v>
      </c>
      <c r="L28" s="117">
        <f t="shared" si="3"/>
        <v>0.4</v>
      </c>
      <c r="M28" s="117">
        <f>IFERROR(H28/#REF!-1,0)</f>
        <v>0</v>
      </c>
      <c r="N28" s="27">
        <f t="shared" si="5"/>
        <v>0</v>
      </c>
      <c r="O28" s="27">
        <f ca="1">SUMIFS('LAST-14DAYS'!$E:$E,'LAST-14DAYS'!$H:$H,'Promoter Scans'!B28,'LAST-14DAYS'!$F:$F,"&gt;="&amp;models!$F$4,'LAST-14DAYS'!$F:$F,"&lt;="&amp;models!$G$4)</f>
        <v>6</v>
      </c>
      <c r="P28" s="119">
        <f ca="1" t="shared" si="4"/>
        <v>0</v>
      </c>
      <c r="Q28" s="123" t="str">
        <f ca="1">IF(SUMIFS('JULY-VBA-DATA'!$E:$E,'JULY-VBA-DATA'!$H:$H,'Promoter Scans'!B28,'JULY-VBA-DATA'!$F:$F,"&gt;="&amp;models!$I$4,'JULY-VBA-DATA'!$F:$F,"&lt;="&amp;models!$J$4)&gt;0,"YES","NO")</f>
        <v>YES</v>
      </c>
      <c r="R28" s="27">
        <f>COUNTIFS('JULY-VBA-DATA'!$D:$D,models!$B$4,'JULY-VBA-DATA'!$H:$H,'Promoter Scans'!B28)</f>
        <v>0</v>
      </c>
      <c r="S28" s="27">
        <f>COUNTIFS('JULY-VBA-DATA'!$D:$D,models!$B$5,'JULY-VBA-DATA'!$H:$H,'Promoter Scans'!B28)</f>
        <v>1</v>
      </c>
      <c r="T28" s="27">
        <f>COUNTIFS('JULY-VBA-DATA'!$D:$D,models!$B$7,'JULY-VBA-DATA'!$H:$H,'Promoter Scans'!B28)+COUNTIFS('JULY-VBA-DATA'!$D:$D,models!$B$8,'JULY-VBA-DATA'!$H:$H,'Promoter Scans'!B28)</f>
        <v>1</v>
      </c>
      <c r="U28" s="27">
        <f>COUNTIFS('JULY-VBA-DATA'!$D:$D,models!$B$9,'JULY-VBA-DATA'!$H:$H,'Promoter Scans'!B28)+COUNTIFS('JULY-VBA-DATA'!$D:$D,models!$B$10,'JULY-VBA-DATA'!$H:$H,'Promoter Scans'!B28)</f>
        <v>0</v>
      </c>
      <c r="V28" s="27">
        <f>COUNTIFS('JULY-VBA-DATA'!$D:$D,models!$B$11,'JULY-VBA-DATA'!$H:$H,'Promoter Scans'!B28)</f>
        <v>2</v>
      </c>
      <c r="W28" s="27">
        <f>COUNTIFS('JULY-VBA-DATA'!$D:$D,models!$B$15,'JULY-VBA-DATA'!$H:$H,'Promoter Scans'!B28)</f>
        <v>4</v>
      </c>
      <c r="X28" s="27">
        <f>COUNTIFS('JULY-VBA-DATA'!$D:$D,models!$B$17,'JULY-VBA-DATA'!$H:$H,'Promoter Scans'!B28)</f>
        <v>0</v>
      </c>
      <c r="Y28" s="27">
        <f>SUMIFS('JULY-VBA-DATA'!$E:$E,'JULY-VBA-DATA'!$H:$H,'Promoter Scans'!B28)-SUM(R28:X28)</f>
        <v>0</v>
      </c>
      <c r="Z28" s="27"/>
      <c r="AA28" s="27"/>
      <c r="AB28" s="27"/>
      <c r="AC28" s="27"/>
      <c r="AD28" s="27"/>
      <c r="AE28" s="27"/>
      <c r="AF28" s="27"/>
      <c r="AG28" s="27"/>
      <c r="AH28" s="27"/>
      <c r="AI28" s="26">
        <f t="shared" si="6"/>
        <v>0</v>
      </c>
    </row>
    <row r="29" spans="1:35">
      <c r="A29" s="107">
        <v>25</v>
      </c>
      <c r="B29" s="108">
        <v>2022022303</v>
      </c>
      <c r="C29" s="27" t="s">
        <v>83</v>
      </c>
      <c r="D29" s="109">
        <v>44615</v>
      </c>
      <c r="E29" s="27" t="s">
        <v>84</v>
      </c>
      <c r="F29" s="27" t="s">
        <v>66</v>
      </c>
      <c r="G29" s="27" t="s">
        <v>35</v>
      </c>
      <c r="H29" s="27">
        <f t="shared" si="1"/>
        <v>14</v>
      </c>
      <c r="I29" s="27">
        <f>SUMIFS('TOTAL-MTD'!$J:$J,'TOTAL-MTD'!$H:$H,'Promoter Scans'!B29)</f>
        <v>12</v>
      </c>
      <c r="J29" s="27" t="str">
        <f t="shared" si="2"/>
        <v/>
      </c>
      <c r="K29" s="27">
        <v>20</v>
      </c>
      <c r="L29" s="117">
        <f t="shared" si="3"/>
        <v>0.7</v>
      </c>
      <c r="M29" s="117">
        <f>IFERROR(H29/#REF!-1,0)</f>
        <v>0</v>
      </c>
      <c r="N29" s="27">
        <f t="shared" si="5"/>
        <v>0</v>
      </c>
      <c r="O29" s="27">
        <f ca="1">SUMIFS('LAST-14DAYS'!$E:$E,'LAST-14DAYS'!$H:$H,'Promoter Scans'!B29,'LAST-14DAYS'!$F:$F,"&gt;="&amp;models!$F$4,'LAST-14DAYS'!$F:$F,"&lt;="&amp;models!$G$4)</f>
        <v>11</v>
      </c>
      <c r="P29" s="119">
        <f ca="1" t="shared" si="4"/>
        <v>0</v>
      </c>
      <c r="Q29" s="123" t="str">
        <f ca="1">IF(SUMIFS('JULY-VBA-DATA'!$E:$E,'JULY-VBA-DATA'!$H:$H,'Promoter Scans'!B29,'JULY-VBA-DATA'!$F:$F,"&gt;="&amp;models!$I$4,'JULY-VBA-DATA'!$F:$F,"&lt;="&amp;models!$J$4)&gt;0,"YES","NO")</f>
        <v>YES</v>
      </c>
      <c r="R29" s="27">
        <f>COUNTIFS('JULY-VBA-DATA'!$D:$D,models!$B$4,'JULY-VBA-DATA'!$H:$H,'Promoter Scans'!B29)</f>
        <v>0</v>
      </c>
      <c r="S29" s="27">
        <f>COUNTIFS('JULY-VBA-DATA'!$D:$D,models!$B$5,'JULY-VBA-DATA'!$H:$H,'Promoter Scans'!B29)</f>
        <v>2</v>
      </c>
      <c r="T29" s="27">
        <f>COUNTIFS('JULY-VBA-DATA'!$D:$D,models!$B$7,'JULY-VBA-DATA'!$H:$H,'Promoter Scans'!B29)+COUNTIFS('JULY-VBA-DATA'!$D:$D,models!$B$8,'JULY-VBA-DATA'!$H:$H,'Promoter Scans'!B29)</f>
        <v>2</v>
      </c>
      <c r="U29" s="27">
        <f>COUNTIFS('JULY-VBA-DATA'!$D:$D,models!$B$9,'JULY-VBA-DATA'!$H:$H,'Promoter Scans'!B29)+COUNTIFS('JULY-VBA-DATA'!$D:$D,models!$B$10,'JULY-VBA-DATA'!$H:$H,'Promoter Scans'!B29)</f>
        <v>3</v>
      </c>
      <c r="V29" s="27">
        <f>COUNTIFS('JULY-VBA-DATA'!$D:$D,models!$B$11,'JULY-VBA-DATA'!$H:$H,'Promoter Scans'!B29)</f>
        <v>2</v>
      </c>
      <c r="W29" s="27">
        <f>COUNTIFS('JULY-VBA-DATA'!$D:$D,models!$B$15,'JULY-VBA-DATA'!$H:$H,'Promoter Scans'!B29)</f>
        <v>5</v>
      </c>
      <c r="X29" s="27">
        <f>COUNTIFS('JULY-VBA-DATA'!$D:$D,models!$B$17,'JULY-VBA-DATA'!$H:$H,'Promoter Scans'!B29)</f>
        <v>0</v>
      </c>
      <c r="Y29" s="27">
        <f>SUMIFS('JULY-VBA-DATA'!$E:$E,'JULY-VBA-DATA'!$H:$H,'Promoter Scans'!B29)-SUM(R29:X29)</f>
        <v>0</v>
      </c>
      <c r="Z29" s="27"/>
      <c r="AA29" s="27"/>
      <c r="AB29" s="27"/>
      <c r="AC29" s="27"/>
      <c r="AD29" s="27"/>
      <c r="AE29" s="27"/>
      <c r="AF29" s="27"/>
      <c r="AG29" s="27"/>
      <c r="AH29" s="27"/>
      <c r="AI29" s="26">
        <f t="shared" si="6"/>
        <v>0</v>
      </c>
    </row>
    <row r="30" spans="1:35">
      <c r="A30" s="107">
        <v>26</v>
      </c>
      <c r="B30" s="108">
        <v>2022012003</v>
      </c>
      <c r="C30" s="27" t="s">
        <v>85</v>
      </c>
      <c r="D30" s="109">
        <v>44582</v>
      </c>
      <c r="E30" s="27" t="s">
        <v>86</v>
      </c>
      <c r="F30" s="27" t="s">
        <v>66</v>
      </c>
      <c r="G30" s="27" t="s">
        <v>35</v>
      </c>
      <c r="H30" s="27">
        <f t="shared" si="1"/>
        <v>8</v>
      </c>
      <c r="I30" s="27">
        <f>SUMIFS('TOTAL-MTD'!$J:$J,'TOTAL-MTD'!$H:$H,'Promoter Scans'!B30)</f>
        <v>8</v>
      </c>
      <c r="J30" s="27" t="str">
        <f t="shared" si="2"/>
        <v/>
      </c>
      <c r="K30" s="27">
        <v>20</v>
      </c>
      <c r="L30" s="117">
        <f t="shared" si="3"/>
        <v>0.4</v>
      </c>
      <c r="M30" s="117">
        <f>IFERROR(H30/#REF!-1,0)</f>
        <v>0</v>
      </c>
      <c r="N30" s="27">
        <f t="shared" si="5"/>
        <v>3</v>
      </c>
      <c r="O30" s="27">
        <f ca="1">SUMIFS('LAST-14DAYS'!$E:$E,'LAST-14DAYS'!$H:$H,'Promoter Scans'!B30,'LAST-14DAYS'!$F:$F,"&gt;="&amp;models!$F$4,'LAST-14DAYS'!$F:$F,"&lt;="&amp;models!$G$4)</f>
        <v>6</v>
      </c>
      <c r="P30" s="119">
        <f ca="1" t="shared" si="4"/>
        <v>7</v>
      </c>
      <c r="Q30" s="123" t="str">
        <f ca="1">IF(SUMIFS('JULY-VBA-DATA'!$E:$E,'JULY-VBA-DATA'!$H:$H,'Promoter Scans'!B30,'JULY-VBA-DATA'!$F:$F,"&gt;="&amp;models!$I$4,'JULY-VBA-DATA'!$F:$F,"&lt;="&amp;models!$J$4)&gt;0,"YES","NO")</f>
        <v>YES</v>
      </c>
      <c r="R30" s="27">
        <f>COUNTIFS('JULY-VBA-DATA'!$D:$D,models!$B$4,'JULY-VBA-DATA'!$H:$H,'Promoter Scans'!B30)</f>
        <v>0</v>
      </c>
      <c r="S30" s="27">
        <f>COUNTIFS('JULY-VBA-DATA'!$D:$D,models!$B$5,'JULY-VBA-DATA'!$H:$H,'Promoter Scans'!B30)</f>
        <v>0</v>
      </c>
      <c r="T30" s="27">
        <f>COUNTIFS('JULY-VBA-DATA'!$D:$D,models!$B$7,'JULY-VBA-DATA'!$H:$H,'Promoter Scans'!B30)+COUNTIFS('JULY-VBA-DATA'!$D:$D,models!$B$8,'JULY-VBA-DATA'!$H:$H,'Promoter Scans'!B30)</f>
        <v>3</v>
      </c>
      <c r="U30" s="27">
        <f>COUNTIFS('JULY-VBA-DATA'!$D:$D,models!$B$9,'JULY-VBA-DATA'!$H:$H,'Promoter Scans'!B30)+COUNTIFS('JULY-VBA-DATA'!$D:$D,models!$B$10,'JULY-VBA-DATA'!$H:$H,'Promoter Scans'!B30)</f>
        <v>1</v>
      </c>
      <c r="V30" s="27">
        <f>COUNTIFS('JULY-VBA-DATA'!$D:$D,models!$B$11,'JULY-VBA-DATA'!$H:$H,'Promoter Scans'!B30)</f>
        <v>1</v>
      </c>
      <c r="W30" s="27">
        <f>COUNTIFS('JULY-VBA-DATA'!$D:$D,models!$B$15,'JULY-VBA-DATA'!$H:$H,'Promoter Scans'!B30)</f>
        <v>3</v>
      </c>
      <c r="X30" s="27">
        <f>COUNTIFS('JULY-VBA-DATA'!$D:$D,models!$B$17,'JULY-VBA-DATA'!$H:$H,'Promoter Scans'!B30)</f>
        <v>0</v>
      </c>
      <c r="Y30" s="27">
        <f>SUMIFS('JULY-VBA-DATA'!$E:$E,'JULY-VBA-DATA'!$H:$H,'Promoter Scans'!B30)-SUM(R30:X30)</f>
        <v>0</v>
      </c>
      <c r="Z30" s="27"/>
      <c r="AA30" s="27"/>
      <c r="AB30" s="27">
        <v>1</v>
      </c>
      <c r="AC30" s="27"/>
      <c r="AD30" s="27"/>
      <c r="AE30" s="27">
        <v>1</v>
      </c>
      <c r="AF30" s="27"/>
      <c r="AG30" s="27">
        <v>1</v>
      </c>
      <c r="AH30" s="27"/>
      <c r="AI30" s="26">
        <f t="shared" si="6"/>
        <v>3</v>
      </c>
    </row>
    <row r="31" spans="1:35">
      <c r="A31" s="107">
        <v>27</v>
      </c>
      <c r="B31" s="108">
        <v>2020110117</v>
      </c>
      <c r="C31" s="27" t="s">
        <v>87</v>
      </c>
      <c r="D31" s="109">
        <v>44136</v>
      </c>
      <c r="E31" s="27" t="s">
        <v>88</v>
      </c>
      <c r="F31" s="27" t="s">
        <v>66</v>
      </c>
      <c r="G31" s="27" t="s">
        <v>35</v>
      </c>
      <c r="H31" s="27">
        <f t="shared" si="1"/>
        <v>3</v>
      </c>
      <c r="I31" s="27">
        <f>SUMIFS('TOTAL-MTD'!$J:$J,'TOTAL-MTD'!$H:$H,'Promoter Scans'!B31)</f>
        <v>0</v>
      </c>
      <c r="J31" s="27" t="str">
        <f t="shared" si="2"/>
        <v/>
      </c>
      <c r="K31" s="27">
        <v>15</v>
      </c>
      <c r="L31" s="117">
        <f t="shared" si="3"/>
        <v>0.2</v>
      </c>
      <c r="M31" s="117">
        <f>IFERROR(H31/#REF!-1,0)</f>
        <v>0</v>
      </c>
      <c r="N31" s="27">
        <f t="shared" si="5"/>
        <v>0</v>
      </c>
      <c r="O31" s="27">
        <f ca="1">SUMIFS('LAST-14DAYS'!$E:$E,'LAST-14DAYS'!$H:$H,'Promoter Scans'!B31,'LAST-14DAYS'!$F:$F,"&gt;="&amp;models!$F$4,'LAST-14DAYS'!$F:$F,"&lt;="&amp;models!$G$4)</f>
        <v>3</v>
      </c>
      <c r="P31" s="119">
        <f ca="1" t="shared" si="4"/>
        <v>0</v>
      </c>
      <c r="Q31" s="123" t="str">
        <f ca="1">IF(SUMIFS('JULY-VBA-DATA'!$E:$E,'JULY-VBA-DATA'!$H:$H,'Promoter Scans'!B31,'JULY-VBA-DATA'!$F:$F,"&gt;="&amp;models!$I$4,'JULY-VBA-DATA'!$F:$F,"&lt;="&amp;models!$J$4)&gt;0,"YES","NO")</f>
        <v>NO</v>
      </c>
      <c r="R31" s="27">
        <f>COUNTIFS('JULY-VBA-DATA'!$D:$D,models!$B$4,'JULY-VBA-DATA'!$H:$H,'Promoter Scans'!B31)</f>
        <v>0</v>
      </c>
      <c r="S31" s="27">
        <f>COUNTIFS('JULY-VBA-DATA'!$D:$D,models!$B$5,'JULY-VBA-DATA'!$H:$H,'Promoter Scans'!B31)</f>
        <v>1</v>
      </c>
      <c r="T31" s="27">
        <f>COUNTIFS('JULY-VBA-DATA'!$D:$D,models!$B$7,'JULY-VBA-DATA'!$H:$H,'Promoter Scans'!B31)+COUNTIFS('JULY-VBA-DATA'!$D:$D,models!$B$8,'JULY-VBA-DATA'!$H:$H,'Promoter Scans'!B31)</f>
        <v>0</v>
      </c>
      <c r="U31" s="27">
        <f>COUNTIFS('JULY-VBA-DATA'!$D:$D,models!$B$9,'JULY-VBA-DATA'!$H:$H,'Promoter Scans'!B31)+COUNTIFS('JULY-VBA-DATA'!$D:$D,models!$B$10,'JULY-VBA-DATA'!$H:$H,'Promoter Scans'!B31)</f>
        <v>0</v>
      </c>
      <c r="V31" s="27">
        <f>COUNTIFS('JULY-VBA-DATA'!$D:$D,models!$B$11,'JULY-VBA-DATA'!$H:$H,'Promoter Scans'!B31)</f>
        <v>2</v>
      </c>
      <c r="W31" s="27">
        <f>COUNTIFS('JULY-VBA-DATA'!$D:$D,models!$B$15,'JULY-VBA-DATA'!$H:$H,'Promoter Scans'!B31)</f>
        <v>0</v>
      </c>
      <c r="X31" s="27">
        <f>COUNTIFS('JULY-VBA-DATA'!$D:$D,models!$B$17,'JULY-VBA-DATA'!$H:$H,'Promoter Scans'!B31)</f>
        <v>0</v>
      </c>
      <c r="Y31" s="27">
        <f>SUMIFS('JULY-VBA-DATA'!$E:$E,'JULY-VBA-DATA'!$H:$H,'Promoter Scans'!B31)-SUM(R31:X31)</f>
        <v>0</v>
      </c>
      <c r="Z31" s="27"/>
      <c r="AA31" s="27"/>
      <c r="AB31" s="27"/>
      <c r="AC31" s="27"/>
      <c r="AD31" s="27"/>
      <c r="AE31" s="27"/>
      <c r="AF31" s="27"/>
      <c r="AG31" s="27"/>
      <c r="AH31" s="27"/>
      <c r="AI31" s="26">
        <f t="shared" si="6"/>
        <v>0</v>
      </c>
    </row>
    <row r="32" spans="1:35">
      <c r="A32" s="107">
        <v>28</v>
      </c>
      <c r="B32" s="108">
        <v>2023052304</v>
      </c>
      <c r="C32" s="27" t="s">
        <v>89</v>
      </c>
      <c r="D32" s="109" t="s">
        <v>53</v>
      </c>
      <c r="E32" s="27" t="s">
        <v>90</v>
      </c>
      <c r="F32" s="27" t="s">
        <v>66</v>
      </c>
      <c r="G32" s="27" t="s">
        <v>35</v>
      </c>
      <c r="H32" s="27">
        <f t="shared" si="1"/>
        <v>8</v>
      </c>
      <c r="I32" s="27">
        <f>SUMIFS('TOTAL-MTD'!$J:$J,'TOTAL-MTD'!$H:$H,'Promoter Scans'!B32)</f>
        <v>7</v>
      </c>
      <c r="J32" s="27" t="str">
        <f t="shared" si="2"/>
        <v/>
      </c>
      <c r="K32" s="27">
        <v>15</v>
      </c>
      <c r="L32" s="117">
        <f t="shared" si="3"/>
        <v>0.533333333333333</v>
      </c>
      <c r="M32" s="117">
        <f>IFERROR(H32/#REF!-1,0)</f>
        <v>0</v>
      </c>
      <c r="N32" s="27">
        <f t="shared" si="5"/>
        <v>4</v>
      </c>
      <c r="O32" s="27">
        <f ca="1">SUMIFS('LAST-14DAYS'!$E:$E,'LAST-14DAYS'!$H:$H,'Promoter Scans'!B32,'LAST-14DAYS'!$F:$F,"&gt;="&amp;models!$F$4,'LAST-14DAYS'!$F:$F,"&lt;="&amp;models!$G$4)</f>
        <v>6</v>
      </c>
      <c r="P32" s="119">
        <f ca="1" t="shared" si="4"/>
        <v>39.6666666666667</v>
      </c>
      <c r="Q32" s="123" t="str">
        <f ca="1">IF(SUMIFS('JULY-VBA-DATA'!$E:$E,'JULY-VBA-DATA'!$H:$H,'Promoter Scans'!B32,'JULY-VBA-DATA'!$F:$F,"&gt;="&amp;models!$I$4,'JULY-VBA-DATA'!$F:$F,"&lt;="&amp;models!$J$4)&gt;0,"YES","NO")</f>
        <v>YES</v>
      </c>
      <c r="R32" s="27">
        <f>COUNTIFS('JULY-VBA-DATA'!$D:$D,models!$B$4,'JULY-VBA-DATA'!$H:$H,'Promoter Scans'!B32)</f>
        <v>0</v>
      </c>
      <c r="S32" s="27">
        <f>COUNTIFS('JULY-VBA-DATA'!$D:$D,models!$B$5,'JULY-VBA-DATA'!$H:$H,'Promoter Scans'!B32)</f>
        <v>0</v>
      </c>
      <c r="T32" s="27">
        <f>COUNTIFS('JULY-VBA-DATA'!$D:$D,models!$B$7,'JULY-VBA-DATA'!$H:$H,'Promoter Scans'!B32)+COUNTIFS('JULY-VBA-DATA'!$D:$D,models!$B$8,'JULY-VBA-DATA'!$H:$H,'Promoter Scans'!B32)</f>
        <v>2</v>
      </c>
      <c r="U32" s="27">
        <f>COUNTIFS('JULY-VBA-DATA'!$D:$D,models!$B$9,'JULY-VBA-DATA'!$H:$H,'Promoter Scans'!B32)+COUNTIFS('JULY-VBA-DATA'!$D:$D,models!$B$10,'JULY-VBA-DATA'!$H:$H,'Promoter Scans'!B32)</f>
        <v>0</v>
      </c>
      <c r="V32" s="27">
        <f>COUNTIFS('JULY-VBA-DATA'!$D:$D,models!$B$11,'JULY-VBA-DATA'!$H:$H,'Promoter Scans'!B32)</f>
        <v>4</v>
      </c>
      <c r="W32" s="27">
        <f>COUNTIFS('JULY-VBA-DATA'!$D:$D,models!$B$15,'JULY-VBA-DATA'!$H:$H,'Promoter Scans'!B32)</f>
        <v>2</v>
      </c>
      <c r="X32" s="27">
        <f>COUNTIFS('JULY-VBA-DATA'!$D:$D,models!$B$17,'JULY-VBA-DATA'!$H:$H,'Promoter Scans'!B32)</f>
        <v>0</v>
      </c>
      <c r="Y32" s="27">
        <f>SUMIFS('JULY-VBA-DATA'!$E:$E,'JULY-VBA-DATA'!$H:$H,'Promoter Scans'!B32)-SUM(R32:X32)</f>
        <v>0</v>
      </c>
      <c r="Z32" s="27"/>
      <c r="AA32" s="27">
        <v>5</v>
      </c>
      <c r="AB32" s="27"/>
      <c r="AC32" s="27">
        <v>3</v>
      </c>
      <c r="AD32" s="27">
        <v>5</v>
      </c>
      <c r="AE32" s="27">
        <v>4</v>
      </c>
      <c r="AF32" s="27"/>
      <c r="AG32" s="27"/>
      <c r="AH32" s="27"/>
      <c r="AI32" s="26">
        <f t="shared" si="6"/>
        <v>17</v>
      </c>
    </row>
    <row r="33" spans="1:35">
      <c r="A33" s="107">
        <v>29</v>
      </c>
      <c r="B33" s="108">
        <v>2023041306</v>
      </c>
      <c r="C33" s="27" t="s">
        <v>91</v>
      </c>
      <c r="D33" s="109">
        <v>45033</v>
      </c>
      <c r="E33" s="27" t="s">
        <v>92</v>
      </c>
      <c r="F33" s="27" t="s">
        <v>66</v>
      </c>
      <c r="G33" s="27" t="s">
        <v>35</v>
      </c>
      <c r="H33" s="27">
        <f t="shared" si="1"/>
        <v>11</v>
      </c>
      <c r="I33" s="27">
        <f>SUMIFS('TOTAL-MTD'!$J:$J,'TOTAL-MTD'!$H:$H,'Promoter Scans'!B33)</f>
        <v>9</v>
      </c>
      <c r="J33" s="27" t="str">
        <f t="shared" si="2"/>
        <v/>
      </c>
      <c r="K33" s="27">
        <v>15</v>
      </c>
      <c r="L33" s="117">
        <f t="shared" si="3"/>
        <v>0.733333333333333</v>
      </c>
      <c r="M33" s="117">
        <f>IFERROR(H33/#REF!-1,0)</f>
        <v>0</v>
      </c>
      <c r="N33" s="27">
        <f t="shared" si="5"/>
        <v>2</v>
      </c>
      <c r="O33" s="27">
        <f ca="1">SUMIFS('LAST-14DAYS'!$E:$E,'LAST-14DAYS'!$H:$H,'Promoter Scans'!B33,'LAST-14DAYS'!$F:$F,"&gt;="&amp;models!$F$4,'LAST-14DAYS'!$F:$F,"&lt;="&amp;models!$G$4)</f>
        <v>6</v>
      </c>
      <c r="P33" s="119">
        <f ca="1" t="shared" si="4"/>
        <v>4.66666666666667</v>
      </c>
      <c r="Q33" s="123" t="str">
        <f ca="1">IF(SUMIFS('JULY-VBA-DATA'!$E:$E,'JULY-VBA-DATA'!$H:$H,'Promoter Scans'!B33,'JULY-VBA-DATA'!$F:$F,"&gt;="&amp;models!$I$4,'JULY-VBA-DATA'!$F:$F,"&lt;="&amp;models!$J$4)&gt;0,"YES","NO")</f>
        <v>YES</v>
      </c>
      <c r="R33" s="27">
        <f>COUNTIFS('JULY-VBA-DATA'!$D:$D,models!$B$4,'JULY-VBA-DATA'!$H:$H,'Promoter Scans'!B33)</f>
        <v>0</v>
      </c>
      <c r="S33" s="27">
        <f>COUNTIFS('JULY-VBA-DATA'!$D:$D,models!$B$5,'JULY-VBA-DATA'!$H:$H,'Promoter Scans'!B33)</f>
        <v>3</v>
      </c>
      <c r="T33" s="27">
        <f>COUNTIFS('JULY-VBA-DATA'!$D:$D,models!$B$7,'JULY-VBA-DATA'!$H:$H,'Promoter Scans'!B33)+COUNTIFS('JULY-VBA-DATA'!$D:$D,models!$B$8,'JULY-VBA-DATA'!$H:$H,'Promoter Scans'!B33)</f>
        <v>1</v>
      </c>
      <c r="U33" s="27">
        <f>COUNTIFS('JULY-VBA-DATA'!$D:$D,models!$B$9,'JULY-VBA-DATA'!$H:$H,'Promoter Scans'!B33)+COUNTIFS('JULY-VBA-DATA'!$D:$D,models!$B$10,'JULY-VBA-DATA'!$H:$H,'Promoter Scans'!B33)</f>
        <v>4</v>
      </c>
      <c r="V33" s="27">
        <f>COUNTIFS('JULY-VBA-DATA'!$D:$D,models!$B$11,'JULY-VBA-DATA'!$H:$H,'Promoter Scans'!B33)</f>
        <v>1</v>
      </c>
      <c r="W33" s="27">
        <f>COUNTIFS('JULY-VBA-DATA'!$D:$D,models!$B$15,'JULY-VBA-DATA'!$H:$H,'Promoter Scans'!B33)</f>
        <v>1</v>
      </c>
      <c r="X33" s="27">
        <f>COUNTIFS('JULY-VBA-DATA'!$D:$D,models!$B$17,'JULY-VBA-DATA'!$H:$H,'Promoter Scans'!B33)</f>
        <v>0</v>
      </c>
      <c r="Y33" s="27">
        <f>SUMIFS('JULY-VBA-DATA'!$E:$E,'JULY-VBA-DATA'!$H:$H,'Promoter Scans'!B33)-SUM(R33:X33)</f>
        <v>1</v>
      </c>
      <c r="Z33" s="27"/>
      <c r="AA33" s="27"/>
      <c r="AB33" s="27"/>
      <c r="AC33" s="27"/>
      <c r="AD33" s="27">
        <v>1</v>
      </c>
      <c r="AE33" s="27">
        <v>1</v>
      </c>
      <c r="AF33" s="27"/>
      <c r="AG33" s="27"/>
      <c r="AH33" s="27"/>
      <c r="AI33" s="26">
        <f t="shared" si="6"/>
        <v>2</v>
      </c>
    </row>
    <row r="34" spans="1:35">
      <c r="A34" s="107">
        <v>30</v>
      </c>
      <c r="B34" s="108">
        <v>2022020903</v>
      </c>
      <c r="C34" s="27" t="s">
        <v>93</v>
      </c>
      <c r="D34" s="109">
        <v>44601</v>
      </c>
      <c r="E34" s="27" t="s">
        <v>94</v>
      </c>
      <c r="F34" s="27" t="s">
        <v>95</v>
      </c>
      <c r="G34" s="27" t="s">
        <v>35</v>
      </c>
      <c r="H34" s="27">
        <f t="shared" si="1"/>
        <v>8</v>
      </c>
      <c r="I34" s="27">
        <f>SUMIFS('TOTAL-MTD'!$J:$J,'TOTAL-MTD'!$H:$H,'Promoter Scans'!B34)</f>
        <v>8</v>
      </c>
      <c r="J34" s="27" t="str">
        <f t="shared" si="2"/>
        <v/>
      </c>
      <c r="K34" s="27">
        <v>15</v>
      </c>
      <c r="L34" s="117">
        <f t="shared" si="3"/>
        <v>0.533333333333333</v>
      </c>
      <c r="M34" s="117">
        <f>IFERROR(H34/#REF!-1,0)</f>
        <v>0</v>
      </c>
      <c r="N34" s="27">
        <f t="shared" si="5"/>
        <v>0</v>
      </c>
      <c r="O34" s="27">
        <f ca="1">SUMIFS('LAST-14DAYS'!$E:$E,'LAST-14DAYS'!$H:$H,'Promoter Scans'!B34,'LAST-14DAYS'!$F:$F,"&gt;="&amp;models!$F$4,'LAST-14DAYS'!$F:$F,"&lt;="&amp;models!$G$4)</f>
        <v>4</v>
      </c>
      <c r="P34" s="119">
        <f ca="1" t="shared" si="4"/>
        <v>0</v>
      </c>
      <c r="Q34" s="123" t="str">
        <f ca="1">IF(SUMIFS('JULY-VBA-DATA'!$E:$E,'JULY-VBA-DATA'!$H:$H,'Promoter Scans'!B34,'JULY-VBA-DATA'!$F:$F,"&gt;="&amp;models!$I$4,'JULY-VBA-DATA'!$F:$F,"&lt;="&amp;models!$J$4)&gt;0,"YES","NO")</f>
        <v>YES</v>
      </c>
      <c r="R34" s="27">
        <f>COUNTIFS('JULY-VBA-DATA'!$D:$D,models!$B$4,'JULY-VBA-DATA'!$H:$H,'Promoter Scans'!B34)</f>
        <v>0</v>
      </c>
      <c r="S34" s="27">
        <f>COUNTIFS('JULY-VBA-DATA'!$D:$D,models!$B$5,'JULY-VBA-DATA'!$H:$H,'Promoter Scans'!B34)</f>
        <v>1</v>
      </c>
      <c r="T34" s="27">
        <f>COUNTIFS('JULY-VBA-DATA'!$D:$D,models!$B$7,'JULY-VBA-DATA'!$H:$H,'Promoter Scans'!B34)+COUNTIFS('JULY-VBA-DATA'!$D:$D,models!$B$8,'JULY-VBA-DATA'!$H:$H,'Promoter Scans'!B34)</f>
        <v>1</v>
      </c>
      <c r="U34" s="27">
        <f>COUNTIFS('JULY-VBA-DATA'!$D:$D,models!$B$9,'JULY-VBA-DATA'!$H:$H,'Promoter Scans'!B34)+COUNTIFS('JULY-VBA-DATA'!$D:$D,models!$B$10,'JULY-VBA-DATA'!$H:$H,'Promoter Scans'!B34)</f>
        <v>0</v>
      </c>
      <c r="V34" s="27">
        <f>COUNTIFS('JULY-VBA-DATA'!$D:$D,models!$B$11,'JULY-VBA-DATA'!$H:$H,'Promoter Scans'!B34)</f>
        <v>3</v>
      </c>
      <c r="W34" s="27">
        <f>COUNTIFS('JULY-VBA-DATA'!$D:$D,models!$B$15,'JULY-VBA-DATA'!$H:$H,'Promoter Scans'!B34)</f>
        <v>2</v>
      </c>
      <c r="X34" s="27">
        <f>COUNTIFS('JULY-VBA-DATA'!$D:$D,models!$B$17,'JULY-VBA-DATA'!$H:$H,'Promoter Scans'!B34)</f>
        <v>0</v>
      </c>
      <c r="Y34" s="27">
        <f>SUMIFS('JULY-VBA-DATA'!$E:$E,'JULY-VBA-DATA'!$H:$H,'Promoter Scans'!B34)-SUM(R34:X34)</f>
        <v>1</v>
      </c>
      <c r="Z34" s="27"/>
      <c r="AA34" s="27"/>
      <c r="AB34" s="27"/>
      <c r="AC34" s="27"/>
      <c r="AD34" s="27"/>
      <c r="AE34" s="27"/>
      <c r="AF34" s="27"/>
      <c r="AG34" s="27"/>
      <c r="AH34" s="27"/>
      <c r="AI34" s="26">
        <f t="shared" si="6"/>
        <v>0</v>
      </c>
    </row>
    <row r="35" spans="1:35">
      <c r="A35" s="107">
        <v>31</v>
      </c>
      <c r="B35" s="108">
        <v>2023052302</v>
      </c>
      <c r="C35" s="27" t="s">
        <v>96</v>
      </c>
      <c r="D35" s="109" t="s">
        <v>53</v>
      </c>
      <c r="E35" s="27" t="s">
        <v>97</v>
      </c>
      <c r="F35" s="27" t="s">
        <v>95</v>
      </c>
      <c r="G35" s="27" t="s">
        <v>35</v>
      </c>
      <c r="H35" s="27">
        <f t="shared" si="1"/>
        <v>6</v>
      </c>
      <c r="I35" s="27">
        <f>SUMIFS('TOTAL-MTD'!$J:$J,'TOTAL-MTD'!$H:$H,'Promoter Scans'!B35)</f>
        <v>6</v>
      </c>
      <c r="J35" s="27" t="str">
        <f t="shared" si="2"/>
        <v/>
      </c>
      <c r="K35" s="27">
        <v>15</v>
      </c>
      <c r="L35" s="117">
        <f t="shared" si="3"/>
        <v>0.4</v>
      </c>
      <c r="M35" s="117">
        <f>IFERROR(H35/#REF!-1,0)</f>
        <v>0</v>
      </c>
      <c r="N35" s="27">
        <f t="shared" si="5"/>
        <v>0</v>
      </c>
      <c r="O35" s="27">
        <f ca="1">SUMIFS('LAST-14DAYS'!$E:$E,'LAST-14DAYS'!$H:$H,'Promoter Scans'!B35,'LAST-14DAYS'!$F:$F,"&gt;="&amp;models!$F$4,'LAST-14DAYS'!$F:$F,"&lt;="&amp;models!$G$4)</f>
        <v>6</v>
      </c>
      <c r="P35" s="119">
        <f ca="1" t="shared" si="4"/>
        <v>0</v>
      </c>
      <c r="Q35" s="123" t="str">
        <f ca="1">IF(SUMIFS('JULY-VBA-DATA'!$E:$E,'JULY-VBA-DATA'!$H:$H,'Promoter Scans'!B35,'JULY-VBA-DATA'!$F:$F,"&gt;="&amp;models!$I$4,'JULY-VBA-DATA'!$F:$F,"&lt;="&amp;models!$J$4)&gt;0,"YES","NO")</f>
        <v>NO</v>
      </c>
      <c r="R35" s="27">
        <f>COUNTIFS('JULY-VBA-DATA'!$D:$D,models!$B$4,'JULY-VBA-DATA'!$H:$H,'Promoter Scans'!B35)</f>
        <v>0</v>
      </c>
      <c r="S35" s="27">
        <f>COUNTIFS('JULY-VBA-DATA'!$D:$D,models!$B$5,'JULY-VBA-DATA'!$H:$H,'Promoter Scans'!B35)</f>
        <v>2</v>
      </c>
      <c r="T35" s="27">
        <f>COUNTIFS('JULY-VBA-DATA'!$D:$D,models!$B$7,'JULY-VBA-DATA'!$H:$H,'Promoter Scans'!B35)+COUNTIFS('JULY-VBA-DATA'!$D:$D,models!$B$8,'JULY-VBA-DATA'!$H:$H,'Promoter Scans'!B35)</f>
        <v>1</v>
      </c>
      <c r="U35" s="27">
        <f>COUNTIFS('JULY-VBA-DATA'!$D:$D,models!$B$9,'JULY-VBA-DATA'!$H:$H,'Promoter Scans'!B35)+COUNTIFS('JULY-VBA-DATA'!$D:$D,models!$B$10,'JULY-VBA-DATA'!$H:$H,'Promoter Scans'!B35)</f>
        <v>0</v>
      </c>
      <c r="V35" s="27">
        <f>COUNTIFS('JULY-VBA-DATA'!$D:$D,models!$B$11,'JULY-VBA-DATA'!$H:$H,'Promoter Scans'!B35)</f>
        <v>1</v>
      </c>
      <c r="W35" s="27">
        <f>COUNTIFS('JULY-VBA-DATA'!$D:$D,models!$B$15,'JULY-VBA-DATA'!$H:$H,'Promoter Scans'!B35)</f>
        <v>2</v>
      </c>
      <c r="X35" s="27">
        <f>COUNTIFS('JULY-VBA-DATA'!$D:$D,models!$B$17,'JULY-VBA-DATA'!$H:$H,'Promoter Scans'!B35)</f>
        <v>0</v>
      </c>
      <c r="Y35" s="27">
        <f>SUMIFS('JULY-VBA-DATA'!$E:$E,'JULY-VBA-DATA'!$H:$H,'Promoter Scans'!B35)-SUM(R35:X35)</f>
        <v>0</v>
      </c>
      <c r="Z35" s="27"/>
      <c r="AA35" s="27"/>
      <c r="AB35" s="27"/>
      <c r="AC35" s="27"/>
      <c r="AD35" s="27"/>
      <c r="AE35" s="27"/>
      <c r="AF35" s="27"/>
      <c r="AG35" s="27"/>
      <c r="AH35" s="27"/>
      <c r="AI35" s="26">
        <f t="shared" si="6"/>
        <v>0</v>
      </c>
    </row>
    <row r="36" spans="1:35">
      <c r="A36" s="107">
        <v>32</v>
      </c>
      <c r="B36" s="108">
        <v>2021080202</v>
      </c>
      <c r="C36" s="27" t="s">
        <v>98</v>
      </c>
      <c r="D36" s="109">
        <v>44411</v>
      </c>
      <c r="E36" s="27" t="s">
        <v>99</v>
      </c>
      <c r="F36" s="27" t="s">
        <v>95</v>
      </c>
      <c r="G36" s="27" t="s">
        <v>35</v>
      </c>
      <c r="H36" s="27">
        <f t="shared" si="1"/>
        <v>24</v>
      </c>
      <c r="I36" s="27">
        <f>SUMIFS('TOTAL-MTD'!$J:$J,'TOTAL-MTD'!$H:$H,'Promoter Scans'!B36)</f>
        <v>23</v>
      </c>
      <c r="J36" s="27" t="str">
        <f t="shared" si="2"/>
        <v/>
      </c>
      <c r="K36" s="27">
        <v>35</v>
      </c>
      <c r="L36" s="117">
        <f t="shared" si="3"/>
        <v>0.685714285714286</v>
      </c>
      <c r="M36" s="117">
        <f>IFERROR(H36/#REF!-1,0)</f>
        <v>0</v>
      </c>
      <c r="N36" s="27">
        <f t="shared" si="5"/>
        <v>0</v>
      </c>
      <c r="O36" s="27">
        <f ca="1">SUMIFS('LAST-14DAYS'!$E:$E,'LAST-14DAYS'!$H:$H,'Promoter Scans'!B36,'LAST-14DAYS'!$F:$F,"&gt;="&amp;models!$F$4,'LAST-14DAYS'!$F:$F,"&lt;="&amp;models!$G$4)</f>
        <v>18</v>
      </c>
      <c r="P36" s="119">
        <f ca="1" t="shared" si="4"/>
        <v>0</v>
      </c>
      <c r="Q36" s="123" t="str">
        <f ca="1">IF(SUMIFS('JULY-VBA-DATA'!$E:$E,'JULY-VBA-DATA'!$H:$H,'Promoter Scans'!B36,'JULY-VBA-DATA'!$F:$F,"&gt;="&amp;models!$I$4,'JULY-VBA-DATA'!$F:$F,"&lt;="&amp;models!$J$4)&gt;0,"YES","NO")</f>
        <v>YES</v>
      </c>
      <c r="R36" s="27">
        <f>COUNTIFS('JULY-VBA-DATA'!$D:$D,models!$B$4,'JULY-VBA-DATA'!$H:$H,'Promoter Scans'!B36)</f>
        <v>0</v>
      </c>
      <c r="S36" s="27">
        <f>COUNTIFS('JULY-VBA-DATA'!$D:$D,models!$B$5,'JULY-VBA-DATA'!$H:$H,'Promoter Scans'!B36)</f>
        <v>8</v>
      </c>
      <c r="T36" s="27">
        <f>COUNTIFS('JULY-VBA-DATA'!$D:$D,models!$B$7,'JULY-VBA-DATA'!$H:$H,'Promoter Scans'!B36)+COUNTIFS('JULY-VBA-DATA'!$D:$D,models!$B$8,'JULY-VBA-DATA'!$H:$H,'Promoter Scans'!B36)</f>
        <v>5</v>
      </c>
      <c r="U36" s="27">
        <f>COUNTIFS('JULY-VBA-DATA'!$D:$D,models!$B$9,'JULY-VBA-DATA'!$H:$H,'Promoter Scans'!B36)+COUNTIFS('JULY-VBA-DATA'!$D:$D,models!$B$10,'JULY-VBA-DATA'!$H:$H,'Promoter Scans'!B36)</f>
        <v>3</v>
      </c>
      <c r="V36" s="27">
        <f>COUNTIFS('JULY-VBA-DATA'!$D:$D,models!$B$11,'JULY-VBA-DATA'!$H:$H,'Promoter Scans'!B36)</f>
        <v>4</v>
      </c>
      <c r="W36" s="27">
        <f>COUNTIFS('JULY-VBA-DATA'!$D:$D,models!$B$15,'JULY-VBA-DATA'!$H:$H,'Promoter Scans'!B36)</f>
        <v>4</v>
      </c>
      <c r="X36" s="27">
        <f>COUNTIFS('JULY-VBA-DATA'!$D:$D,models!$B$17,'JULY-VBA-DATA'!$H:$H,'Promoter Scans'!B36)</f>
        <v>0</v>
      </c>
      <c r="Y36" s="27">
        <f>SUMIFS('JULY-VBA-DATA'!$E:$E,'JULY-VBA-DATA'!$H:$H,'Promoter Scans'!B36)-SUM(R36:X36)</f>
        <v>0</v>
      </c>
      <c r="Z36" s="27"/>
      <c r="AA36" s="27"/>
      <c r="AB36" s="27"/>
      <c r="AC36" s="27"/>
      <c r="AD36" s="27"/>
      <c r="AE36" s="27"/>
      <c r="AF36" s="27"/>
      <c r="AG36" s="27"/>
      <c r="AH36" s="27"/>
      <c r="AI36" s="26">
        <f t="shared" si="6"/>
        <v>0</v>
      </c>
    </row>
    <row r="37" spans="1:35">
      <c r="A37" s="107">
        <v>33</v>
      </c>
      <c r="B37" s="108">
        <v>2022031005</v>
      </c>
      <c r="C37" s="27" t="s">
        <v>100</v>
      </c>
      <c r="D37" s="109">
        <v>44630</v>
      </c>
      <c r="E37" s="27" t="s">
        <v>101</v>
      </c>
      <c r="F37" s="27" t="s">
        <v>95</v>
      </c>
      <c r="G37" s="27" t="s">
        <v>35</v>
      </c>
      <c r="H37" s="27">
        <f t="shared" si="1"/>
        <v>26</v>
      </c>
      <c r="I37" s="27">
        <f>SUMIFS('TOTAL-MTD'!$J:$J,'TOTAL-MTD'!$H:$H,'Promoter Scans'!B37)</f>
        <v>26</v>
      </c>
      <c r="J37" s="27" t="str">
        <f t="shared" si="2"/>
        <v/>
      </c>
      <c r="K37" s="27">
        <v>30</v>
      </c>
      <c r="L37" s="117">
        <f t="shared" si="3"/>
        <v>0.866666666666667</v>
      </c>
      <c r="M37" s="117">
        <f>IFERROR(H37/#REF!-1,0)</f>
        <v>0</v>
      </c>
      <c r="N37" s="27">
        <f t="shared" si="5"/>
        <v>0</v>
      </c>
      <c r="O37" s="27">
        <f ca="1">SUMIFS('LAST-14DAYS'!$E:$E,'LAST-14DAYS'!$H:$H,'Promoter Scans'!B37,'LAST-14DAYS'!$F:$F,"&gt;="&amp;models!$F$4,'LAST-14DAYS'!$F:$F,"&lt;="&amp;models!$G$4)</f>
        <v>23</v>
      </c>
      <c r="P37" s="119">
        <f ca="1" t="shared" si="4"/>
        <v>0</v>
      </c>
      <c r="Q37" s="123" t="str">
        <f ca="1">IF(SUMIFS('JULY-VBA-DATA'!$E:$E,'JULY-VBA-DATA'!$H:$H,'Promoter Scans'!B37,'JULY-VBA-DATA'!$F:$F,"&gt;="&amp;models!$I$4,'JULY-VBA-DATA'!$F:$F,"&lt;="&amp;models!$J$4)&gt;0,"YES","NO")</f>
        <v>YES</v>
      </c>
      <c r="R37" s="27">
        <f>COUNTIFS('JULY-VBA-DATA'!$D:$D,models!$B$4,'JULY-VBA-DATA'!$H:$H,'Promoter Scans'!B37)</f>
        <v>0</v>
      </c>
      <c r="S37" s="27">
        <f>COUNTIFS('JULY-VBA-DATA'!$D:$D,models!$B$5,'JULY-VBA-DATA'!$H:$H,'Promoter Scans'!B37)</f>
        <v>3</v>
      </c>
      <c r="T37" s="27">
        <f>COUNTIFS('JULY-VBA-DATA'!$D:$D,models!$B$7,'JULY-VBA-DATA'!$H:$H,'Promoter Scans'!B37)+COUNTIFS('JULY-VBA-DATA'!$D:$D,models!$B$8,'JULY-VBA-DATA'!$H:$H,'Promoter Scans'!B37)</f>
        <v>9</v>
      </c>
      <c r="U37" s="27">
        <f>COUNTIFS('JULY-VBA-DATA'!$D:$D,models!$B$9,'JULY-VBA-DATA'!$H:$H,'Promoter Scans'!B37)+COUNTIFS('JULY-VBA-DATA'!$D:$D,models!$B$10,'JULY-VBA-DATA'!$H:$H,'Promoter Scans'!B37)</f>
        <v>6</v>
      </c>
      <c r="V37" s="27">
        <f>COUNTIFS('JULY-VBA-DATA'!$D:$D,models!$B$11,'JULY-VBA-DATA'!$H:$H,'Promoter Scans'!B37)</f>
        <v>3</v>
      </c>
      <c r="W37" s="27">
        <f>COUNTIFS('JULY-VBA-DATA'!$D:$D,models!$B$15,'JULY-VBA-DATA'!$H:$H,'Promoter Scans'!B37)</f>
        <v>5</v>
      </c>
      <c r="X37" s="27">
        <f>COUNTIFS('JULY-VBA-DATA'!$D:$D,models!$B$17,'JULY-VBA-DATA'!$H:$H,'Promoter Scans'!B37)</f>
        <v>0</v>
      </c>
      <c r="Y37" s="27">
        <f>SUMIFS('JULY-VBA-DATA'!$E:$E,'JULY-VBA-DATA'!$H:$H,'Promoter Scans'!B37)-SUM(R37:X37)</f>
        <v>0</v>
      </c>
      <c r="Z37" s="27"/>
      <c r="AA37" s="27"/>
      <c r="AB37" s="27"/>
      <c r="AC37" s="27"/>
      <c r="AD37" s="27"/>
      <c r="AE37" s="27"/>
      <c r="AF37" s="27"/>
      <c r="AG37" s="27"/>
      <c r="AH37" s="27"/>
      <c r="AI37" s="26">
        <f t="shared" si="6"/>
        <v>0</v>
      </c>
    </row>
    <row r="38" spans="1:35">
      <c r="A38" s="107">
        <v>34</v>
      </c>
      <c r="B38" s="108">
        <v>2021080601</v>
      </c>
      <c r="C38" s="27" t="s">
        <v>102</v>
      </c>
      <c r="D38" s="109">
        <v>44414</v>
      </c>
      <c r="E38" s="27" t="s">
        <v>103</v>
      </c>
      <c r="F38" s="27" t="s">
        <v>95</v>
      </c>
      <c r="G38" s="27" t="s">
        <v>35</v>
      </c>
      <c r="H38" s="27">
        <f t="shared" si="1"/>
        <v>16</v>
      </c>
      <c r="I38" s="27">
        <f>SUMIFS('TOTAL-MTD'!$J:$J,'TOTAL-MTD'!$H:$H,'Promoter Scans'!B38)</f>
        <v>15</v>
      </c>
      <c r="J38" s="27" t="str">
        <f t="shared" si="2"/>
        <v/>
      </c>
      <c r="K38" s="27">
        <v>20</v>
      </c>
      <c r="L38" s="117">
        <f t="shared" si="3"/>
        <v>0.8</v>
      </c>
      <c r="M38" s="117">
        <f>IFERROR(H38/#REF!-1,0)</f>
        <v>0</v>
      </c>
      <c r="N38" s="27">
        <f t="shared" si="5"/>
        <v>0</v>
      </c>
      <c r="O38" s="27">
        <f ca="1">SUMIFS('LAST-14DAYS'!$E:$E,'LAST-14DAYS'!$H:$H,'Promoter Scans'!B38,'LAST-14DAYS'!$F:$F,"&gt;="&amp;models!$F$4,'LAST-14DAYS'!$F:$F,"&lt;="&amp;models!$G$4)</f>
        <v>11</v>
      </c>
      <c r="P38" s="119">
        <f ca="1" t="shared" si="4"/>
        <v>0</v>
      </c>
      <c r="Q38" s="123" t="str">
        <f ca="1">IF(SUMIFS('JULY-VBA-DATA'!$E:$E,'JULY-VBA-DATA'!$H:$H,'Promoter Scans'!B38,'JULY-VBA-DATA'!$F:$F,"&gt;="&amp;models!$I$4,'JULY-VBA-DATA'!$F:$F,"&lt;="&amp;models!$J$4)&gt;0,"YES","NO")</f>
        <v>YES</v>
      </c>
      <c r="R38" s="27">
        <f>COUNTIFS('JULY-VBA-DATA'!$D:$D,models!$B$4,'JULY-VBA-DATA'!$H:$H,'Promoter Scans'!B38)</f>
        <v>0</v>
      </c>
      <c r="S38" s="27">
        <f>COUNTIFS('JULY-VBA-DATA'!$D:$D,models!$B$5,'JULY-VBA-DATA'!$H:$H,'Promoter Scans'!B38)</f>
        <v>2</v>
      </c>
      <c r="T38" s="27">
        <f>COUNTIFS('JULY-VBA-DATA'!$D:$D,models!$B$7,'JULY-VBA-DATA'!$H:$H,'Promoter Scans'!B38)+COUNTIFS('JULY-VBA-DATA'!$D:$D,models!$B$8,'JULY-VBA-DATA'!$H:$H,'Promoter Scans'!B38)</f>
        <v>6</v>
      </c>
      <c r="U38" s="27">
        <f>COUNTIFS('JULY-VBA-DATA'!$D:$D,models!$B$9,'JULY-VBA-DATA'!$H:$H,'Promoter Scans'!B38)+COUNTIFS('JULY-VBA-DATA'!$D:$D,models!$B$10,'JULY-VBA-DATA'!$H:$H,'Promoter Scans'!B38)</f>
        <v>2</v>
      </c>
      <c r="V38" s="27">
        <f>COUNTIFS('JULY-VBA-DATA'!$D:$D,models!$B$11,'JULY-VBA-DATA'!$H:$H,'Promoter Scans'!B38)</f>
        <v>3</v>
      </c>
      <c r="W38" s="27">
        <f>COUNTIFS('JULY-VBA-DATA'!$D:$D,models!$B$15,'JULY-VBA-DATA'!$H:$H,'Promoter Scans'!B38)</f>
        <v>2</v>
      </c>
      <c r="X38" s="27">
        <f>COUNTIFS('JULY-VBA-DATA'!$D:$D,models!$B$17,'JULY-VBA-DATA'!$H:$H,'Promoter Scans'!B38)</f>
        <v>1</v>
      </c>
      <c r="Y38" s="27">
        <f>SUMIFS('JULY-VBA-DATA'!$E:$E,'JULY-VBA-DATA'!$H:$H,'Promoter Scans'!B38)-SUM(R38:X38)</f>
        <v>0</v>
      </c>
      <c r="Z38" s="27"/>
      <c r="AA38" s="27"/>
      <c r="AB38" s="27"/>
      <c r="AC38" s="27"/>
      <c r="AD38" s="27"/>
      <c r="AE38" s="27"/>
      <c r="AF38" s="27"/>
      <c r="AG38" s="27"/>
      <c r="AH38" s="27"/>
      <c r="AI38" s="26">
        <f t="shared" si="6"/>
        <v>0</v>
      </c>
    </row>
    <row r="39" spans="1:35">
      <c r="A39" s="107">
        <v>35</v>
      </c>
      <c r="B39" s="108">
        <v>2020110162</v>
      </c>
      <c r="C39" s="27" t="s">
        <v>104</v>
      </c>
      <c r="D39" s="109">
        <v>43687</v>
      </c>
      <c r="E39" s="27" t="s">
        <v>105</v>
      </c>
      <c r="F39" s="27" t="s">
        <v>95</v>
      </c>
      <c r="G39" s="27" t="s">
        <v>35</v>
      </c>
      <c r="H39" s="27">
        <f t="shared" si="1"/>
        <v>45</v>
      </c>
      <c r="I39" s="27">
        <f>SUMIFS('TOTAL-MTD'!$J:$J,'TOTAL-MTD'!$H:$H,'Promoter Scans'!B39)</f>
        <v>40</v>
      </c>
      <c r="J39" s="27" t="str">
        <f t="shared" si="2"/>
        <v/>
      </c>
      <c r="K39" s="27">
        <v>35</v>
      </c>
      <c r="L39" s="117">
        <f t="shared" si="3"/>
        <v>1.28571428571429</v>
      </c>
      <c r="M39" s="117">
        <f>IFERROR(H39/#REF!-1,0)</f>
        <v>0</v>
      </c>
      <c r="N39" s="27">
        <f t="shared" si="5"/>
        <v>0</v>
      </c>
      <c r="O39" s="27">
        <f ca="1">SUMIFS('LAST-14DAYS'!$E:$E,'LAST-14DAYS'!$H:$H,'Promoter Scans'!B39,'LAST-14DAYS'!$F:$F,"&gt;="&amp;models!$F$4,'LAST-14DAYS'!$F:$F,"&lt;="&amp;models!$G$4)</f>
        <v>41</v>
      </c>
      <c r="P39" s="119">
        <f ca="1" t="shared" si="4"/>
        <v>0</v>
      </c>
      <c r="Q39" s="123" t="str">
        <f ca="1">IF(SUMIFS('JULY-VBA-DATA'!$E:$E,'JULY-VBA-DATA'!$H:$H,'Promoter Scans'!B39,'JULY-VBA-DATA'!$F:$F,"&gt;="&amp;models!$I$4,'JULY-VBA-DATA'!$F:$F,"&lt;="&amp;models!$J$4)&gt;0,"YES","NO")</f>
        <v>YES</v>
      </c>
      <c r="R39" s="27">
        <f>COUNTIFS('JULY-VBA-DATA'!$D:$D,models!$B$4,'JULY-VBA-DATA'!$H:$H,'Promoter Scans'!B39)</f>
        <v>0</v>
      </c>
      <c r="S39" s="27">
        <f>COUNTIFS('JULY-VBA-DATA'!$D:$D,models!$B$5,'JULY-VBA-DATA'!$H:$H,'Promoter Scans'!B39)</f>
        <v>2</v>
      </c>
      <c r="T39" s="27">
        <f>COUNTIFS('JULY-VBA-DATA'!$D:$D,models!$B$7,'JULY-VBA-DATA'!$H:$H,'Promoter Scans'!B39)+COUNTIFS('JULY-VBA-DATA'!$D:$D,models!$B$8,'JULY-VBA-DATA'!$H:$H,'Promoter Scans'!B39)</f>
        <v>10</v>
      </c>
      <c r="U39" s="27">
        <f>COUNTIFS('JULY-VBA-DATA'!$D:$D,models!$B$9,'JULY-VBA-DATA'!$H:$H,'Promoter Scans'!B39)+COUNTIFS('JULY-VBA-DATA'!$D:$D,models!$B$10,'JULY-VBA-DATA'!$H:$H,'Promoter Scans'!B39)</f>
        <v>17</v>
      </c>
      <c r="V39" s="27">
        <f>COUNTIFS('JULY-VBA-DATA'!$D:$D,models!$B$11,'JULY-VBA-DATA'!$H:$H,'Promoter Scans'!B39)</f>
        <v>4</v>
      </c>
      <c r="W39" s="27">
        <f>COUNTIFS('JULY-VBA-DATA'!$D:$D,models!$B$15,'JULY-VBA-DATA'!$H:$H,'Promoter Scans'!B39)</f>
        <v>9</v>
      </c>
      <c r="X39" s="27">
        <f>COUNTIFS('JULY-VBA-DATA'!$D:$D,models!$B$17,'JULY-VBA-DATA'!$H:$H,'Promoter Scans'!B39)</f>
        <v>2</v>
      </c>
      <c r="Y39" s="27">
        <f>SUMIFS('JULY-VBA-DATA'!$E:$E,'JULY-VBA-DATA'!$H:$H,'Promoter Scans'!B39)-SUM(R39:X39)</f>
        <v>1</v>
      </c>
      <c r="Z39" s="27"/>
      <c r="AA39" s="27"/>
      <c r="AB39" s="27"/>
      <c r="AC39" s="27"/>
      <c r="AD39" s="27"/>
      <c r="AE39" s="27"/>
      <c r="AF39" s="27"/>
      <c r="AG39" s="27"/>
      <c r="AH39" s="27"/>
      <c r="AI39" s="26">
        <f t="shared" si="6"/>
        <v>0</v>
      </c>
    </row>
    <row r="40" spans="1:35">
      <c r="A40" s="107">
        <v>36</v>
      </c>
      <c r="B40" s="108">
        <v>2020110158</v>
      </c>
      <c r="C40" s="27" t="s">
        <v>106</v>
      </c>
      <c r="D40" s="109">
        <v>43687</v>
      </c>
      <c r="E40" s="27" t="s">
        <v>105</v>
      </c>
      <c r="F40" s="27" t="s">
        <v>95</v>
      </c>
      <c r="G40" s="27" t="s">
        <v>35</v>
      </c>
      <c r="H40" s="27">
        <f t="shared" si="1"/>
        <v>19</v>
      </c>
      <c r="I40" s="27">
        <f>SUMIFS('TOTAL-MTD'!$J:$J,'TOTAL-MTD'!$H:$H,'Promoter Scans'!B40)</f>
        <v>16</v>
      </c>
      <c r="J40" s="27" t="str">
        <f t="shared" si="2"/>
        <v/>
      </c>
      <c r="K40" s="27">
        <v>35</v>
      </c>
      <c r="L40" s="117">
        <f t="shared" si="3"/>
        <v>0.542857142857143</v>
      </c>
      <c r="M40" s="117">
        <f>IFERROR(H40/#REF!-1,0)</f>
        <v>0</v>
      </c>
      <c r="N40" s="27">
        <f t="shared" si="5"/>
        <v>0</v>
      </c>
      <c r="O40" s="27">
        <f ca="1">SUMIFS('LAST-14DAYS'!$E:$E,'LAST-14DAYS'!$H:$H,'Promoter Scans'!B40,'LAST-14DAYS'!$F:$F,"&gt;="&amp;models!$F$4,'LAST-14DAYS'!$F:$F,"&lt;="&amp;models!$G$4)</f>
        <v>11</v>
      </c>
      <c r="P40" s="119">
        <f ca="1" t="shared" si="4"/>
        <v>0</v>
      </c>
      <c r="Q40" s="123" t="str">
        <f ca="1">IF(SUMIFS('JULY-VBA-DATA'!$E:$E,'JULY-VBA-DATA'!$H:$H,'Promoter Scans'!B40,'JULY-VBA-DATA'!$F:$F,"&gt;="&amp;models!$I$4,'JULY-VBA-DATA'!$F:$F,"&lt;="&amp;models!$J$4)&gt;0,"YES","NO")</f>
        <v>YES</v>
      </c>
      <c r="R40" s="27">
        <f>COUNTIFS('JULY-VBA-DATA'!$D:$D,models!$B$4,'JULY-VBA-DATA'!$H:$H,'Promoter Scans'!B40)</f>
        <v>0</v>
      </c>
      <c r="S40" s="27">
        <f>COUNTIFS('JULY-VBA-DATA'!$D:$D,models!$B$5,'JULY-VBA-DATA'!$H:$H,'Promoter Scans'!B40)</f>
        <v>0</v>
      </c>
      <c r="T40" s="27">
        <f>COUNTIFS('JULY-VBA-DATA'!$D:$D,models!$B$7,'JULY-VBA-DATA'!$H:$H,'Promoter Scans'!B40)+COUNTIFS('JULY-VBA-DATA'!$D:$D,models!$B$8,'JULY-VBA-DATA'!$H:$H,'Promoter Scans'!B40)</f>
        <v>5</v>
      </c>
      <c r="U40" s="27">
        <f>COUNTIFS('JULY-VBA-DATA'!$D:$D,models!$B$9,'JULY-VBA-DATA'!$H:$H,'Promoter Scans'!B40)+COUNTIFS('JULY-VBA-DATA'!$D:$D,models!$B$10,'JULY-VBA-DATA'!$H:$H,'Promoter Scans'!B40)</f>
        <v>8</v>
      </c>
      <c r="V40" s="27">
        <f>COUNTIFS('JULY-VBA-DATA'!$D:$D,models!$B$11,'JULY-VBA-DATA'!$H:$H,'Promoter Scans'!B40)</f>
        <v>1</v>
      </c>
      <c r="W40" s="27">
        <f>COUNTIFS('JULY-VBA-DATA'!$D:$D,models!$B$15,'JULY-VBA-DATA'!$H:$H,'Promoter Scans'!B40)</f>
        <v>3</v>
      </c>
      <c r="X40" s="27">
        <f>COUNTIFS('JULY-VBA-DATA'!$D:$D,models!$B$17,'JULY-VBA-DATA'!$H:$H,'Promoter Scans'!B40)</f>
        <v>1</v>
      </c>
      <c r="Y40" s="27">
        <f>SUMIFS('JULY-VBA-DATA'!$E:$E,'JULY-VBA-DATA'!$H:$H,'Promoter Scans'!B40)-SUM(R40:X40)</f>
        <v>1</v>
      </c>
      <c r="Z40" s="27"/>
      <c r="AA40" s="27"/>
      <c r="AB40" s="27"/>
      <c r="AC40" s="27"/>
      <c r="AD40" s="27"/>
      <c r="AE40" s="27"/>
      <c r="AF40" s="27"/>
      <c r="AG40" s="27"/>
      <c r="AH40" s="27"/>
      <c r="AI40" s="26">
        <f t="shared" si="6"/>
        <v>0</v>
      </c>
    </row>
    <row r="41" spans="1:35">
      <c r="A41" s="107">
        <v>37</v>
      </c>
      <c r="B41" s="108">
        <v>2021102602</v>
      </c>
      <c r="C41" s="27" t="s">
        <v>107</v>
      </c>
      <c r="D41" s="109">
        <v>44494</v>
      </c>
      <c r="E41" s="27" t="s">
        <v>108</v>
      </c>
      <c r="F41" s="27" t="s">
        <v>95</v>
      </c>
      <c r="G41" s="27" t="s">
        <v>35</v>
      </c>
      <c r="H41" s="27">
        <f t="shared" si="1"/>
        <v>32</v>
      </c>
      <c r="I41" s="27">
        <f>SUMIFS('TOTAL-MTD'!$J:$J,'TOTAL-MTD'!$H:$H,'Promoter Scans'!B41)</f>
        <v>27</v>
      </c>
      <c r="J41" s="27" t="str">
        <f t="shared" si="2"/>
        <v/>
      </c>
      <c r="K41" s="27">
        <v>35</v>
      </c>
      <c r="L41" s="117">
        <f t="shared" si="3"/>
        <v>0.914285714285714</v>
      </c>
      <c r="M41" s="117">
        <f>IFERROR(H41/#REF!-1,0)</f>
        <v>0</v>
      </c>
      <c r="N41" s="27">
        <f t="shared" si="5"/>
        <v>0</v>
      </c>
      <c r="O41" s="27">
        <f ca="1">SUMIFS('LAST-14DAYS'!$E:$E,'LAST-14DAYS'!$H:$H,'Promoter Scans'!B41,'LAST-14DAYS'!$F:$F,"&gt;="&amp;models!$F$4,'LAST-14DAYS'!$F:$F,"&lt;="&amp;models!$G$4)</f>
        <v>19</v>
      </c>
      <c r="P41" s="119">
        <f ca="1" t="shared" si="4"/>
        <v>0</v>
      </c>
      <c r="Q41" s="123" t="str">
        <f ca="1">IF(SUMIFS('JULY-VBA-DATA'!$E:$E,'JULY-VBA-DATA'!$H:$H,'Promoter Scans'!B41,'JULY-VBA-DATA'!$F:$F,"&gt;="&amp;models!$I$4,'JULY-VBA-DATA'!$F:$F,"&lt;="&amp;models!$J$4)&gt;0,"YES","NO")</f>
        <v>YES</v>
      </c>
      <c r="R41" s="27">
        <f>COUNTIFS('JULY-VBA-DATA'!$D:$D,models!$B$4,'JULY-VBA-DATA'!$H:$H,'Promoter Scans'!B41)</f>
        <v>0</v>
      </c>
      <c r="S41" s="27">
        <f>COUNTIFS('JULY-VBA-DATA'!$D:$D,models!$B$5,'JULY-VBA-DATA'!$H:$H,'Promoter Scans'!B41)</f>
        <v>2</v>
      </c>
      <c r="T41" s="27">
        <f>COUNTIFS('JULY-VBA-DATA'!$D:$D,models!$B$7,'JULY-VBA-DATA'!$H:$H,'Promoter Scans'!B41)+COUNTIFS('JULY-VBA-DATA'!$D:$D,models!$B$8,'JULY-VBA-DATA'!$H:$H,'Promoter Scans'!B41)</f>
        <v>6</v>
      </c>
      <c r="U41" s="27">
        <f>COUNTIFS('JULY-VBA-DATA'!$D:$D,models!$B$9,'JULY-VBA-DATA'!$H:$H,'Promoter Scans'!B41)+COUNTIFS('JULY-VBA-DATA'!$D:$D,models!$B$10,'JULY-VBA-DATA'!$H:$H,'Promoter Scans'!B41)</f>
        <v>3</v>
      </c>
      <c r="V41" s="27">
        <f>COUNTIFS('JULY-VBA-DATA'!$D:$D,models!$B$11,'JULY-VBA-DATA'!$H:$H,'Promoter Scans'!B41)</f>
        <v>11</v>
      </c>
      <c r="W41" s="27">
        <f>COUNTIFS('JULY-VBA-DATA'!$D:$D,models!$B$15,'JULY-VBA-DATA'!$H:$H,'Promoter Scans'!B41)</f>
        <v>6</v>
      </c>
      <c r="X41" s="27">
        <f>COUNTIFS('JULY-VBA-DATA'!$D:$D,models!$B$17,'JULY-VBA-DATA'!$H:$H,'Promoter Scans'!B41)</f>
        <v>3</v>
      </c>
      <c r="Y41" s="27">
        <f>SUMIFS('JULY-VBA-DATA'!$E:$E,'JULY-VBA-DATA'!$H:$H,'Promoter Scans'!B41)-SUM(R41:X41)</f>
        <v>1</v>
      </c>
      <c r="Z41" s="27"/>
      <c r="AA41" s="27"/>
      <c r="AB41" s="27"/>
      <c r="AC41" s="27"/>
      <c r="AD41" s="27"/>
      <c r="AE41" s="27"/>
      <c r="AF41" s="27"/>
      <c r="AG41" s="27"/>
      <c r="AH41" s="27"/>
      <c r="AI41" s="26">
        <f t="shared" si="6"/>
        <v>0</v>
      </c>
    </row>
    <row r="42" spans="1:35">
      <c r="A42" s="107">
        <v>38</v>
      </c>
      <c r="B42" s="108">
        <v>2022012004</v>
      </c>
      <c r="C42" s="27" t="s">
        <v>109</v>
      </c>
      <c r="D42" s="109">
        <v>44582</v>
      </c>
      <c r="E42" s="27" t="s">
        <v>110</v>
      </c>
      <c r="F42" s="27" t="s">
        <v>95</v>
      </c>
      <c r="G42" s="27" t="s">
        <v>35</v>
      </c>
      <c r="H42" s="27">
        <f t="shared" si="1"/>
        <v>30</v>
      </c>
      <c r="I42" s="27">
        <f>SUMIFS('TOTAL-MTD'!$J:$J,'TOTAL-MTD'!$H:$H,'Promoter Scans'!B42)</f>
        <v>29</v>
      </c>
      <c r="J42" s="27" t="str">
        <f t="shared" si="2"/>
        <v/>
      </c>
      <c r="K42" s="27">
        <v>35</v>
      </c>
      <c r="L42" s="117">
        <f t="shared" si="3"/>
        <v>0.857142857142857</v>
      </c>
      <c r="M42" s="117">
        <f>IFERROR(H42/#REF!-1,0)</f>
        <v>0</v>
      </c>
      <c r="N42" s="27">
        <f t="shared" si="5"/>
        <v>6</v>
      </c>
      <c r="O42" s="27">
        <f ca="1">SUMIFS('LAST-14DAYS'!$E:$E,'LAST-14DAYS'!$H:$H,'Promoter Scans'!B42,'LAST-14DAYS'!$F:$F,"&gt;="&amp;models!$F$4,'LAST-14DAYS'!$F:$F,"&lt;="&amp;models!$G$4)</f>
        <v>26</v>
      </c>
      <c r="P42" s="119">
        <f ca="1" t="shared" si="4"/>
        <v>7</v>
      </c>
      <c r="Q42" s="123" t="str">
        <f ca="1">IF(SUMIFS('JULY-VBA-DATA'!$E:$E,'JULY-VBA-DATA'!$H:$H,'Promoter Scans'!B42,'JULY-VBA-DATA'!$F:$F,"&gt;="&amp;models!$I$4,'JULY-VBA-DATA'!$F:$F,"&lt;="&amp;models!$J$4)&gt;0,"YES","NO")</f>
        <v>YES</v>
      </c>
      <c r="R42" s="27">
        <f>COUNTIFS('JULY-VBA-DATA'!$D:$D,models!$B$4,'JULY-VBA-DATA'!$H:$H,'Promoter Scans'!B42)</f>
        <v>0</v>
      </c>
      <c r="S42" s="27">
        <f>COUNTIFS('JULY-VBA-DATA'!$D:$D,models!$B$5,'JULY-VBA-DATA'!$H:$H,'Promoter Scans'!B42)</f>
        <v>4</v>
      </c>
      <c r="T42" s="27">
        <f>COUNTIFS('JULY-VBA-DATA'!$D:$D,models!$B$7,'JULY-VBA-DATA'!$H:$H,'Promoter Scans'!B42)+COUNTIFS('JULY-VBA-DATA'!$D:$D,models!$B$8,'JULY-VBA-DATA'!$H:$H,'Promoter Scans'!B42)</f>
        <v>7</v>
      </c>
      <c r="U42" s="27">
        <f>COUNTIFS('JULY-VBA-DATA'!$D:$D,models!$B$9,'JULY-VBA-DATA'!$H:$H,'Promoter Scans'!B42)+COUNTIFS('JULY-VBA-DATA'!$D:$D,models!$B$10,'JULY-VBA-DATA'!$H:$H,'Promoter Scans'!B42)</f>
        <v>5</v>
      </c>
      <c r="V42" s="27">
        <f>COUNTIFS('JULY-VBA-DATA'!$D:$D,models!$B$11,'JULY-VBA-DATA'!$H:$H,'Promoter Scans'!B42)</f>
        <v>7</v>
      </c>
      <c r="W42" s="27">
        <f>COUNTIFS('JULY-VBA-DATA'!$D:$D,models!$B$15,'JULY-VBA-DATA'!$H:$H,'Promoter Scans'!B42)</f>
        <v>5</v>
      </c>
      <c r="X42" s="27">
        <f>COUNTIFS('JULY-VBA-DATA'!$D:$D,models!$B$17,'JULY-VBA-DATA'!$H:$H,'Promoter Scans'!B42)</f>
        <v>0</v>
      </c>
      <c r="Y42" s="27">
        <f>SUMIFS('JULY-VBA-DATA'!$E:$E,'JULY-VBA-DATA'!$H:$H,'Promoter Scans'!B42)-SUM(R42:X42)</f>
        <v>2</v>
      </c>
      <c r="Z42" s="27"/>
      <c r="AA42" s="27"/>
      <c r="AB42" s="27">
        <v>4</v>
      </c>
      <c r="AC42" s="27">
        <v>2</v>
      </c>
      <c r="AD42" s="27">
        <v>3</v>
      </c>
      <c r="AE42" s="27">
        <v>2</v>
      </c>
      <c r="AF42" s="27"/>
      <c r="AG42" s="27">
        <v>1</v>
      </c>
      <c r="AH42" s="27">
        <v>1</v>
      </c>
      <c r="AI42" s="26">
        <f t="shared" si="6"/>
        <v>13</v>
      </c>
    </row>
    <row r="43" spans="1:35">
      <c r="A43" s="107">
        <v>39</v>
      </c>
      <c r="B43" s="108">
        <v>2020110118</v>
      </c>
      <c r="C43" s="27" t="s">
        <v>111</v>
      </c>
      <c r="D43" s="109">
        <v>43710</v>
      </c>
      <c r="E43" s="27" t="s">
        <v>112</v>
      </c>
      <c r="F43" s="27" t="s">
        <v>95</v>
      </c>
      <c r="G43" s="27" t="s">
        <v>35</v>
      </c>
      <c r="H43" s="27">
        <f t="shared" si="1"/>
        <v>36</v>
      </c>
      <c r="I43" s="27">
        <f>SUMIFS('TOTAL-MTD'!$J:$J,'TOTAL-MTD'!$H:$H,'Promoter Scans'!B43)</f>
        <v>34</v>
      </c>
      <c r="J43" s="27" t="str">
        <f t="shared" si="2"/>
        <v/>
      </c>
      <c r="K43" s="27">
        <v>35</v>
      </c>
      <c r="L43" s="117">
        <f t="shared" si="3"/>
        <v>1.02857142857143</v>
      </c>
      <c r="M43" s="117">
        <f>IFERROR(H43/#REF!-1,0)</f>
        <v>0</v>
      </c>
      <c r="N43" s="27">
        <f t="shared" si="5"/>
        <v>0</v>
      </c>
      <c r="O43" s="27">
        <f ca="1">SUMIFS('LAST-14DAYS'!$E:$E,'LAST-14DAYS'!$H:$H,'Promoter Scans'!B43,'LAST-14DAYS'!$F:$F,"&gt;="&amp;models!$F$4,'LAST-14DAYS'!$F:$F,"&lt;="&amp;models!$G$4)</f>
        <v>29</v>
      </c>
      <c r="P43" s="119">
        <f ca="1" t="shared" si="4"/>
        <v>0</v>
      </c>
      <c r="Q43" s="123" t="str">
        <f ca="1">IF(SUMIFS('JULY-VBA-DATA'!$E:$E,'JULY-VBA-DATA'!$H:$H,'Promoter Scans'!B43,'JULY-VBA-DATA'!$F:$F,"&gt;="&amp;models!$I$4,'JULY-VBA-DATA'!$F:$F,"&lt;="&amp;models!$J$4)&gt;0,"YES","NO")</f>
        <v>YES</v>
      </c>
      <c r="R43" s="27">
        <f>COUNTIFS('JULY-VBA-DATA'!$D:$D,models!$B$4,'JULY-VBA-DATA'!$H:$H,'Promoter Scans'!B43)</f>
        <v>2</v>
      </c>
      <c r="S43" s="27">
        <f>COUNTIFS('JULY-VBA-DATA'!$D:$D,models!$B$5,'JULY-VBA-DATA'!$H:$H,'Promoter Scans'!B43)</f>
        <v>2</v>
      </c>
      <c r="T43" s="27">
        <f>COUNTIFS('JULY-VBA-DATA'!$D:$D,models!$B$7,'JULY-VBA-DATA'!$H:$H,'Promoter Scans'!B43)+COUNTIFS('JULY-VBA-DATA'!$D:$D,models!$B$8,'JULY-VBA-DATA'!$H:$H,'Promoter Scans'!B43)</f>
        <v>10</v>
      </c>
      <c r="U43" s="27">
        <f>COUNTIFS('JULY-VBA-DATA'!$D:$D,models!$B$9,'JULY-VBA-DATA'!$H:$H,'Promoter Scans'!B43)+COUNTIFS('JULY-VBA-DATA'!$D:$D,models!$B$10,'JULY-VBA-DATA'!$H:$H,'Promoter Scans'!B43)</f>
        <v>12</v>
      </c>
      <c r="V43" s="27">
        <f>COUNTIFS('JULY-VBA-DATA'!$D:$D,models!$B$11,'JULY-VBA-DATA'!$H:$H,'Promoter Scans'!B43)</f>
        <v>4</v>
      </c>
      <c r="W43" s="27">
        <f>COUNTIFS('JULY-VBA-DATA'!$D:$D,models!$B$15,'JULY-VBA-DATA'!$H:$H,'Promoter Scans'!B43)</f>
        <v>4</v>
      </c>
      <c r="X43" s="27">
        <f>COUNTIFS('JULY-VBA-DATA'!$D:$D,models!$B$17,'JULY-VBA-DATA'!$H:$H,'Promoter Scans'!B43)</f>
        <v>0</v>
      </c>
      <c r="Y43" s="27">
        <f>SUMIFS('JULY-VBA-DATA'!$E:$E,'JULY-VBA-DATA'!$H:$H,'Promoter Scans'!B43)-SUM(R43:X43)</f>
        <v>2</v>
      </c>
      <c r="Z43" s="27"/>
      <c r="AA43" s="27"/>
      <c r="AB43" s="27"/>
      <c r="AC43" s="27"/>
      <c r="AD43" s="27"/>
      <c r="AE43" s="27"/>
      <c r="AF43" s="27"/>
      <c r="AG43" s="27"/>
      <c r="AH43" s="27"/>
      <c r="AI43" s="26">
        <f t="shared" si="6"/>
        <v>0</v>
      </c>
    </row>
    <row r="44" spans="1:35">
      <c r="A44" s="107">
        <v>40</v>
      </c>
      <c r="B44" s="108">
        <v>2023052303</v>
      </c>
      <c r="C44" s="27" t="s">
        <v>113</v>
      </c>
      <c r="D44" s="109" t="s">
        <v>53</v>
      </c>
      <c r="E44" s="27" t="s">
        <v>101</v>
      </c>
      <c r="F44" s="27" t="s">
        <v>95</v>
      </c>
      <c r="G44" s="27" t="s">
        <v>35</v>
      </c>
      <c r="H44" s="27">
        <f t="shared" si="1"/>
        <v>20</v>
      </c>
      <c r="I44" s="27">
        <f>SUMIFS('TOTAL-MTD'!$J:$J,'TOTAL-MTD'!$H:$H,'Promoter Scans'!B44)</f>
        <v>20</v>
      </c>
      <c r="J44" s="27" t="str">
        <f t="shared" si="2"/>
        <v/>
      </c>
      <c r="K44" s="27">
        <v>20</v>
      </c>
      <c r="L44" s="117">
        <f t="shared" si="3"/>
        <v>1</v>
      </c>
      <c r="M44" s="117">
        <f>IFERROR(H44/#REF!-1,0)</f>
        <v>0</v>
      </c>
      <c r="N44" s="27">
        <f t="shared" si="5"/>
        <v>0</v>
      </c>
      <c r="O44" s="27">
        <f ca="1">SUMIFS('LAST-14DAYS'!$E:$E,'LAST-14DAYS'!$H:$H,'Promoter Scans'!B44,'LAST-14DAYS'!$F:$F,"&gt;="&amp;models!$F$4,'LAST-14DAYS'!$F:$F,"&lt;="&amp;models!$G$4)</f>
        <v>16</v>
      </c>
      <c r="P44" s="119">
        <f ca="1" t="shared" si="4"/>
        <v>0</v>
      </c>
      <c r="Q44" s="123" t="str">
        <f ca="1">IF(SUMIFS('JULY-VBA-DATA'!$E:$E,'JULY-VBA-DATA'!$H:$H,'Promoter Scans'!B44,'JULY-VBA-DATA'!$F:$F,"&gt;="&amp;models!$I$4,'JULY-VBA-DATA'!$F:$F,"&lt;="&amp;models!$J$4)&gt;0,"YES","NO")</f>
        <v>YES</v>
      </c>
      <c r="R44" s="27">
        <f>COUNTIFS('JULY-VBA-DATA'!$D:$D,models!$B$4,'JULY-VBA-DATA'!$H:$H,'Promoter Scans'!B44)</f>
        <v>0</v>
      </c>
      <c r="S44" s="27">
        <f>COUNTIFS('JULY-VBA-DATA'!$D:$D,models!$B$5,'JULY-VBA-DATA'!$H:$H,'Promoter Scans'!B44)</f>
        <v>1</v>
      </c>
      <c r="T44" s="27">
        <f>COUNTIFS('JULY-VBA-DATA'!$D:$D,models!$B$7,'JULY-VBA-DATA'!$H:$H,'Promoter Scans'!B44)+COUNTIFS('JULY-VBA-DATA'!$D:$D,models!$B$8,'JULY-VBA-DATA'!$H:$H,'Promoter Scans'!B44)</f>
        <v>6</v>
      </c>
      <c r="U44" s="27">
        <f>COUNTIFS('JULY-VBA-DATA'!$D:$D,models!$B$9,'JULY-VBA-DATA'!$H:$H,'Promoter Scans'!B44)+COUNTIFS('JULY-VBA-DATA'!$D:$D,models!$B$10,'JULY-VBA-DATA'!$H:$H,'Promoter Scans'!B44)</f>
        <v>4</v>
      </c>
      <c r="V44" s="27">
        <f>COUNTIFS('JULY-VBA-DATA'!$D:$D,models!$B$11,'JULY-VBA-DATA'!$H:$H,'Promoter Scans'!B44)</f>
        <v>3</v>
      </c>
      <c r="W44" s="27">
        <f>COUNTIFS('JULY-VBA-DATA'!$D:$D,models!$B$15,'JULY-VBA-DATA'!$H:$H,'Promoter Scans'!B44)</f>
        <v>5</v>
      </c>
      <c r="X44" s="27">
        <f>COUNTIFS('JULY-VBA-DATA'!$D:$D,models!$B$17,'JULY-VBA-DATA'!$H:$H,'Promoter Scans'!B44)</f>
        <v>0</v>
      </c>
      <c r="Y44" s="27">
        <f>SUMIFS('JULY-VBA-DATA'!$E:$E,'JULY-VBA-DATA'!$H:$H,'Promoter Scans'!B44)-SUM(R44:X44)</f>
        <v>1</v>
      </c>
      <c r="Z44" s="27"/>
      <c r="AA44" s="27"/>
      <c r="AB44" s="27"/>
      <c r="AC44" s="27"/>
      <c r="AD44" s="27"/>
      <c r="AE44" s="27"/>
      <c r="AF44" s="27"/>
      <c r="AG44" s="27"/>
      <c r="AH44" s="27"/>
      <c r="AI44" s="26">
        <f t="shared" si="6"/>
        <v>0</v>
      </c>
    </row>
    <row r="45" spans="1:35">
      <c r="A45" s="107">
        <v>41</v>
      </c>
      <c r="B45" s="108">
        <v>2021121614</v>
      </c>
      <c r="C45" s="27" t="s">
        <v>114</v>
      </c>
      <c r="D45" s="109">
        <v>44546</v>
      </c>
      <c r="E45" s="27" t="s">
        <v>110</v>
      </c>
      <c r="F45" s="27" t="s">
        <v>95</v>
      </c>
      <c r="G45" s="27" t="s">
        <v>35</v>
      </c>
      <c r="H45" s="27">
        <f t="shared" si="1"/>
        <v>31</v>
      </c>
      <c r="I45" s="27">
        <f>SUMIFS('TOTAL-MTD'!$J:$J,'TOTAL-MTD'!$H:$H,'Promoter Scans'!B45)</f>
        <v>28</v>
      </c>
      <c r="J45" s="27" t="str">
        <f t="shared" si="2"/>
        <v/>
      </c>
      <c r="K45" s="27">
        <v>35</v>
      </c>
      <c r="L45" s="117">
        <f t="shared" si="3"/>
        <v>0.885714285714286</v>
      </c>
      <c r="M45" s="117">
        <f>IFERROR(H45/#REF!-1,0)</f>
        <v>0</v>
      </c>
      <c r="N45" s="27">
        <f t="shared" si="5"/>
        <v>4</v>
      </c>
      <c r="O45" s="27">
        <f ca="1">SUMIFS('LAST-14DAYS'!$E:$E,'LAST-14DAYS'!$H:$H,'Promoter Scans'!B45,'LAST-14DAYS'!$F:$F,"&gt;="&amp;models!$F$4,'LAST-14DAYS'!$F:$F,"&lt;="&amp;models!$G$4)</f>
        <v>22</v>
      </c>
      <c r="P45" s="119">
        <f ca="1" t="shared" si="4"/>
        <v>5.09090909090909</v>
      </c>
      <c r="Q45" s="123" t="str">
        <f ca="1">IF(SUMIFS('JULY-VBA-DATA'!$E:$E,'JULY-VBA-DATA'!$H:$H,'Promoter Scans'!B45,'JULY-VBA-DATA'!$F:$F,"&gt;="&amp;models!$I$4,'JULY-VBA-DATA'!$F:$F,"&lt;="&amp;models!$J$4)&gt;0,"YES","NO")</f>
        <v>YES</v>
      </c>
      <c r="R45" s="27">
        <f>COUNTIFS('JULY-VBA-DATA'!$D:$D,models!$B$4,'JULY-VBA-DATA'!$H:$H,'Promoter Scans'!B45)</f>
        <v>0</v>
      </c>
      <c r="S45" s="27">
        <f>COUNTIFS('JULY-VBA-DATA'!$D:$D,models!$B$5,'JULY-VBA-DATA'!$H:$H,'Promoter Scans'!B45)</f>
        <v>5</v>
      </c>
      <c r="T45" s="27">
        <f>COUNTIFS('JULY-VBA-DATA'!$D:$D,models!$B$7,'JULY-VBA-DATA'!$H:$H,'Promoter Scans'!B45)+COUNTIFS('JULY-VBA-DATA'!$D:$D,models!$B$8,'JULY-VBA-DATA'!$H:$H,'Promoter Scans'!B45)</f>
        <v>7</v>
      </c>
      <c r="U45" s="27">
        <f>COUNTIFS('JULY-VBA-DATA'!$D:$D,models!$B$9,'JULY-VBA-DATA'!$H:$H,'Promoter Scans'!B45)+COUNTIFS('JULY-VBA-DATA'!$D:$D,models!$B$10,'JULY-VBA-DATA'!$H:$H,'Promoter Scans'!B45)</f>
        <v>6</v>
      </c>
      <c r="V45" s="27">
        <f>COUNTIFS('JULY-VBA-DATA'!$D:$D,models!$B$11,'JULY-VBA-DATA'!$H:$H,'Promoter Scans'!B45)</f>
        <v>5</v>
      </c>
      <c r="W45" s="27">
        <f>COUNTIFS('JULY-VBA-DATA'!$D:$D,models!$B$15,'JULY-VBA-DATA'!$H:$H,'Promoter Scans'!B45)</f>
        <v>7</v>
      </c>
      <c r="X45" s="27">
        <f>COUNTIFS('JULY-VBA-DATA'!$D:$D,models!$B$17,'JULY-VBA-DATA'!$H:$H,'Promoter Scans'!B45)</f>
        <v>1</v>
      </c>
      <c r="Y45" s="27">
        <f>SUMIFS('JULY-VBA-DATA'!$E:$E,'JULY-VBA-DATA'!$H:$H,'Promoter Scans'!B45)-SUM(R45:X45)</f>
        <v>0</v>
      </c>
      <c r="Z45" s="27"/>
      <c r="AA45" s="27"/>
      <c r="AB45" s="27">
        <v>3</v>
      </c>
      <c r="AC45" s="27"/>
      <c r="AD45" s="27">
        <v>3</v>
      </c>
      <c r="AE45" s="27">
        <v>1</v>
      </c>
      <c r="AF45" s="27"/>
      <c r="AG45" s="27"/>
      <c r="AH45" s="27">
        <v>1</v>
      </c>
      <c r="AI45" s="26">
        <f t="shared" si="6"/>
        <v>8</v>
      </c>
    </row>
    <row r="46" spans="1:35">
      <c r="A46" s="107">
        <v>42</v>
      </c>
      <c r="B46" s="108">
        <v>2022011101</v>
      </c>
      <c r="C46" s="27" t="s">
        <v>115</v>
      </c>
      <c r="D46" s="109">
        <v>44572</v>
      </c>
      <c r="E46" s="27" t="s">
        <v>112</v>
      </c>
      <c r="F46" s="27" t="s">
        <v>95</v>
      </c>
      <c r="G46" s="27" t="s">
        <v>35</v>
      </c>
      <c r="H46" s="27">
        <f t="shared" si="1"/>
        <v>30</v>
      </c>
      <c r="I46" s="27">
        <f>SUMIFS('TOTAL-MTD'!$J:$J,'TOTAL-MTD'!$H:$H,'Promoter Scans'!B46)</f>
        <v>25</v>
      </c>
      <c r="J46" s="27" t="str">
        <f t="shared" si="2"/>
        <v/>
      </c>
      <c r="K46" s="27">
        <v>35</v>
      </c>
      <c r="L46" s="117">
        <f t="shared" si="3"/>
        <v>0.857142857142857</v>
      </c>
      <c r="M46" s="117">
        <f>IFERROR(H46/#REF!-1,0)</f>
        <v>0</v>
      </c>
      <c r="N46" s="27">
        <f t="shared" si="5"/>
        <v>0</v>
      </c>
      <c r="O46" s="27">
        <f ca="1">SUMIFS('LAST-14DAYS'!$E:$E,'LAST-14DAYS'!$H:$H,'Promoter Scans'!B46,'LAST-14DAYS'!$F:$F,"&gt;="&amp;models!$F$4,'LAST-14DAYS'!$F:$F,"&lt;="&amp;models!$G$4)</f>
        <v>19</v>
      </c>
      <c r="P46" s="119">
        <f ca="1" t="shared" si="4"/>
        <v>0</v>
      </c>
      <c r="Q46" s="123" t="str">
        <f ca="1">IF(SUMIFS('JULY-VBA-DATA'!$E:$E,'JULY-VBA-DATA'!$H:$H,'Promoter Scans'!B46,'JULY-VBA-DATA'!$F:$F,"&gt;="&amp;models!$I$4,'JULY-VBA-DATA'!$F:$F,"&lt;="&amp;models!$J$4)&gt;0,"YES","NO")</f>
        <v>YES</v>
      </c>
      <c r="R46" s="27">
        <f>COUNTIFS('JULY-VBA-DATA'!$D:$D,models!$B$4,'JULY-VBA-DATA'!$H:$H,'Promoter Scans'!B46)</f>
        <v>0</v>
      </c>
      <c r="S46" s="27">
        <f>COUNTIFS('JULY-VBA-DATA'!$D:$D,models!$B$5,'JULY-VBA-DATA'!$H:$H,'Promoter Scans'!B46)</f>
        <v>3</v>
      </c>
      <c r="T46" s="27">
        <f>COUNTIFS('JULY-VBA-DATA'!$D:$D,models!$B$7,'JULY-VBA-DATA'!$H:$H,'Promoter Scans'!B46)+COUNTIFS('JULY-VBA-DATA'!$D:$D,models!$B$8,'JULY-VBA-DATA'!$H:$H,'Promoter Scans'!B46)</f>
        <v>12</v>
      </c>
      <c r="U46" s="27">
        <f>COUNTIFS('JULY-VBA-DATA'!$D:$D,models!$B$9,'JULY-VBA-DATA'!$H:$H,'Promoter Scans'!B46)+COUNTIFS('JULY-VBA-DATA'!$D:$D,models!$B$10,'JULY-VBA-DATA'!$H:$H,'Promoter Scans'!B46)</f>
        <v>4</v>
      </c>
      <c r="V46" s="27">
        <f>COUNTIFS('JULY-VBA-DATA'!$D:$D,models!$B$11,'JULY-VBA-DATA'!$H:$H,'Promoter Scans'!B46)</f>
        <v>3</v>
      </c>
      <c r="W46" s="27">
        <f>COUNTIFS('JULY-VBA-DATA'!$D:$D,models!$B$15,'JULY-VBA-DATA'!$H:$H,'Promoter Scans'!B46)</f>
        <v>7</v>
      </c>
      <c r="X46" s="27">
        <f>COUNTIFS('JULY-VBA-DATA'!$D:$D,models!$B$17,'JULY-VBA-DATA'!$H:$H,'Promoter Scans'!B46)</f>
        <v>0</v>
      </c>
      <c r="Y46" s="27">
        <f>SUMIFS('JULY-VBA-DATA'!$E:$E,'JULY-VBA-DATA'!$H:$H,'Promoter Scans'!B46)-SUM(R46:X46)</f>
        <v>1</v>
      </c>
      <c r="Z46" s="27"/>
      <c r="AA46" s="27"/>
      <c r="AB46" s="27"/>
      <c r="AC46" s="27"/>
      <c r="AD46" s="27"/>
      <c r="AE46" s="27"/>
      <c r="AF46" s="27"/>
      <c r="AG46" s="27"/>
      <c r="AH46" s="27"/>
      <c r="AI46" s="26">
        <f t="shared" si="6"/>
        <v>0</v>
      </c>
    </row>
    <row r="47" spans="1:35">
      <c r="A47" s="107">
        <v>43</v>
      </c>
      <c r="B47" s="108">
        <v>2021121006</v>
      </c>
      <c r="C47" s="27" t="s">
        <v>116</v>
      </c>
      <c r="D47" s="109">
        <v>44540</v>
      </c>
      <c r="E47" s="27" t="s">
        <v>117</v>
      </c>
      <c r="F47" s="27" t="s">
        <v>95</v>
      </c>
      <c r="G47" s="27" t="s">
        <v>35</v>
      </c>
      <c r="H47" s="27">
        <f t="shared" si="1"/>
        <v>7</v>
      </c>
      <c r="I47" s="27">
        <f>SUMIFS('TOTAL-MTD'!$J:$J,'TOTAL-MTD'!$H:$H,'Promoter Scans'!B47)</f>
        <v>5</v>
      </c>
      <c r="J47" s="27" t="str">
        <f t="shared" si="2"/>
        <v/>
      </c>
      <c r="K47" s="27">
        <v>15</v>
      </c>
      <c r="L47" s="117">
        <f t="shared" si="3"/>
        <v>0.466666666666667</v>
      </c>
      <c r="M47" s="117">
        <f>IFERROR(H47/#REF!-1,0)</f>
        <v>0</v>
      </c>
      <c r="N47" s="27">
        <f t="shared" si="5"/>
        <v>1</v>
      </c>
      <c r="O47" s="27">
        <f ca="1">SUMIFS('LAST-14DAYS'!$E:$E,'LAST-14DAYS'!$H:$H,'Promoter Scans'!B47,'LAST-14DAYS'!$F:$F,"&gt;="&amp;models!$F$4,'LAST-14DAYS'!$F:$F,"&lt;="&amp;models!$G$4)</f>
        <v>4</v>
      </c>
      <c r="P47" s="119">
        <f ca="1" t="shared" si="4"/>
        <v>3.5</v>
      </c>
      <c r="Q47" s="123" t="str">
        <f ca="1">IF(SUMIFS('JULY-VBA-DATA'!$E:$E,'JULY-VBA-DATA'!$H:$H,'Promoter Scans'!B47,'JULY-VBA-DATA'!$F:$F,"&gt;="&amp;models!$I$4,'JULY-VBA-DATA'!$F:$F,"&lt;="&amp;models!$J$4)&gt;0,"YES","NO")</f>
        <v>YES</v>
      </c>
      <c r="R47" s="27">
        <f>COUNTIFS('JULY-VBA-DATA'!$D:$D,models!$B$4,'JULY-VBA-DATA'!$H:$H,'Promoter Scans'!B47)</f>
        <v>0</v>
      </c>
      <c r="S47" s="27">
        <f>COUNTIFS('JULY-VBA-DATA'!$D:$D,models!$B$5,'JULY-VBA-DATA'!$H:$H,'Promoter Scans'!B47)</f>
        <v>0</v>
      </c>
      <c r="T47" s="27">
        <f>COUNTIFS('JULY-VBA-DATA'!$D:$D,models!$B$7,'JULY-VBA-DATA'!$H:$H,'Promoter Scans'!B47)+COUNTIFS('JULY-VBA-DATA'!$D:$D,models!$B$8,'JULY-VBA-DATA'!$H:$H,'Promoter Scans'!B47)</f>
        <v>3</v>
      </c>
      <c r="U47" s="27">
        <f>COUNTIFS('JULY-VBA-DATA'!$D:$D,models!$B$9,'JULY-VBA-DATA'!$H:$H,'Promoter Scans'!B47)+COUNTIFS('JULY-VBA-DATA'!$D:$D,models!$B$10,'JULY-VBA-DATA'!$H:$H,'Promoter Scans'!B47)</f>
        <v>0</v>
      </c>
      <c r="V47" s="27">
        <f>COUNTIFS('JULY-VBA-DATA'!$D:$D,models!$B$11,'JULY-VBA-DATA'!$H:$H,'Promoter Scans'!B47)</f>
        <v>0</v>
      </c>
      <c r="W47" s="27">
        <f>COUNTIFS('JULY-VBA-DATA'!$D:$D,models!$B$15,'JULY-VBA-DATA'!$H:$H,'Promoter Scans'!B47)</f>
        <v>4</v>
      </c>
      <c r="X47" s="27">
        <f>COUNTIFS('JULY-VBA-DATA'!$D:$D,models!$B$17,'JULY-VBA-DATA'!$H:$H,'Promoter Scans'!B47)</f>
        <v>0</v>
      </c>
      <c r="Y47" s="27">
        <f>SUMIFS('JULY-VBA-DATA'!$E:$E,'JULY-VBA-DATA'!$H:$H,'Promoter Scans'!B47)-SUM(R47:X47)</f>
        <v>0</v>
      </c>
      <c r="Z47" s="27"/>
      <c r="AA47" s="27"/>
      <c r="AB47" s="27"/>
      <c r="AC47" s="27"/>
      <c r="AD47" s="27"/>
      <c r="AE47" s="27">
        <v>1</v>
      </c>
      <c r="AF47" s="27"/>
      <c r="AG47" s="27"/>
      <c r="AH47" s="27"/>
      <c r="AI47" s="26">
        <f t="shared" si="6"/>
        <v>1</v>
      </c>
    </row>
    <row r="48" spans="1:35">
      <c r="A48" s="107">
        <v>44</v>
      </c>
      <c r="B48" s="108">
        <v>2022041102</v>
      </c>
      <c r="C48" s="27" t="s">
        <v>118</v>
      </c>
      <c r="D48" s="109">
        <v>44663</v>
      </c>
      <c r="E48" s="27" t="s">
        <v>119</v>
      </c>
      <c r="F48" s="27" t="s">
        <v>95</v>
      </c>
      <c r="G48" s="27" t="s">
        <v>35</v>
      </c>
      <c r="H48" s="27">
        <f t="shared" si="1"/>
        <v>3</v>
      </c>
      <c r="I48" s="27">
        <f>SUMIFS('TOTAL-MTD'!$J:$J,'TOTAL-MTD'!$H:$H,'Promoter Scans'!B48)</f>
        <v>3</v>
      </c>
      <c r="J48" s="27" t="str">
        <f t="shared" si="2"/>
        <v/>
      </c>
      <c r="K48" s="27">
        <v>15</v>
      </c>
      <c r="L48" s="117">
        <f t="shared" si="3"/>
        <v>0.2</v>
      </c>
      <c r="M48" s="117">
        <f>IFERROR(H48/#REF!-1,0)</f>
        <v>0</v>
      </c>
      <c r="N48" s="27">
        <f t="shared" si="5"/>
        <v>0</v>
      </c>
      <c r="O48" s="27">
        <f ca="1">SUMIFS('LAST-14DAYS'!$E:$E,'LAST-14DAYS'!$H:$H,'Promoter Scans'!B48,'LAST-14DAYS'!$F:$F,"&gt;="&amp;models!$F$4,'LAST-14DAYS'!$F:$F,"&lt;="&amp;models!$G$4)</f>
        <v>2</v>
      </c>
      <c r="P48" s="119">
        <f ca="1" t="shared" si="4"/>
        <v>0</v>
      </c>
      <c r="Q48" s="123" t="str">
        <f ca="1">IF(SUMIFS('JULY-VBA-DATA'!$E:$E,'JULY-VBA-DATA'!$H:$H,'Promoter Scans'!B48,'JULY-VBA-DATA'!$F:$F,"&gt;="&amp;models!$I$4,'JULY-VBA-DATA'!$F:$F,"&lt;="&amp;models!$J$4)&gt;0,"YES","NO")</f>
        <v>YES</v>
      </c>
      <c r="R48" s="27">
        <f>COUNTIFS('JULY-VBA-DATA'!$D:$D,models!$B$4,'JULY-VBA-DATA'!$H:$H,'Promoter Scans'!B48)</f>
        <v>1</v>
      </c>
      <c r="S48" s="27">
        <f>COUNTIFS('JULY-VBA-DATA'!$D:$D,models!$B$5,'JULY-VBA-DATA'!$H:$H,'Promoter Scans'!B48)</f>
        <v>1</v>
      </c>
      <c r="T48" s="27">
        <f>COUNTIFS('JULY-VBA-DATA'!$D:$D,models!$B$7,'JULY-VBA-DATA'!$H:$H,'Promoter Scans'!B48)+COUNTIFS('JULY-VBA-DATA'!$D:$D,models!$B$8,'JULY-VBA-DATA'!$H:$H,'Promoter Scans'!B48)</f>
        <v>1</v>
      </c>
      <c r="U48" s="27">
        <f>COUNTIFS('JULY-VBA-DATA'!$D:$D,models!$B$9,'JULY-VBA-DATA'!$H:$H,'Promoter Scans'!B48)+COUNTIFS('JULY-VBA-DATA'!$D:$D,models!$B$10,'JULY-VBA-DATA'!$H:$H,'Promoter Scans'!B48)</f>
        <v>0</v>
      </c>
      <c r="V48" s="27">
        <f>COUNTIFS('JULY-VBA-DATA'!$D:$D,models!$B$11,'JULY-VBA-DATA'!$H:$H,'Promoter Scans'!B48)</f>
        <v>0</v>
      </c>
      <c r="W48" s="27">
        <f>COUNTIFS('JULY-VBA-DATA'!$D:$D,models!$B$15,'JULY-VBA-DATA'!$H:$H,'Promoter Scans'!B48)</f>
        <v>0</v>
      </c>
      <c r="X48" s="27">
        <f>COUNTIFS('JULY-VBA-DATA'!$D:$D,models!$B$17,'JULY-VBA-DATA'!$H:$H,'Promoter Scans'!B48)</f>
        <v>0</v>
      </c>
      <c r="Y48" s="27">
        <f>SUMIFS('JULY-VBA-DATA'!$E:$E,'JULY-VBA-DATA'!$H:$H,'Promoter Scans'!B48)-SUM(R48:X48)</f>
        <v>0</v>
      </c>
      <c r="Z48" s="27"/>
      <c r="AA48" s="27"/>
      <c r="AB48" s="27"/>
      <c r="AC48" s="27"/>
      <c r="AD48" s="27"/>
      <c r="AE48" s="27"/>
      <c r="AF48" s="27"/>
      <c r="AG48" s="27"/>
      <c r="AH48" s="27"/>
      <c r="AI48" s="26">
        <f t="shared" si="6"/>
        <v>0</v>
      </c>
    </row>
    <row r="49" spans="1:35">
      <c r="A49" s="107">
        <v>45</v>
      </c>
      <c r="B49" s="108">
        <v>2021052212</v>
      </c>
      <c r="C49" s="27" t="s">
        <v>120</v>
      </c>
      <c r="D49" s="109">
        <v>44342</v>
      </c>
      <c r="E49" s="27" t="s">
        <v>121</v>
      </c>
      <c r="F49" s="27" t="s">
        <v>95</v>
      </c>
      <c r="G49" s="27" t="s">
        <v>35</v>
      </c>
      <c r="H49" s="27">
        <f t="shared" si="1"/>
        <v>10</v>
      </c>
      <c r="I49" s="27">
        <f>SUMIFS('TOTAL-MTD'!$J:$J,'TOTAL-MTD'!$H:$H,'Promoter Scans'!B49)</f>
        <v>8</v>
      </c>
      <c r="J49" s="27" t="str">
        <f t="shared" si="2"/>
        <v/>
      </c>
      <c r="K49" s="27">
        <v>20</v>
      </c>
      <c r="L49" s="117">
        <f t="shared" si="3"/>
        <v>0.5</v>
      </c>
      <c r="M49" s="117">
        <f>IFERROR(H49/#REF!-1,0)</f>
        <v>0</v>
      </c>
      <c r="N49" s="27">
        <f t="shared" si="5"/>
        <v>3</v>
      </c>
      <c r="O49" s="27">
        <f ca="1">SUMIFS('LAST-14DAYS'!$E:$E,'LAST-14DAYS'!$H:$H,'Promoter Scans'!B49,'LAST-14DAYS'!$F:$F,"&gt;="&amp;models!$F$4,'LAST-14DAYS'!$F:$F,"&lt;="&amp;models!$G$4)</f>
        <v>10</v>
      </c>
      <c r="P49" s="119">
        <f ca="1" t="shared" si="4"/>
        <v>9.8</v>
      </c>
      <c r="Q49" s="123" t="str">
        <f ca="1">IF(SUMIFS('JULY-VBA-DATA'!$E:$E,'JULY-VBA-DATA'!$H:$H,'Promoter Scans'!B49,'JULY-VBA-DATA'!$F:$F,"&gt;="&amp;models!$I$4,'JULY-VBA-DATA'!$F:$F,"&lt;="&amp;models!$J$4)&gt;0,"YES","NO")</f>
        <v>YES</v>
      </c>
      <c r="R49" s="27">
        <f>COUNTIFS('JULY-VBA-DATA'!$D:$D,models!$B$4,'JULY-VBA-DATA'!$H:$H,'Promoter Scans'!B49)</f>
        <v>0</v>
      </c>
      <c r="S49" s="27">
        <f>COUNTIFS('JULY-VBA-DATA'!$D:$D,models!$B$5,'JULY-VBA-DATA'!$H:$H,'Promoter Scans'!B49)</f>
        <v>0</v>
      </c>
      <c r="T49" s="27">
        <f>COUNTIFS('JULY-VBA-DATA'!$D:$D,models!$B$7,'JULY-VBA-DATA'!$H:$H,'Promoter Scans'!B49)+COUNTIFS('JULY-VBA-DATA'!$D:$D,models!$B$8,'JULY-VBA-DATA'!$H:$H,'Promoter Scans'!B49)</f>
        <v>6</v>
      </c>
      <c r="U49" s="27">
        <f>COUNTIFS('JULY-VBA-DATA'!$D:$D,models!$B$9,'JULY-VBA-DATA'!$H:$H,'Promoter Scans'!B49)+COUNTIFS('JULY-VBA-DATA'!$D:$D,models!$B$10,'JULY-VBA-DATA'!$H:$H,'Promoter Scans'!B49)</f>
        <v>0</v>
      </c>
      <c r="V49" s="27">
        <f>COUNTIFS('JULY-VBA-DATA'!$D:$D,models!$B$11,'JULY-VBA-DATA'!$H:$H,'Promoter Scans'!B49)</f>
        <v>1</v>
      </c>
      <c r="W49" s="27">
        <f>COUNTIFS('JULY-VBA-DATA'!$D:$D,models!$B$15,'JULY-VBA-DATA'!$H:$H,'Promoter Scans'!B49)</f>
        <v>3</v>
      </c>
      <c r="X49" s="27">
        <f>COUNTIFS('JULY-VBA-DATA'!$D:$D,models!$B$17,'JULY-VBA-DATA'!$H:$H,'Promoter Scans'!B49)</f>
        <v>0</v>
      </c>
      <c r="Y49" s="27">
        <f>SUMIFS('JULY-VBA-DATA'!$E:$E,'JULY-VBA-DATA'!$H:$H,'Promoter Scans'!B49)-SUM(R49:X49)</f>
        <v>0</v>
      </c>
      <c r="Z49" s="27"/>
      <c r="AA49" s="27"/>
      <c r="AB49" s="27">
        <v>2</v>
      </c>
      <c r="AC49" s="27"/>
      <c r="AD49" s="27">
        <v>1</v>
      </c>
      <c r="AE49" s="27">
        <v>4</v>
      </c>
      <c r="AF49" s="27"/>
      <c r="AG49" s="27"/>
      <c r="AH49" s="27"/>
      <c r="AI49" s="26">
        <f t="shared" si="6"/>
        <v>7</v>
      </c>
    </row>
    <row r="50" spans="1:35">
      <c r="A50" s="107">
        <v>46</v>
      </c>
      <c r="B50" s="108">
        <v>2022042501</v>
      </c>
      <c r="C50" s="27" t="s">
        <v>122</v>
      </c>
      <c r="D50" s="109" t="s">
        <v>123</v>
      </c>
      <c r="E50" s="27" t="s">
        <v>124</v>
      </c>
      <c r="F50" s="27" t="s">
        <v>95</v>
      </c>
      <c r="G50" s="27" t="s">
        <v>35</v>
      </c>
      <c r="H50" s="27">
        <f t="shared" si="1"/>
        <v>10</v>
      </c>
      <c r="I50" s="27">
        <f>SUMIFS('TOTAL-MTD'!$J:$J,'TOTAL-MTD'!$H:$H,'Promoter Scans'!B50)</f>
        <v>7</v>
      </c>
      <c r="J50" s="27" t="str">
        <f t="shared" si="2"/>
        <v/>
      </c>
      <c r="K50" s="27">
        <v>15</v>
      </c>
      <c r="L50" s="117">
        <f t="shared" si="3"/>
        <v>0.666666666666667</v>
      </c>
      <c r="M50" s="117">
        <f>IFERROR(H50/#REF!-1,0)</f>
        <v>0</v>
      </c>
      <c r="N50" s="27">
        <f t="shared" si="5"/>
        <v>2</v>
      </c>
      <c r="O50" s="27">
        <f ca="1">SUMIFS('LAST-14DAYS'!$E:$E,'LAST-14DAYS'!$H:$H,'Promoter Scans'!B50,'LAST-14DAYS'!$F:$F,"&gt;="&amp;models!$F$4,'LAST-14DAYS'!$F:$F,"&lt;="&amp;models!$G$4)</f>
        <v>4</v>
      </c>
      <c r="P50" s="119">
        <f ca="1" t="shared" si="4"/>
        <v>10.5</v>
      </c>
      <c r="Q50" s="123" t="str">
        <f ca="1">IF(SUMIFS('JULY-VBA-DATA'!$E:$E,'JULY-VBA-DATA'!$H:$H,'Promoter Scans'!B50,'JULY-VBA-DATA'!$F:$F,"&gt;="&amp;models!$I$4,'JULY-VBA-DATA'!$F:$F,"&lt;="&amp;models!$J$4)&gt;0,"YES","NO")</f>
        <v>YES</v>
      </c>
      <c r="R50" s="27">
        <f>COUNTIFS('JULY-VBA-DATA'!$D:$D,models!$B$4,'JULY-VBA-DATA'!$H:$H,'Promoter Scans'!B50)</f>
        <v>0</v>
      </c>
      <c r="S50" s="27">
        <f>COUNTIFS('JULY-VBA-DATA'!$D:$D,models!$B$5,'JULY-VBA-DATA'!$H:$H,'Promoter Scans'!B50)</f>
        <v>0</v>
      </c>
      <c r="T50" s="27">
        <f>COUNTIFS('JULY-VBA-DATA'!$D:$D,models!$B$7,'JULY-VBA-DATA'!$H:$H,'Promoter Scans'!B50)+COUNTIFS('JULY-VBA-DATA'!$D:$D,models!$B$8,'JULY-VBA-DATA'!$H:$H,'Promoter Scans'!B50)</f>
        <v>5</v>
      </c>
      <c r="U50" s="27">
        <f>COUNTIFS('JULY-VBA-DATA'!$D:$D,models!$B$9,'JULY-VBA-DATA'!$H:$H,'Promoter Scans'!B50)+COUNTIFS('JULY-VBA-DATA'!$D:$D,models!$B$10,'JULY-VBA-DATA'!$H:$H,'Promoter Scans'!B50)</f>
        <v>0</v>
      </c>
      <c r="V50" s="27">
        <f>COUNTIFS('JULY-VBA-DATA'!$D:$D,models!$B$11,'JULY-VBA-DATA'!$H:$H,'Promoter Scans'!B50)</f>
        <v>2</v>
      </c>
      <c r="W50" s="27">
        <f>COUNTIFS('JULY-VBA-DATA'!$D:$D,models!$B$15,'JULY-VBA-DATA'!$H:$H,'Promoter Scans'!B50)</f>
        <v>2</v>
      </c>
      <c r="X50" s="27">
        <f>COUNTIFS('JULY-VBA-DATA'!$D:$D,models!$B$17,'JULY-VBA-DATA'!$H:$H,'Promoter Scans'!B50)</f>
        <v>1</v>
      </c>
      <c r="Y50" s="27">
        <f>SUMIFS('JULY-VBA-DATA'!$E:$E,'JULY-VBA-DATA'!$H:$H,'Promoter Scans'!B50)-SUM(R50:X50)</f>
        <v>0</v>
      </c>
      <c r="Z50" s="27"/>
      <c r="AA50" s="27"/>
      <c r="AB50" s="27">
        <v>2</v>
      </c>
      <c r="AC50" s="27"/>
      <c r="AD50" s="27"/>
      <c r="AE50" s="27">
        <v>1</v>
      </c>
      <c r="AF50" s="27"/>
      <c r="AG50" s="27"/>
      <c r="AH50" s="27"/>
      <c r="AI50" s="26">
        <f t="shared" si="6"/>
        <v>3</v>
      </c>
    </row>
    <row r="51" spans="1:35">
      <c r="A51" s="107">
        <v>47</v>
      </c>
      <c r="B51" s="108">
        <v>2022050402</v>
      </c>
      <c r="C51" s="27" t="s">
        <v>125</v>
      </c>
      <c r="D51" s="109">
        <v>44686</v>
      </c>
      <c r="E51" s="27" t="s">
        <v>126</v>
      </c>
      <c r="F51" s="27" t="s">
        <v>95</v>
      </c>
      <c r="G51" s="27" t="s">
        <v>35</v>
      </c>
      <c r="H51" s="27">
        <f t="shared" si="1"/>
        <v>5</v>
      </c>
      <c r="I51" s="27">
        <f>SUMIFS('TOTAL-MTD'!$J:$J,'TOTAL-MTD'!$H:$H,'Promoter Scans'!B51)</f>
        <v>3</v>
      </c>
      <c r="J51" s="27" t="str">
        <f t="shared" si="2"/>
        <v/>
      </c>
      <c r="K51" s="27">
        <v>20</v>
      </c>
      <c r="L51" s="117">
        <f t="shared" si="3"/>
        <v>0.25</v>
      </c>
      <c r="M51" s="117">
        <f>IFERROR(H51/#REF!-1,0)</f>
        <v>0</v>
      </c>
      <c r="N51" s="27">
        <f t="shared" si="5"/>
        <v>3</v>
      </c>
      <c r="O51" s="27">
        <f ca="1">SUMIFS('LAST-14DAYS'!$E:$E,'LAST-14DAYS'!$H:$H,'Promoter Scans'!B51,'LAST-14DAYS'!$F:$F,"&gt;="&amp;models!$F$4,'LAST-14DAYS'!$F:$F,"&lt;="&amp;models!$G$4)</f>
        <v>3</v>
      </c>
      <c r="P51" s="119">
        <f ca="1" t="shared" si="4"/>
        <v>79.3333333333333</v>
      </c>
      <c r="Q51" s="123" t="str">
        <f ca="1">IF(SUMIFS('JULY-VBA-DATA'!$E:$E,'JULY-VBA-DATA'!$H:$H,'Promoter Scans'!B51,'JULY-VBA-DATA'!$F:$F,"&gt;="&amp;models!$I$4,'JULY-VBA-DATA'!$F:$F,"&lt;="&amp;models!$J$4)&gt;0,"YES","NO")</f>
        <v>YES</v>
      </c>
      <c r="R51" s="27">
        <f>COUNTIFS('JULY-VBA-DATA'!$D:$D,models!$B$4,'JULY-VBA-DATA'!$H:$H,'Promoter Scans'!B51)</f>
        <v>0</v>
      </c>
      <c r="S51" s="27">
        <f>COUNTIFS('JULY-VBA-DATA'!$D:$D,models!$B$5,'JULY-VBA-DATA'!$H:$H,'Promoter Scans'!B51)</f>
        <v>0</v>
      </c>
      <c r="T51" s="27">
        <f>COUNTIFS('JULY-VBA-DATA'!$D:$D,models!$B$7,'JULY-VBA-DATA'!$H:$H,'Promoter Scans'!B51)+COUNTIFS('JULY-VBA-DATA'!$D:$D,models!$B$8,'JULY-VBA-DATA'!$H:$H,'Promoter Scans'!B51)</f>
        <v>1</v>
      </c>
      <c r="U51" s="27">
        <f>COUNTIFS('JULY-VBA-DATA'!$D:$D,models!$B$9,'JULY-VBA-DATA'!$H:$H,'Promoter Scans'!B51)+COUNTIFS('JULY-VBA-DATA'!$D:$D,models!$B$10,'JULY-VBA-DATA'!$H:$H,'Promoter Scans'!B51)</f>
        <v>0</v>
      </c>
      <c r="V51" s="27">
        <f>COUNTIFS('JULY-VBA-DATA'!$D:$D,models!$B$11,'JULY-VBA-DATA'!$H:$H,'Promoter Scans'!B51)</f>
        <v>0</v>
      </c>
      <c r="W51" s="27">
        <f>COUNTIFS('JULY-VBA-DATA'!$D:$D,models!$B$15,'JULY-VBA-DATA'!$H:$H,'Promoter Scans'!B51)</f>
        <v>2</v>
      </c>
      <c r="X51" s="27">
        <f>COUNTIFS('JULY-VBA-DATA'!$D:$D,models!$B$17,'JULY-VBA-DATA'!$H:$H,'Promoter Scans'!B51)</f>
        <v>1</v>
      </c>
      <c r="Y51" s="27">
        <f>SUMIFS('JULY-VBA-DATA'!$E:$E,'JULY-VBA-DATA'!$H:$H,'Promoter Scans'!B51)-SUM(R51:X51)</f>
        <v>1</v>
      </c>
      <c r="Z51" s="27"/>
      <c r="AA51" s="27"/>
      <c r="AB51" s="27">
        <v>8</v>
      </c>
      <c r="AC51" s="27"/>
      <c r="AD51" s="27">
        <v>7</v>
      </c>
      <c r="AE51" s="27">
        <v>2</v>
      </c>
      <c r="AF51" s="27"/>
      <c r="AG51" s="27"/>
      <c r="AH51" s="27"/>
      <c r="AI51" s="26">
        <f t="shared" si="6"/>
        <v>17</v>
      </c>
    </row>
    <row r="52" spans="1:35">
      <c r="A52" s="107">
        <v>48</v>
      </c>
      <c r="B52" s="108">
        <v>2022031406</v>
      </c>
      <c r="C52" s="27" t="s">
        <v>127</v>
      </c>
      <c r="D52" s="109">
        <v>44634</v>
      </c>
      <c r="E52" s="27" t="s">
        <v>128</v>
      </c>
      <c r="F52" s="27" t="s">
        <v>129</v>
      </c>
      <c r="G52" s="27" t="s">
        <v>130</v>
      </c>
      <c r="H52" s="27">
        <f t="shared" si="1"/>
        <v>7</v>
      </c>
      <c r="I52" s="27">
        <f>SUMIFS('TOTAL-MTD'!$J:$J,'TOTAL-MTD'!$H:$H,'Promoter Scans'!B52)</f>
        <v>6</v>
      </c>
      <c r="J52" s="27" t="str">
        <f t="shared" si="2"/>
        <v/>
      </c>
      <c r="K52" s="27">
        <v>20</v>
      </c>
      <c r="L52" s="117">
        <f t="shared" si="3"/>
        <v>0.35</v>
      </c>
      <c r="M52" s="117">
        <f>IFERROR(H52/#REF!-1,0)</f>
        <v>0</v>
      </c>
      <c r="N52" s="27">
        <f t="shared" si="5"/>
        <v>3</v>
      </c>
      <c r="O52" s="27">
        <f ca="1">SUMIFS('LAST-14DAYS'!$E:$E,'LAST-14DAYS'!$H:$H,'Promoter Scans'!B52,'LAST-14DAYS'!$F:$F,"&gt;="&amp;models!$F$4,'LAST-14DAYS'!$F:$F,"&lt;="&amp;models!$G$4)</f>
        <v>7</v>
      </c>
      <c r="P52" s="119">
        <f ca="1" t="shared" si="4"/>
        <v>8</v>
      </c>
      <c r="Q52" s="123" t="str">
        <f ca="1">IF(SUMIFS('JULY-VBA-DATA'!$E:$E,'JULY-VBA-DATA'!$H:$H,'Promoter Scans'!B52,'JULY-VBA-DATA'!$F:$F,"&gt;="&amp;models!$I$4,'JULY-VBA-DATA'!$F:$F,"&lt;="&amp;models!$J$4)&gt;0,"YES","NO")</f>
        <v>NO</v>
      </c>
      <c r="R52" s="27">
        <f>COUNTIFS('JULY-VBA-DATA'!$D:$D,models!$B$4,'JULY-VBA-DATA'!$H:$H,'Promoter Scans'!B52)</f>
        <v>1</v>
      </c>
      <c r="S52" s="27">
        <f>COUNTIFS('JULY-VBA-DATA'!$D:$D,models!$B$5,'JULY-VBA-DATA'!$H:$H,'Promoter Scans'!B52)</f>
        <v>1</v>
      </c>
      <c r="T52" s="27">
        <f>COUNTIFS('JULY-VBA-DATA'!$D:$D,models!$B$7,'JULY-VBA-DATA'!$H:$H,'Promoter Scans'!B52)+COUNTIFS('JULY-VBA-DATA'!$D:$D,models!$B$8,'JULY-VBA-DATA'!$H:$H,'Promoter Scans'!B52)</f>
        <v>2</v>
      </c>
      <c r="U52" s="27">
        <f>COUNTIFS('JULY-VBA-DATA'!$D:$D,models!$B$9,'JULY-VBA-DATA'!$H:$H,'Promoter Scans'!B52)+COUNTIFS('JULY-VBA-DATA'!$D:$D,models!$B$10,'JULY-VBA-DATA'!$H:$H,'Promoter Scans'!B52)</f>
        <v>0</v>
      </c>
      <c r="V52" s="27">
        <f>COUNTIFS('JULY-VBA-DATA'!$D:$D,models!$B$11,'JULY-VBA-DATA'!$H:$H,'Promoter Scans'!B52)</f>
        <v>1</v>
      </c>
      <c r="W52" s="27">
        <f>COUNTIFS('JULY-VBA-DATA'!$D:$D,models!$B$15,'JULY-VBA-DATA'!$H:$H,'Promoter Scans'!B52)</f>
        <v>1</v>
      </c>
      <c r="X52" s="27">
        <f>COUNTIFS('JULY-VBA-DATA'!$D:$D,models!$B$17,'JULY-VBA-DATA'!$H:$H,'Promoter Scans'!B52)</f>
        <v>1</v>
      </c>
      <c r="Y52" s="27">
        <f>SUMIFS('JULY-VBA-DATA'!$E:$E,'JULY-VBA-DATA'!$H:$H,'Promoter Scans'!B52)-SUM(R52:X52)</f>
        <v>0</v>
      </c>
      <c r="Z52" s="27"/>
      <c r="AA52" s="27">
        <v>1</v>
      </c>
      <c r="AB52" s="27">
        <v>2</v>
      </c>
      <c r="AC52" s="27"/>
      <c r="AD52" s="27"/>
      <c r="AE52" s="27">
        <v>1</v>
      </c>
      <c r="AF52" s="27"/>
      <c r="AG52" s="27"/>
      <c r="AH52" s="27"/>
      <c r="AI52" s="26">
        <f t="shared" si="6"/>
        <v>4</v>
      </c>
    </row>
    <row r="53" spans="1:35">
      <c r="A53" s="107">
        <v>49</v>
      </c>
      <c r="B53" s="108">
        <v>2022051103</v>
      </c>
      <c r="C53" s="27" t="s">
        <v>131</v>
      </c>
      <c r="D53" s="109">
        <v>44693</v>
      </c>
      <c r="E53" s="27" t="s">
        <v>132</v>
      </c>
      <c r="F53" s="27" t="s">
        <v>129</v>
      </c>
      <c r="G53" s="27" t="s">
        <v>130</v>
      </c>
      <c r="H53" s="27">
        <f t="shared" si="1"/>
        <v>12</v>
      </c>
      <c r="I53" s="27">
        <f>SUMIFS('TOTAL-MTD'!$J:$J,'TOTAL-MTD'!$H:$H,'Promoter Scans'!B53)</f>
        <v>11</v>
      </c>
      <c r="J53" s="27" t="str">
        <f t="shared" si="2"/>
        <v/>
      </c>
      <c r="K53" s="27">
        <v>20</v>
      </c>
      <c r="L53" s="117">
        <f t="shared" si="3"/>
        <v>0.6</v>
      </c>
      <c r="M53" s="117">
        <f>IFERROR(H53/#REF!-1,0)</f>
        <v>0</v>
      </c>
      <c r="N53" s="27">
        <f t="shared" si="5"/>
        <v>0</v>
      </c>
      <c r="O53" s="27">
        <f ca="1">SUMIFS('LAST-14DAYS'!$E:$E,'LAST-14DAYS'!$H:$H,'Promoter Scans'!B53,'LAST-14DAYS'!$F:$F,"&gt;="&amp;models!$F$4,'LAST-14DAYS'!$F:$F,"&lt;="&amp;models!$G$4)</f>
        <v>6</v>
      </c>
      <c r="P53" s="119">
        <f ca="1" t="shared" si="4"/>
        <v>0</v>
      </c>
      <c r="Q53" s="123" t="str">
        <f ca="1">IF(SUMIFS('JULY-VBA-DATA'!$E:$E,'JULY-VBA-DATA'!$H:$H,'Promoter Scans'!B53,'JULY-VBA-DATA'!$F:$F,"&gt;="&amp;models!$I$4,'JULY-VBA-DATA'!$F:$F,"&lt;="&amp;models!$J$4)&gt;0,"YES","NO")</f>
        <v>YES</v>
      </c>
      <c r="R53" s="27">
        <f>COUNTIFS('JULY-VBA-DATA'!$D:$D,models!$B$4,'JULY-VBA-DATA'!$H:$H,'Promoter Scans'!B53)</f>
        <v>1</v>
      </c>
      <c r="S53" s="27">
        <f>COUNTIFS('JULY-VBA-DATA'!$D:$D,models!$B$5,'JULY-VBA-DATA'!$H:$H,'Promoter Scans'!B53)</f>
        <v>0</v>
      </c>
      <c r="T53" s="27">
        <f>COUNTIFS('JULY-VBA-DATA'!$D:$D,models!$B$7,'JULY-VBA-DATA'!$H:$H,'Promoter Scans'!B53)+COUNTIFS('JULY-VBA-DATA'!$D:$D,models!$B$8,'JULY-VBA-DATA'!$H:$H,'Promoter Scans'!B53)</f>
        <v>3</v>
      </c>
      <c r="U53" s="27">
        <f>COUNTIFS('JULY-VBA-DATA'!$D:$D,models!$B$9,'JULY-VBA-DATA'!$H:$H,'Promoter Scans'!B53)+COUNTIFS('JULY-VBA-DATA'!$D:$D,models!$B$10,'JULY-VBA-DATA'!$H:$H,'Promoter Scans'!B53)</f>
        <v>2</v>
      </c>
      <c r="V53" s="27">
        <f>COUNTIFS('JULY-VBA-DATA'!$D:$D,models!$B$11,'JULY-VBA-DATA'!$H:$H,'Promoter Scans'!B53)</f>
        <v>6</v>
      </c>
      <c r="W53" s="27">
        <f>COUNTIFS('JULY-VBA-DATA'!$D:$D,models!$B$15,'JULY-VBA-DATA'!$H:$H,'Promoter Scans'!B53)</f>
        <v>0</v>
      </c>
      <c r="X53" s="27">
        <f>COUNTIFS('JULY-VBA-DATA'!$D:$D,models!$B$17,'JULY-VBA-DATA'!$H:$H,'Promoter Scans'!B53)</f>
        <v>0</v>
      </c>
      <c r="Y53" s="27">
        <f>SUMIFS('JULY-VBA-DATA'!$E:$E,'JULY-VBA-DATA'!$H:$H,'Promoter Scans'!B53)-SUM(R53:X53)</f>
        <v>0</v>
      </c>
      <c r="Z53" s="27"/>
      <c r="AA53" s="27"/>
      <c r="AB53" s="27"/>
      <c r="AC53" s="27"/>
      <c r="AD53" s="27"/>
      <c r="AE53" s="27"/>
      <c r="AF53" s="27"/>
      <c r="AG53" s="27"/>
      <c r="AH53" s="27"/>
      <c r="AI53" s="26">
        <f t="shared" si="6"/>
        <v>0</v>
      </c>
    </row>
    <row r="54" spans="1:35">
      <c r="A54" s="107">
        <v>50</v>
      </c>
      <c r="B54" s="108">
        <v>2021121402</v>
      </c>
      <c r="C54" s="27" t="s">
        <v>133</v>
      </c>
      <c r="D54" s="109">
        <v>44544</v>
      </c>
      <c r="E54" s="27" t="s">
        <v>134</v>
      </c>
      <c r="F54" s="27" t="s">
        <v>129</v>
      </c>
      <c r="G54" s="27" t="s">
        <v>130</v>
      </c>
      <c r="H54" s="27">
        <f t="shared" si="1"/>
        <v>11</v>
      </c>
      <c r="I54" s="27">
        <f>SUMIFS('TOTAL-MTD'!$J:$J,'TOTAL-MTD'!$H:$H,'Promoter Scans'!B54)</f>
        <v>9</v>
      </c>
      <c r="J54" s="27" t="str">
        <f t="shared" si="2"/>
        <v/>
      </c>
      <c r="K54" s="27">
        <v>21</v>
      </c>
      <c r="L54" s="117">
        <f t="shared" si="3"/>
        <v>0.523809523809524</v>
      </c>
      <c r="M54" s="117">
        <f>IFERROR(H54/#REF!-1,0)</f>
        <v>0</v>
      </c>
      <c r="N54" s="27">
        <f t="shared" si="5"/>
        <v>4</v>
      </c>
      <c r="O54" s="27">
        <f ca="1">SUMIFS('LAST-14DAYS'!$E:$E,'LAST-14DAYS'!$H:$H,'Promoter Scans'!B54,'LAST-14DAYS'!$F:$F,"&gt;="&amp;models!$F$4,'LAST-14DAYS'!$F:$F,"&lt;="&amp;models!$G$4)</f>
        <v>8</v>
      </c>
      <c r="P54" s="119">
        <f ca="1" t="shared" si="4"/>
        <v>26.25</v>
      </c>
      <c r="Q54" s="123" t="str">
        <f ca="1">IF(SUMIFS('JULY-VBA-DATA'!$E:$E,'JULY-VBA-DATA'!$H:$H,'Promoter Scans'!B54,'JULY-VBA-DATA'!$F:$F,"&gt;="&amp;models!$I$4,'JULY-VBA-DATA'!$F:$F,"&lt;="&amp;models!$J$4)&gt;0,"YES","NO")</f>
        <v>YES</v>
      </c>
      <c r="R54" s="27">
        <f>COUNTIFS('JULY-VBA-DATA'!$D:$D,models!$B$4,'JULY-VBA-DATA'!$H:$H,'Promoter Scans'!B54)</f>
        <v>1</v>
      </c>
      <c r="S54" s="27">
        <f>COUNTIFS('JULY-VBA-DATA'!$D:$D,models!$B$5,'JULY-VBA-DATA'!$H:$H,'Promoter Scans'!B54)</f>
        <v>2</v>
      </c>
      <c r="T54" s="27">
        <f>COUNTIFS('JULY-VBA-DATA'!$D:$D,models!$B$7,'JULY-VBA-DATA'!$H:$H,'Promoter Scans'!B54)+COUNTIFS('JULY-VBA-DATA'!$D:$D,models!$B$8,'JULY-VBA-DATA'!$H:$H,'Promoter Scans'!B54)</f>
        <v>3</v>
      </c>
      <c r="U54" s="27">
        <f>COUNTIFS('JULY-VBA-DATA'!$D:$D,models!$B$9,'JULY-VBA-DATA'!$H:$H,'Promoter Scans'!B54)+COUNTIFS('JULY-VBA-DATA'!$D:$D,models!$B$10,'JULY-VBA-DATA'!$H:$H,'Promoter Scans'!B54)</f>
        <v>4</v>
      </c>
      <c r="V54" s="27">
        <f>COUNTIFS('JULY-VBA-DATA'!$D:$D,models!$B$11,'JULY-VBA-DATA'!$H:$H,'Promoter Scans'!B54)</f>
        <v>1</v>
      </c>
      <c r="W54" s="27">
        <f>COUNTIFS('JULY-VBA-DATA'!$D:$D,models!$B$15,'JULY-VBA-DATA'!$H:$H,'Promoter Scans'!B54)</f>
        <v>0</v>
      </c>
      <c r="X54" s="27">
        <f>COUNTIFS('JULY-VBA-DATA'!$D:$D,models!$B$17,'JULY-VBA-DATA'!$H:$H,'Promoter Scans'!B54)</f>
        <v>0</v>
      </c>
      <c r="Y54" s="27">
        <f>SUMIFS('JULY-VBA-DATA'!$E:$E,'JULY-VBA-DATA'!$H:$H,'Promoter Scans'!B54)-SUM(R54:X54)</f>
        <v>0</v>
      </c>
      <c r="Z54" s="27"/>
      <c r="AA54" s="27"/>
      <c r="AB54" s="27">
        <v>5</v>
      </c>
      <c r="AC54" s="27"/>
      <c r="AD54" s="27">
        <v>4</v>
      </c>
      <c r="AE54" s="27">
        <v>5</v>
      </c>
      <c r="AF54" s="27"/>
      <c r="AG54" s="27"/>
      <c r="AH54" s="27">
        <v>1</v>
      </c>
      <c r="AI54" s="26">
        <f t="shared" si="6"/>
        <v>15</v>
      </c>
    </row>
    <row r="55" spans="1:35">
      <c r="A55" s="107">
        <v>51</v>
      </c>
      <c r="B55" s="108">
        <v>2023030204</v>
      </c>
      <c r="C55" s="27" t="s">
        <v>135</v>
      </c>
      <c r="D55" s="109">
        <v>44991</v>
      </c>
      <c r="E55" s="27" t="s">
        <v>136</v>
      </c>
      <c r="F55" s="27" t="s">
        <v>129</v>
      </c>
      <c r="G55" s="27" t="s">
        <v>130</v>
      </c>
      <c r="H55" s="27">
        <f t="shared" si="1"/>
        <v>13</v>
      </c>
      <c r="I55" s="27">
        <f>SUMIFS('TOTAL-MTD'!$J:$J,'TOTAL-MTD'!$H:$H,'Promoter Scans'!B55)</f>
        <v>13</v>
      </c>
      <c r="J55" s="27" t="str">
        <f t="shared" si="2"/>
        <v/>
      </c>
      <c r="K55" s="27">
        <v>20</v>
      </c>
      <c r="L55" s="117">
        <f t="shared" si="3"/>
        <v>0.65</v>
      </c>
      <c r="M55" s="117">
        <f>IFERROR(H55/#REF!-1,0)</f>
        <v>0</v>
      </c>
      <c r="N55" s="27">
        <f t="shared" si="5"/>
        <v>3</v>
      </c>
      <c r="O55" s="27">
        <f ca="1">SUMIFS('LAST-14DAYS'!$E:$E,'LAST-14DAYS'!$H:$H,'Promoter Scans'!B55,'LAST-14DAYS'!$F:$F,"&gt;="&amp;models!$F$4,'LAST-14DAYS'!$F:$F,"&lt;="&amp;models!$G$4)</f>
        <v>12</v>
      </c>
      <c r="P55" s="119">
        <f ca="1" t="shared" si="4"/>
        <v>19.8333333333333</v>
      </c>
      <c r="Q55" s="123" t="str">
        <f ca="1">IF(SUMIFS('JULY-VBA-DATA'!$E:$E,'JULY-VBA-DATA'!$H:$H,'Promoter Scans'!B55,'JULY-VBA-DATA'!$F:$F,"&gt;="&amp;models!$I$4,'JULY-VBA-DATA'!$F:$F,"&lt;="&amp;models!$J$4)&gt;0,"YES","NO")</f>
        <v>YES</v>
      </c>
      <c r="R55" s="27">
        <f>COUNTIFS('JULY-VBA-DATA'!$D:$D,models!$B$4,'JULY-VBA-DATA'!$H:$H,'Promoter Scans'!B55)</f>
        <v>0</v>
      </c>
      <c r="S55" s="27">
        <f>COUNTIFS('JULY-VBA-DATA'!$D:$D,models!$B$5,'JULY-VBA-DATA'!$H:$H,'Promoter Scans'!B55)</f>
        <v>1</v>
      </c>
      <c r="T55" s="27">
        <f>COUNTIFS('JULY-VBA-DATA'!$D:$D,models!$B$7,'JULY-VBA-DATA'!$H:$H,'Promoter Scans'!B55)+COUNTIFS('JULY-VBA-DATA'!$D:$D,models!$B$8,'JULY-VBA-DATA'!$H:$H,'Promoter Scans'!B55)</f>
        <v>1</v>
      </c>
      <c r="U55" s="27">
        <f>COUNTIFS('JULY-VBA-DATA'!$D:$D,models!$B$9,'JULY-VBA-DATA'!$H:$H,'Promoter Scans'!B55)+COUNTIFS('JULY-VBA-DATA'!$D:$D,models!$B$10,'JULY-VBA-DATA'!$H:$H,'Promoter Scans'!B55)</f>
        <v>0</v>
      </c>
      <c r="V55" s="27">
        <f>COUNTIFS('JULY-VBA-DATA'!$D:$D,models!$B$11,'JULY-VBA-DATA'!$H:$H,'Promoter Scans'!B55)</f>
        <v>3</v>
      </c>
      <c r="W55" s="27">
        <f>COUNTIFS('JULY-VBA-DATA'!$D:$D,models!$B$15,'JULY-VBA-DATA'!$H:$H,'Promoter Scans'!B55)</f>
        <v>4</v>
      </c>
      <c r="X55" s="27">
        <f>COUNTIFS('JULY-VBA-DATA'!$D:$D,models!$B$17,'JULY-VBA-DATA'!$H:$H,'Promoter Scans'!B55)</f>
        <v>2</v>
      </c>
      <c r="Y55" s="27">
        <f>SUMIFS('JULY-VBA-DATA'!$E:$E,'JULY-VBA-DATA'!$H:$H,'Promoter Scans'!B55)-SUM(R55:X55)</f>
        <v>2</v>
      </c>
      <c r="Z55" s="27"/>
      <c r="AA55" s="27"/>
      <c r="AB55" s="27">
        <v>9</v>
      </c>
      <c r="AC55" s="27"/>
      <c r="AD55" s="27">
        <v>5</v>
      </c>
      <c r="AE55" s="27">
        <v>3</v>
      </c>
      <c r="AF55" s="27"/>
      <c r="AG55" s="27"/>
      <c r="AH55" s="27"/>
      <c r="AI55" s="26">
        <f t="shared" si="6"/>
        <v>17</v>
      </c>
    </row>
    <row r="56" spans="1:35">
      <c r="A56" s="107">
        <v>52</v>
      </c>
      <c r="B56" s="108">
        <v>2023030203</v>
      </c>
      <c r="C56" s="27" t="s">
        <v>137</v>
      </c>
      <c r="D56" s="109">
        <v>44991</v>
      </c>
      <c r="E56" s="27" t="s">
        <v>138</v>
      </c>
      <c r="F56" s="27" t="s">
        <v>129</v>
      </c>
      <c r="G56" s="27" t="s">
        <v>130</v>
      </c>
      <c r="H56" s="27">
        <f t="shared" si="1"/>
        <v>1</v>
      </c>
      <c r="I56" s="27">
        <f>SUMIFS('TOTAL-MTD'!$J:$J,'TOTAL-MTD'!$H:$H,'Promoter Scans'!B56)</f>
        <v>1</v>
      </c>
      <c r="J56" s="27" t="str">
        <f t="shared" si="2"/>
        <v/>
      </c>
      <c r="K56" s="27">
        <v>20</v>
      </c>
      <c r="L56" s="117">
        <f t="shared" si="3"/>
        <v>0.05</v>
      </c>
      <c r="M56" s="117">
        <f>IFERROR(H56/#REF!-1,0)</f>
        <v>0</v>
      </c>
      <c r="N56" s="27">
        <f t="shared" si="5"/>
        <v>2</v>
      </c>
      <c r="O56" s="27">
        <f ca="1">SUMIFS('LAST-14DAYS'!$E:$E,'LAST-14DAYS'!$H:$H,'Promoter Scans'!B56,'LAST-14DAYS'!$F:$F,"&gt;="&amp;models!$F$4,'LAST-14DAYS'!$F:$F,"&lt;="&amp;models!$G$4)</f>
        <v>1</v>
      </c>
      <c r="P56" s="119">
        <f ca="1" t="shared" si="4"/>
        <v>42</v>
      </c>
      <c r="Q56" s="123" t="str">
        <f ca="1">IF(SUMIFS('JULY-VBA-DATA'!$E:$E,'JULY-VBA-DATA'!$H:$H,'Promoter Scans'!B56,'JULY-VBA-DATA'!$F:$F,"&gt;="&amp;models!$I$4,'JULY-VBA-DATA'!$F:$F,"&lt;="&amp;models!$J$4)&gt;0,"YES","NO")</f>
        <v>NO</v>
      </c>
      <c r="R56" s="27">
        <f>COUNTIFS('JULY-VBA-DATA'!$D:$D,models!$B$4,'JULY-VBA-DATA'!$H:$H,'Promoter Scans'!B56)</f>
        <v>0</v>
      </c>
      <c r="S56" s="27">
        <f>COUNTIFS('JULY-VBA-DATA'!$D:$D,models!$B$5,'JULY-VBA-DATA'!$H:$H,'Promoter Scans'!B56)</f>
        <v>0</v>
      </c>
      <c r="T56" s="27">
        <f>COUNTIFS('JULY-VBA-DATA'!$D:$D,models!$B$7,'JULY-VBA-DATA'!$H:$H,'Promoter Scans'!B56)+COUNTIFS('JULY-VBA-DATA'!$D:$D,models!$B$8,'JULY-VBA-DATA'!$H:$H,'Promoter Scans'!B56)</f>
        <v>0</v>
      </c>
      <c r="U56" s="27">
        <f>COUNTIFS('JULY-VBA-DATA'!$D:$D,models!$B$9,'JULY-VBA-DATA'!$H:$H,'Promoter Scans'!B56)+COUNTIFS('JULY-VBA-DATA'!$D:$D,models!$B$10,'JULY-VBA-DATA'!$H:$H,'Promoter Scans'!B56)</f>
        <v>0</v>
      </c>
      <c r="V56" s="27">
        <f>COUNTIFS('JULY-VBA-DATA'!$D:$D,models!$B$11,'JULY-VBA-DATA'!$H:$H,'Promoter Scans'!B56)</f>
        <v>0</v>
      </c>
      <c r="W56" s="27">
        <f>COUNTIFS('JULY-VBA-DATA'!$D:$D,models!$B$15,'JULY-VBA-DATA'!$H:$H,'Promoter Scans'!B56)</f>
        <v>1</v>
      </c>
      <c r="X56" s="27">
        <f>COUNTIFS('JULY-VBA-DATA'!$D:$D,models!$B$17,'JULY-VBA-DATA'!$H:$H,'Promoter Scans'!B56)</f>
        <v>0</v>
      </c>
      <c r="Y56" s="27">
        <f>SUMIFS('JULY-VBA-DATA'!$E:$E,'JULY-VBA-DATA'!$H:$H,'Promoter Scans'!B56)-SUM(R56:X56)</f>
        <v>0</v>
      </c>
      <c r="Z56" s="27"/>
      <c r="AA56" s="27"/>
      <c r="AB56" s="27">
        <v>2</v>
      </c>
      <c r="AC56" s="27">
        <v>1</v>
      </c>
      <c r="AD56" s="27"/>
      <c r="AE56" s="27"/>
      <c r="AF56" s="27"/>
      <c r="AG56" s="27"/>
      <c r="AH56" s="27"/>
      <c r="AI56" s="26">
        <f t="shared" si="6"/>
        <v>3</v>
      </c>
    </row>
    <row r="57" spans="1:35">
      <c r="A57" s="107">
        <v>53</v>
      </c>
      <c r="B57" s="108">
        <v>2023050501</v>
      </c>
      <c r="C57" s="27" t="s">
        <v>139</v>
      </c>
      <c r="D57" s="109">
        <v>45051</v>
      </c>
      <c r="E57" s="27" t="s">
        <v>140</v>
      </c>
      <c r="F57" s="27" t="s">
        <v>129</v>
      </c>
      <c r="G57" s="27" t="s">
        <v>130</v>
      </c>
      <c r="H57" s="27">
        <f t="shared" si="1"/>
        <v>10</v>
      </c>
      <c r="I57" s="27">
        <f>SUMIFS('TOTAL-MTD'!$J:$J,'TOTAL-MTD'!$H:$H,'Promoter Scans'!B57)</f>
        <v>9</v>
      </c>
      <c r="J57" s="27" t="str">
        <f t="shared" si="2"/>
        <v/>
      </c>
      <c r="K57" s="27">
        <v>20</v>
      </c>
      <c r="L57" s="117">
        <f t="shared" si="3"/>
        <v>0.5</v>
      </c>
      <c r="M57" s="117">
        <f>IFERROR(H57/#REF!-1,0)</f>
        <v>0</v>
      </c>
      <c r="N57" s="27">
        <f t="shared" si="5"/>
        <v>4</v>
      </c>
      <c r="O57" s="27">
        <f ca="1">SUMIFS('LAST-14DAYS'!$E:$E,'LAST-14DAYS'!$H:$H,'Promoter Scans'!B57,'LAST-14DAYS'!$F:$F,"&gt;="&amp;models!$F$4,'LAST-14DAYS'!$F:$F,"&lt;="&amp;models!$G$4)</f>
        <v>8</v>
      </c>
      <c r="P57" s="119">
        <f ca="1" t="shared" si="4"/>
        <v>12.25</v>
      </c>
      <c r="Q57" s="123" t="str">
        <f ca="1">IF(SUMIFS('JULY-VBA-DATA'!$E:$E,'JULY-VBA-DATA'!$H:$H,'Promoter Scans'!B57,'JULY-VBA-DATA'!$F:$F,"&gt;="&amp;models!$I$4,'JULY-VBA-DATA'!$F:$F,"&lt;="&amp;models!$J$4)&gt;0,"YES","NO")</f>
        <v>YES</v>
      </c>
      <c r="R57" s="27">
        <f>COUNTIFS('JULY-VBA-DATA'!$D:$D,models!$B$4,'JULY-VBA-DATA'!$H:$H,'Promoter Scans'!B57)</f>
        <v>0</v>
      </c>
      <c r="S57" s="27">
        <f>COUNTIFS('JULY-VBA-DATA'!$D:$D,models!$B$5,'JULY-VBA-DATA'!$H:$H,'Promoter Scans'!B57)</f>
        <v>1</v>
      </c>
      <c r="T57" s="27">
        <f>COUNTIFS('JULY-VBA-DATA'!$D:$D,models!$B$7,'JULY-VBA-DATA'!$H:$H,'Promoter Scans'!B57)+COUNTIFS('JULY-VBA-DATA'!$D:$D,models!$B$8,'JULY-VBA-DATA'!$H:$H,'Promoter Scans'!B57)</f>
        <v>1</v>
      </c>
      <c r="U57" s="27">
        <f>COUNTIFS('JULY-VBA-DATA'!$D:$D,models!$B$9,'JULY-VBA-DATA'!$H:$H,'Promoter Scans'!B57)+COUNTIFS('JULY-VBA-DATA'!$D:$D,models!$B$10,'JULY-VBA-DATA'!$H:$H,'Promoter Scans'!B57)</f>
        <v>3</v>
      </c>
      <c r="V57" s="27">
        <f>COUNTIFS('JULY-VBA-DATA'!$D:$D,models!$B$11,'JULY-VBA-DATA'!$H:$H,'Promoter Scans'!B57)</f>
        <v>5</v>
      </c>
      <c r="W57" s="27">
        <f>COUNTIFS('JULY-VBA-DATA'!$D:$D,models!$B$15,'JULY-VBA-DATA'!$H:$H,'Promoter Scans'!B57)</f>
        <v>0</v>
      </c>
      <c r="X57" s="27">
        <f>COUNTIFS('JULY-VBA-DATA'!$D:$D,models!$B$17,'JULY-VBA-DATA'!$H:$H,'Promoter Scans'!B57)</f>
        <v>0</v>
      </c>
      <c r="Y57" s="27">
        <f>SUMIFS('JULY-VBA-DATA'!$E:$E,'JULY-VBA-DATA'!$H:$H,'Promoter Scans'!B57)-SUM(R57:X57)</f>
        <v>0</v>
      </c>
      <c r="Z57" s="27"/>
      <c r="AA57" s="27">
        <v>2</v>
      </c>
      <c r="AB57" s="27"/>
      <c r="AC57" s="27">
        <v>1</v>
      </c>
      <c r="AD57" s="27">
        <v>2</v>
      </c>
      <c r="AE57" s="27">
        <v>2</v>
      </c>
      <c r="AF57" s="27"/>
      <c r="AG57" s="27"/>
      <c r="AH57" s="27"/>
      <c r="AI57" s="26">
        <f t="shared" si="6"/>
        <v>7</v>
      </c>
    </row>
    <row r="58" spans="1:35">
      <c r="A58" s="107">
        <v>54</v>
      </c>
      <c r="B58" s="108">
        <v>2023051201</v>
      </c>
      <c r="C58" s="27" t="s">
        <v>141</v>
      </c>
      <c r="D58" s="109">
        <v>48715</v>
      </c>
      <c r="E58" s="27" t="s">
        <v>142</v>
      </c>
      <c r="F58" s="27" t="s">
        <v>129</v>
      </c>
      <c r="G58" s="27" t="s">
        <v>130</v>
      </c>
      <c r="H58" s="27">
        <f t="shared" si="1"/>
        <v>16</v>
      </c>
      <c r="I58" s="27">
        <f>SUMIFS('TOTAL-MTD'!$J:$J,'TOTAL-MTD'!$H:$H,'Promoter Scans'!B58)</f>
        <v>16</v>
      </c>
      <c r="J58" s="27" t="str">
        <f t="shared" si="2"/>
        <v/>
      </c>
      <c r="K58" s="27">
        <v>25</v>
      </c>
      <c r="L58" s="117">
        <f t="shared" si="3"/>
        <v>0.64</v>
      </c>
      <c r="M58" s="117">
        <f>IFERROR(H58/#REF!-1,0)</f>
        <v>0</v>
      </c>
      <c r="N58" s="27">
        <f t="shared" si="5"/>
        <v>5</v>
      </c>
      <c r="O58" s="27">
        <f ca="1">SUMIFS('LAST-14DAYS'!$E:$E,'LAST-14DAYS'!$H:$H,'Promoter Scans'!B58,'LAST-14DAYS'!$F:$F,"&gt;="&amp;models!$F$4,'LAST-14DAYS'!$F:$F,"&lt;="&amp;models!$G$4)</f>
        <v>14</v>
      </c>
      <c r="P58" s="119">
        <f ca="1" t="shared" si="4"/>
        <v>15</v>
      </c>
      <c r="Q58" s="123" t="str">
        <f ca="1">IF(SUMIFS('JULY-VBA-DATA'!$E:$E,'JULY-VBA-DATA'!$H:$H,'Promoter Scans'!B58,'JULY-VBA-DATA'!$F:$F,"&gt;="&amp;models!$I$4,'JULY-VBA-DATA'!$F:$F,"&lt;="&amp;models!$J$4)&gt;0,"YES","NO")</f>
        <v>YES</v>
      </c>
      <c r="R58" s="27">
        <f>COUNTIFS('JULY-VBA-DATA'!$D:$D,models!$B$4,'JULY-VBA-DATA'!$H:$H,'Promoter Scans'!B58)</f>
        <v>1</v>
      </c>
      <c r="S58" s="27">
        <f>COUNTIFS('JULY-VBA-DATA'!$D:$D,models!$B$5,'JULY-VBA-DATA'!$H:$H,'Promoter Scans'!B58)</f>
        <v>1</v>
      </c>
      <c r="T58" s="27">
        <f>COUNTIFS('JULY-VBA-DATA'!$D:$D,models!$B$7,'JULY-VBA-DATA'!$H:$H,'Promoter Scans'!B58)+COUNTIFS('JULY-VBA-DATA'!$D:$D,models!$B$8,'JULY-VBA-DATA'!$H:$H,'Promoter Scans'!B58)</f>
        <v>3</v>
      </c>
      <c r="U58" s="27">
        <f>COUNTIFS('JULY-VBA-DATA'!$D:$D,models!$B$9,'JULY-VBA-DATA'!$H:$H,'Promoter Scans'!B58)+COUNTIFS('JULY-VBA-DATA'!$D:$D,models!$B$10,'JULY-VBA-DATA'!$H:$H,'Promoter Scans'!B58)</f>
        <v>2</v>
      </c>
      <c r="V58" s="27">
        <f>COUNTIFS('JULY-VBA-DATA'!$D:$D,models!$B$11,'JULY-VBA-DATA'!$H:$H,'Promoter Scans'!B58)</f>
        <v>3</v>
      </c>
      <c r="W58" s="27">
        <f>COUNTIFS('JULY-VBA-DATA'!$D:$D,models!$B$15,'JULY-VBA-DATA'!$H:$H,'Promoter Scans'!B58)</f>
        <v>2</v>
      </c>
      <c r="X58" s="27">
        <f>COUNTIFS('JULY-VBA-DATA'!$D:$D,models!$B$17,'JULY-VBA-DATA'!$H:$H,'Promoter Scans'!B58)</f>
        <v>1</v>
      </c>
      <c r="Y58" s="27">
        <f>SUMIFS('JULY-VBA-DATA'!$E:$E,'JULY-VBA-DATA'!$H:$H,'Promoter Scans'!B58)-SUM(R58:X58)</f>
        <v>3</v>
      </c>
      <c r="Z58" s="27"/>
      <c r="AA58" s="27"/>
      <c r="AB58" s="27"/>
      <c r="AC58" s="27">
        <v>3</v>
      </c>
      <c r="AD58" s="27">
        <v>3</v>
      </c>
      <c r="AE58" s="27">
        <v>3</v>
      </c>
      <c r="AF58" s="27"/>
      <c r="AG58" s="27">
        <v>5</v>
      </c>
      <c r="AH58" s="27">
        <v>1</v>
      </c>
      <c r="AI58" s="26">
        <f t="shared" si="6"/>
        <v>15</v>
      </c>
    </row>
    <row r="59" spans="1:35">
      <c r="A59" s="107">
        <v>55</v>
      </c>
      <c r="B59" s="108">
        <v>2021070108</v>
      </c>
      <c r="C59" s="27" t="s">
        <v>143</v>
      </c>
      <c r="D59" s="109">
        <v>44384</v>
      </c>
      <c r="E59" s="27" t="s">
        <v>144</v>
      </c>
      <c r="F59" s="27" t="s">
        <v>129</v>
      </c>
      <c r="G59" s="27" t="s">
        <v>130</v>
      </c>
      <c r="H59" s="27">
        <f t="shared" si="1"/>
        <v>6</v>
      </c>
      <c r="I59" s="27">
        <f>SUMIFS('TOTAL-MTD'!$J:$J,'TOTAL-MTD'!$H:$H,'Promoter Scans'!B59)</f>
        <v>6</v>
      </c>
      <c r="J59" s="27" t="str">
        <f t="shared" si="2"/>
        <v/>
      </c>
      <c r="K59" s="27">
        <v>20</v>
      </c>
      <c r="L59" s="117">
        <f t="shared" si="3"/>
        <v>0.3</v>
      </c>
      <c r="M59" s="117">
        <f>IFERROR(H59/#REF!-1,0)</f>
        <v>0</v>
      </c>
      <c r="N59" s="27">
        <f t="shared" si="5"/>
        <v>3</v>
      </c>
      <c r="O59" s="27">
        <f ca="1">SUMIFS('LAST-14DAYS'!$E:$E,'LAST-14DAYS'!$H:$H,'Promoter Scans'!B59,'LAST-14DAYS'!$F:$F,"&gt;="&amp;models!$F$4,'LAST-14DAYS'!$F:$F,"&lt;="&amp;models!$G$4)</f>
        <v>6</v>
      </c>
      <c r="P59" s="119">
        <f ca="1" t="shared" si="4"/>
        <v>25.6666666666667</v>
      </c>
      <c r="Q59" s="123" t="str">
        <f ca="1">IF(SUMIFS('JULY-VBA-DATA'!$E:$E,'JULY-VBA-DATA'!$H:$H,'Promoter Scans'!B59,'JULY-VBA-DATA'!$F:$F,"&gt;="&amp;models!$I$4,'JULY-VBA-DATA'!$F:$F,"&lt;="&amp;models!$J$4)&gt;0,"YES","NO")</f>
        <v>YES</v>
      </c>
      <c r="R59" s="27">
        <f>COUNTIFS('JULY-VBA-DATA'!$D:$D,models!$B$4,'JULY-VBA-DATA'!$H:$H,'Promoter Scans'!B59)</f>
        <v>0</v>
      </c>
      <c r="S59" s="27">
        <f>COUNTIFS('JULY-VBA-DATA'!$D:$D,models!$B$5,'JULY-VBA-DATA'!$H:$H,'Promoter Scans'!B59)</f>
        <v>0</v>
      </c>
      <c r="T59" s="27">
        <f>COUNTIFS('JULY-VBA-DATA'!$D:$D,models!$B$7,'JULY-VBA-DATA'!$H:$H,'Promoter Scans'!B59)+COUNTIFS('JULY-VBA-DATA'!$D:$D,models!$B$8,'JULY-VBA-DATA'!$H:$H,'Promoter Scans'!B59)</f>
        <v>3</v>
      </c>
      <c r="U59" s="27">
        <f>COUNTIFS('JULY-VBA-DATA'!$D:$D,models!$B$9,'JULY-VBA-DATA'!$H:$H,'Promoter Scans'!B59)+COUNTIFS('JULY-VBA-DATA'!$D:$D,models!$B$10,'JULY-VBA-DATA'!$H:$H,'Promoter Scans'!B59)</f>
        <v>2</v>
      </c>
      <c r="V59" s="27">
        <f>COUNTIFS('JULY-VBA-DATA'!$D:$D,models!$B$11,'JULY-VBA-DATA'!$H:$H,'Promoter Scans'!B59)</f>
        <v>1</v>
      </c>
      <c r="W59" s="27">
        <f>COUNTIFS('JULY-VBA-DATA'!$D:$D,models!$B$15,'JULY-VBA-DATA'!$H:$H,'Promoter Scans'!B59)</f>
        <v>0</v>
      </c>
      <c r="X59" s="27">
        <f>COUNTIFS('JULY-VBA-DATA'!$D:$D,models!$B$17,'JULY-VBA-DATA'!$H:$H,'Promoter Scans'!B59)</f>
        <v>0</v>
      </c>
      <c r="Y59" s="27">
        <f>SUMIFS('JULY-VBA-DATA'!$E:$E,'JULY-VBA-DATA'!$H:$H,'Promoter Scans'!B59)-SUM(R59:X59)</f>
        <v>0</v>
      </c>
      <c r="Z59" s="27"/>
      <c r="AA59" s="27"/>
      <c r="AB59" s="27">
        <v>1</v>
      </c>
      <c r="AC59" s="27"/>
      <c r="AD59" s="27">
        <v>6</v>
      </c>
      <c r="AE59" s="27">
        <v>4</v>
      </c>
      <c r="AF59" s="27"/>
      <c r="AG59" s="27"/>
      <c r="AH59" s="27"/>
      <c r="AI59" s="26">
        <f t="shared" si="6"/>
        <v>11</v>
      </c>
    </row>
    <row r="60" spans="1:35">
      <c r="A60" s="107">
        <v>56</v>
      </c>
      <c r="B60" s="108">
        <v>2023030202</v>
      </c>
      <c r="C60" s="27" t="s">
        <v>145</v>
      </c>
      <c r="D60" s="109">
        <v>44994</v>
      </c>
      <c r="E60" s="27" t="s">
        <v>146</v>
      </c>
      <c r="F60" s="27" t="s">
        <v>129</v>
      </c>
      <c r="G60" s="27" t="s">
        <v>130</v>
      </c>
      <c r="H60" s="27">
        <f t="shared" si="1"/>
        <v>7</v>
      </c>
      <c r="I60" s="27">
        <f>SUMIFS('TOTAL-MTD'!$J:$J,'TOTAL-MTD'!$H:$H,'Promoter Scans'!B60)</f>
        <v>4</v>
      </c>
      <c r="J60" s="27" t="str">
        <f t="shared" si="2"/>
        <v/>
      </c>
      <c r="K60" s="27">
        <v>20</v>
      </c>
      <c r="L60" s="117">
        <f t="shared" si="3"/>
        <v>0.35</v>
      </c>
      <c r="M60" s="117">
        <f>IFERROR(H60/#REF!-1,0)</f>
        <v>0</v>
      </c>
      <c r="N60" s="27">
        <f t="shared" si="5"/>
        <v>0</v>
      </c>
      <c r="O60" s="27">
        <f ca="1">SUMIFS('LAST-14DAYS'!$E:$E,'LAST-14DAYS'!$H:$H,'Promoter Scans'!B60,'LAST-14DAYS'!$F:$F,"&gt;="&amp;models!$F$4,'LAST-14DAYS'!$F:$F,"&lt;="&amp;models!$G$4)</f>
        <v>5</v>
      </c>
      <c r="P60" s="119">
        <f ca="1" t="shared" si="4"/>
        <v>0</v>
      </c>
      <c r="Q60" s="123" t="str">
        <f ca="1">IF(SUMIFS('JULY-VBA-DATA'!$E:$E,'JULY-VBA-DATA'!$H:$H,'Promoter Scans'!B60,'JULY-VBA-DATA'!$F:$F,"&gt;="&amp;models!$I$4,'JULY-VBA-DATA'!$F:$F,"&lt;="&amp;models!$J$4)&gt;0,"YES","NO")</f>
        <v>YES</v>
      </c>
      <c r="R60" s="27">
        <f>COUNTIFS('JULY-VBA-DATA'!$D:$D,models!$B$4,'JULY-VBA-DATA'!$H:$H,'Promoter Scans'!B60)</f>
        <v>0</v>
      </c>
      <c r="S60" s="27">
        <f>COUNTIFS('JULY-VBA-DATA'!$D:$D,models!$B$5,'JULY-VBA-DATA'!$H:$H,'Promoter Scans'!B60)</f>
        <v>1</v>
      </c>
      <c r="T60" s="27">
        <f>COUNTIFS('JULY-VBA-DATA'!$D:$D,models!$B$7,'JULY-VBA-DATA'!$H:$H,'Promoter Scans'!B60)+COUNTIFS('JULY-VBA-DATA'!$D:$D,models!$B$8,'JULY-VBA-DATA'!$H:$H,'Promoter Scans'!B60)</f>
        <v>3</v>
      </c>
      <c r="U60" s="27">
        <f>COUNTIFS('JULY-VBA-DATA'!$D:$D,models!$B$9,'JULY-VBA-DATA'!$H:$H,'Promoter Scans'!B60)+COUNTIFS('JULY-VBA-DATA'!$D:$D,models!$B$10,'JULY-VBA-DATA'!$H:$H,'Promoter Scans'!B60)</f>
        <v>0</v>
      </c>
      <c r="V60" s="27">
        <f>COUNTIFS('JULY-VBA-DATA'!$D:$D,models!$B$11,'JULY-VBA-DATA'!$H:$H,'Promoter Scans'!B60)</f>
        <v>1</v>
      </c>
      <c r="W60" s="27">
        <f>COUNTIFS('JULY-VBA-DATA'!$D:$D,models!$B$15,'JULY-VBA-DATA'!$H:$H,'Promoter Scans'!B60)</f>
        <v>0</v>
      </c>
      <c r="X60" s="27">
        <f>COUNTIFS('JULY-VBA-DATA'!$D:$D,models!$B$17,'JULY-VBA-DATA'!$H:$H,'Promoter Scans'!B60)</f>
        <v>0</v>
      </c>
      <c r="Y60" s="27">
        <f>SUMIFS('JULY-VBA-DATA'!$E:$E,'JULY-VBA-DATA'!$H:$H,'Promoter Scans'!B60)-SUM(R60:X60)</f>
        <v>2</v>
      </c>
      <c r="Z60" s="27"/>
      <c r="AA60" s="27"/>
      <c r="AB60" s="27"/>
      <c r="AC60" s="27"/>
      <c r="AD60" s="27"/>
      <c r="AE60" s="27"/>
      <c r="AF60" s="27"/>
      <c r="AG60" s="27"/>
      <c r="AH60" s="27"/>
      <c r="AI60" s="26">
        <f t="shared" si="6"/>
        <v>0</v>
      </c>
    </row>
    <row r="61" spans="1:35">
      <c r="A61" s="107">
        <v>57</v>
      </c>
      <c r="B61" s="108">
        <v>2020110147</v>
      </c>
      <c r="C61" s="27" t="s">
        <v>147</v>
      </c>
      <c r="D61" s="109">
        <v>43710</v>
      </c>
      <c r="E61" s="27" t="s">
        <v>148</v>
      </c>
      <c r="F61" s="27" t="s">
        <v>149</v>
      </c>
      <c r="G61" s="27" t="s">
        <v>150</v>
      </c>
      <c r="H61" s="27">
        <f t="shared" si="1"/>
        <v>11</v>
      </c>
      <c r="I61" s="27">
        <f>SUMIFS('TOTAL-MTD'!$J:$J,'TOTAL-MTD'!$H:$H,'Promoter Scans'!B61)</f>
        <v>10</v>
      </c>
      <c r="J61" s="27" t="str">
        <f t="shared" si="2"/>
        <v/>
      </c>
      <c r="K61" s="27">
        <v>25</v>
      </c>
      <c r="L61" s="117">
        <f t="shared" si="3"/>
        <v>0.44</v>
      </c>
      <c r="M61" s="117">
        <f>IFERROR(H61/#REF!-1,0)</f>
        <v>0</v>
      </c>
      <c r="N61" s="27">
        <f t="shared" si="5"/>
        <v>0</v>
      </c>
      <c r="O61" s="27">
        <f ca="1">SUMIFS('LAST-14DAYS'!$E:$E,'LAST-14DAYS'!$H:$H,'Promoter Scans'!B61,'LAST-14DAYS'!$F:$F,"&gt;="&amp;models!$F$4,'LAST-14DAYS'!$F:$F,"&lt;="&amp;models!$G$4)</f>
        <v>8</v>
      </c>
      <c r="P61" s="119">
        <f ca="1" t="shared" si="4"/>
        <v>0</v>
      </c>
      <c r="Q61" s="123" t="str">
        <f ca="1">IF(SUMIFS('JULY-VBA-DATA'!$E:$E,'JULY-VBA-DATA'!$H:$H,'Promoter Scans'!B61,'JULY-VBA-DATA'!$F:$F,"&gt;="&amp;models!$I$4,'JULY-VBA-DATA'!$F:$F,"&lt;="&amp;models!$J$4)&gt;0,"YES","NO")</f>
        <v>YES</v>
      </c>
      <c r="R61" s="27">
        <f>COUNTIFS('JULY-VBA-DATA'!$D:$D,models!$B$4,'JULY-VBA-DATA'!$H:$H,'Promoter Scans'!B61)</f>
        <v>0</v>
      </c>
      <c r="S61" s="27">
        <f>COUNTIFS('JULY-VBA-DATA'!$D:$D,models!$B$5,'JULY-VBA-DATA'!$H:$H,'Promoter Scans'!B61)</f>
        <v>0</v>
      </c>
      <c r="T61" s="27">
        <f>COUNTIFS('JULY-VBA-DATA'!$D:$D,models!$B$7,'JULY-VBA-DATA'!$H:$H,'Promoter Scans'!B61)+COUNTIFS('JULY-VBA-DATA'!$D:$D,models!$B$8,'JULY-VBA-DATA'!$H:$H,'Promoter Scans'!B61)</f>
        <v>4</v>
      </c>
      <c r="U61" s="27">
        <f>COUNTIFS('JULY-VBA-DATA'!$D:$D,models!$B$9,'JULY-VBA-DATA'!$H:$H,'Promoter Scans'!B61)+COUNTIFS('JULY-VBA-DATA'!$D:$D,models!$B$10,'JULY-VBA-DATA'!$H:$H,'Promoter Scans'!B61)</f>
        <v>0</v>
      </c>
      <c r="V61" s="27">
        <f>COUNTIFS('JULY-VBA-DATA'!$D:$D,models!$B$11,'JULY-VBA-DATA'!$H:$H,'Promoter Scans'!B61)</f>
        <v>5</v>
      </c>
      <c r="W61" s="27">
        <f>COUNTIFS('JULY-VBA-DATA'!$D:$D,models!$B$15,'JULY-VBA-DATA'!$H:$H,'Promoter Scans'!B61)</f>
        <v>2</v>
      </c>
      <c r="X61" s="27">
        <f>COUNTIFS('JULY-VBA-DATA'!$D:$D,models!$B$17,'JULY-VBA-DATA'!$H:$H,'Promoter Scans'!B61)</f>
        <v>0</v>
      </c>
      <c r="Y61" s="27">
        <f>SUMIFS('JULY-VBA-DATA'!$E:$E,'JULY-VBA-DATA'!$H:$H,'Promoter Scans'!B61)-SUM(R61:X61)</f>
        <v>0</v>
      </c>
      <c r="Z61" s="27"/>
      <c r="AA61" s="27"/>
      <c r="AB61" s="27"/>
      <c r="AC61" s="27"/>
      <c r="AD61" s="27"/>
      <c r="AE61" s="27"/>
      <c r="AF61" s="27"/>
      <c r="AG61" s="27"/>
      <c r="AH61" s="27"/>
      <c r="AI61" s="26">
        <f t="shared" si="6"/>
        <v>0</v>
      </c>
    </row>
    <row r="62" spans="1:35">
      <c r="A62" s="107">
        <v>58</v>
      </c>
      <c r="B62" s="108">
        <v>2022030206</v>
      </c>
      <c r="C62" s="27" t="s">
        <v>151</v>
      </c>
      <c r="D62" s="109">
        <v>44623</v>
      </c>
      <c r="E62" s="27" t="s">
        <v>148</v>
      </c>
      <c r="F62" s="27" t="s">
        <v>149</v>
      </c>
      <c r="G62" s="27" t="s">
        <v>150</v>
      </c>
      <c r="H62" s="27">
        <f t="shared" si="1"/>
        <v>10</v>
      </c>
      <c r="I62" s="27">
        <f>SUMIFS('TOTAL-MTD'!$J:$J,'TOTAL-MTD'!$H:$H,'Promoter Scans'!B62)</f>
        <v>3</v>
      </c>
      <c r="J62" s="27" t="str">
        <f t="shared" si="2"/>
        <v/>
      </c>
      <c r="K62" s="27">
        <v>30</v>
      </c>
      <c r="L62" s="117">
        <f t="shared" si="3"/>
        <v>0.333333333333333</v>
      </c>
      <c r="M62" s="117">
        <f>IFERROR(H62/#REF!-1,0)</f>
        <v>0</v>
      </c>
      <c r="N62" s="27">
        <f t="shared" si="5"/>
        <v>0</v>
      </c>
      <c r="O62" s="27">
        <f ca="1">SUMIFS('LAST-14DAYS'!$E:$E,'LAST-14DAYS'!$H:$H,'Promoter Scans'!B62,'LAST-14DAYS'!$F:$F,"&gt;="&amp;models!$F$4,'LAST-14DAYS'!$F:$F,"&lt;="&amp;models!$G$4)</f>
        <v>8</v>
      </c>
      <c r="P62" s="119">
        <f ca="1" t="shared" si="4"/>
        <v>0</v>
      </c>
      <c r="Q62" s="123" t="str">
        <f ca="1">IF(SUMIFS('JULY-VBA-DATA'!$E:$E,'JULY-VBA-DATA'!$H:$H,'Promoter Scans'!B62,'JULY-VBA-DATA'!$F:$F,"&gt;="&amp;models!$I$4,'JULY-VBA-DATA'!$F:$F,"&lt;="&amp;models!$J$4)&gt;0,"YES","NO")</f>
        <v>NO</v>
      </c>
      <c r="R62" s="27">
        <f>COUNTIFS('JULY-VBA-DATA'!$D:$D,models!$B$4,'JULY-VBA-DATA'!$H:$H,'Promoter Scans'!B62)</f>
        <v>0</v>
      </c>
      <c r="S62" s="27">
        <f>COUNTIFS('JULY-VBA-DATA'!$D:$D,models!$B$5,'JULY-VBA-DATA'!$H:$H,'Promoter Scans'!B62)</f>
        <v>0</v>
      </c>
      <c r="T62" s="27">
        <f>COUNTIFS('JULY-VBA-DATA'!$D:$D,models!$B$7,'JULY-VBA-DATA'!$H:$H,'Promoter Scans'!B62)+COUNTIFS('JULY-VBA-DATA'!$D:$D,models!$B$8,'JULY-VBA-DATA'!$H:$H,'Promoter Scans'!B62)</f>
        <v>2</v>
      </c>
      <c r="U62" s="27">
        <f>COUNTIFS('JULY-VBA-DATA'!$D:$D,models!$B$9,'JULY-VBA-DATA'!$H:$H,'Promoter Scans'!B62)+COUNTIFS('JULY-VBA-DATA'!$D:$D,models!$B$10,'JULY-VBA-DATA'!$H:$H,'Promoter Scans'!B62)</f>
        <v>2</v>
      </c>
      <c r="V62" s="27">
        <f>COUNTIFS('JULY-VBA-DATA'!$D:$D,models!$B$11,'JULY-VBA-DATA'!$H:$H,'Promoter Scans'!B62)</f>
        <v>3</v>
      </c>
      <c r="W62" s="27">
        <f>COUNTIFS('JULY-VBA-DATA'!$D:$D,models!$B$15,'JULY-VBA-DATA'!$H:$H,'Promoter Scans'!B62)</f>
        <v>1</v>
      </c>
      <c r="X62" s="27">
        <f>COUNTIFS('JULY-VBA-DATA'!$D:$D,models!$B$17,'JULY-VBA-DATA'!$H:$H,'Promoter Scans'!B62)</f>
        <v>1</v>
      </c>
      <c r="Y62" s="27">
        <f>SUMIFS('JULY-VBA-DATA'!$E:$E,'JULY-VBA-DATA'!$H:$H,'Promoter Scans'!B62)-SUM(R62:X62)</f>
        <v>1</v>
      </c>
      <c r="Z62" s="27"/>
      <c r="AA62" s="27"/>
      <c r="AB62" s="27"/>
      <c r="AC62" s="27"/>
      <c r="AD62" s="27"/>
      <c r="AE62" s="27"/>
      <c r="AF62" s="27"/>
      <c r="AG62" s="27"/>
      <c r="AH62" s="27"/>
      <c r="AI62" s="26">
        <f t="shared" si="6"/>
        <v>0</v>
      </c>
    </row>
    <row r="63" spans="1:35">
      <c r="A63" s="107">
        <v>59</v>
      </c>
      <c r="B63" s="108">
        <v>2023051505</v>
      </c>
      <c r="C63" s="27" t="s">
        <v>152</v>
      </c>
      <c r="D63" s="109">
        <v>45062</v>
      </c>
      <c r="E63" s="27" t="s">
        <v>153</v>
      </c>
      <c r="F63" s="27" t="s">
        <v>149</v>
      </c>
      <c r="G63" s="27" t="s">
        <v>150</v>
      </c>
      <c r="H63" s="27">
        <f t="shared" si="1"/>
        <v>5</v>
      </c>
      <c r="I63" s="27">
        <f>SUMIFS('TOTAL-MTD'!$J:$J,'TOTAL-MTD'!$H:$H,'Promoter Scans'!B63)</f>
        <v>2</v>
      </c>
      <c r="J63" s="27" t="str">
        <f t="shared" si="2"/>
        <v/>
      </c>
      <c r="K63" s="27">
        <v>20</v>
      </c>
      <c r="L63" s="117">
        <f t="shared" si="3"/>
        <v>0.25</v>
      </c>
      <c r="M63" s="117">
        <f>IFERROR(H63/#REF!-1,0)</f>
        <v>0</v>
      </c>
      <c r="N63" s="27">
        <f t="shared" si="5"/>
        <v>0</v>
      </c>
      <c r="O63" s="27">
        <f ca="1">SUMIFS('LAST-14DAYS'!$E:$E,'LAST-14DAYS'!$H:$H,'Promoter Scans'!B63,'LAST-14DAYS'!$F:$F,"&gt;="&amp;models!$F$4,'LAST-14DAYS'!$F:$F,"&lt;="&amp;models!$G$4)</f>
        <v>4</v>
      </c>
      <c r="P63" s="119">
        <f ca="1" t="shared" si="4"/>
        <v>0</v>
      </c>
      <c r="Q63" s="123" t="str">
        <f ca="1">IF(SUMIFS('JULY-VBA-DATA'!$E:$E,'JULY-VBA-DATA'!$H:$H,'Promoter Scans'!B63,'JULY-VBA-DATA'!$F:$F,"&gt;="&amp;models!$I$4,'JULY-VBA-DATA'!$F:$F,"&lt;="&amp;models!$J$4)&gt;0,"YES","NO")</f>
        <v>YES</v>
      </c>
      <c r="R63" s="27">
        <f>COUNTIFS('JULY-VBA-DATA'!$D:$D,models!$B$4,'JULY-VBA-DATA'!$H:$H,'Promoter Scans'!B63)</f>
        <v>0</v>
      </c>
      <c r="S63" s="27">
        <f>COUNTIFS('JULY-VBA-DATA'!$D:$D,models!$B$5,'JULY-VBA-DATA'!$H:$H,'Promoter Scans'!B63)</f>
        <v>1</v>
      </c>
      <c r="T63" s="27">
        <f>COUNTIFS('JULY-VBA-DATA'!$D:$D,models!$B$7,'JULY-VBA-DATA'!$H:$H,'Promoter Scans'!B63)+COUNTIFS('JULY-VBA-DATA'!$D:$D,models!$B$8,'JULY-VBA-DATA'!$H:$H,'Promoter Scans'!B63)</f>
        <v>3</v>
      </c>
      <c r="U63" s="27">
        <f>COUNTIFS('JULY-VBA-DATA'!$D:$D,models!$B$9,'JULY-VBA-DATA'!$H:$H,'Promoter Scans'!B63)+COUNTIFS('JULY-VBA-DATA'!$D:$D,models!$B$10,'JULY-VBA-DATA'!$H:$H,'Promoter Scans'!B63)</f>
        <v>1</v>
      </c>
      <c r="V63" s="27">
        <f>COUNTIFS('JULY-VBA-DATA'!$D:$D,models!$B$11,'JULY-VBA-DATA'!$H:$H,'Promoter Scans'!B63)</f>
        <v>0</v>
      </c>
      <c r="W63" s="27">
        <f>COUNTIFS('JULY-VBA-DATA'!$D:$D,models!$B$15,'JULY-VBA-DATA'!$H:$H,'Promoter Scans'!B63)</f>
        <v>0</v>
      </c>
      <c r="X63" s="27">
        <f>COUNTIFS('JULY-VBA-DATA'!$D:$D,models!$B$17,'JULY-VBA-DATA'!$H:$H,'Promoter Scans'!B63)</f>
        <v>0</v>
      </c>
      <c r="Y63" s="27">
        <f>SUMIFS('JULY-VBA-DATA'!$E:$E,'JULY-VBA-DATA'!$H:$H,'Promoter Scans'!B63)-SUM(R63:X63)</f>
        <v>0</v>
      </c>
      <c r="Z63" s="27"/>
      <c r="AA63" s="27"/>
      <c r="AB63" s="27"/>
      <c r="AC63" s="27"/>
      <c r="AD63" s="27"/>
      <c r="AE63" s="27"/>
      <c r="AF63" s="27"/>
      <c r="AG63" s="27"/>
      <c r="AH63" s="27"/>
      <c r="AI63" s="26">
        <f t="shared" si="6"/>
        <v>0</v>
      </c>
    </row>
    <row r="64" spans="1:35">
      <c r="A64" s="107">
        <v>60</v>
      </c>
      <c r="B64" s="108">
        <v>2023051506</v>
      </c>
      <c r="C64" s="27" t="s">
        <v>154</v>
      </c>
      <c r="D64" s="109">
        <v>45062</v>
      </c>
      <c r="E64" s="27" t="s">
        <v>155</v>
      </c>
      <c r="F64" s="27" t="s">
        <v>149</v>
      </c>
      <c r="G64" s="27" t="s">
        <v>150</v>
      </c>
      <c r="H64" s="27">
        <f t="shared" si="1"/>
        <v>8</v>
      </c>
      <c r="I64" s="27">
        <f>SUMIFS('TOTAL-MTD'!$J:$J,'TOTAL-MTD'!$H:$H,'Promoter Scans'!B64)</f>
        <v>5</v>
      </c>
      <c r="J64" s="27" t="str">
        <f t="shared" si="2"/>
        <v/>
      </c>
      <c r="K64" s="27">
        <v>20</v>
      </c>
      <c r="L64" s="117">
        <f t="shared" si="3"/>
        <v>0.4</v>
      </c>
      <c r="M64" s="117">
        <f>IFERROR(H64/#REF!-1,0)</f>
        <v>0</v>
      </c>
      <c r="N64" s="27">
        <f t="shared" si="5"/>
        <v>0</v>
      </c>
      <c r="O64" s="27">
        <f ca="1">SUMIFS('LAST-14DAYS'!$E:$E,'LAST-14DAYS'!$H:$H,'Promoter Scans'!B64,'LAST-14DAYS'!$F:$F,"&gt;="&amp;models!$F$4,'LAST-14DAYS'!$F:$F,"&lt;="&amp;models!$G$4)</f>
        <v>6</v>
      </c>
      <c r="P64" s="119">
        <f ca="1" t="shared" si="4"/>
        <v>0</v>
      </c>
      <c r="Q64" s="123" t="str">
        <f ca="1">IF(SUMIFS('JULY-VBA-DATA'!$E:$E,'JULY-VBA-DATA'!$H:$H,'Promoter Scans'!B64,'JULY-VBA-DATA'!$F:$F,"&gt;="&amp;models!$I$4,'JULY-VBA-DATA'!$F:$F,"&lt;="&amp;models!$J$4)&gt;0,"YES","NO")</f>
        <v>YES</v>
      </c>
      <c r="R64" s="27">
        <f>COUNTIFS('JULY-VBA-DATA'!$D:$D,models!$B$4,'JULY-VBA-DATA'!$H:$H,'Promoter Scans'!B64)</f>
        <v>0</v>
      </c>
      <c r="S64" s="27">
        <f>COUNTIFS('JULY-VBA-DATA'!$D:$D,models!$B$5,'JULY-VBA-DATA'!$H:$H,'Promoter Scans'!B64)</f>
        <v>1</v>
      </c>
      <c r="T64" s="27">
        <f>COUNTIFS('JULY-VBA-DATA'!$D:$D,models!$B$7,'JULY-VBA-DATA'!$H:$H,'Promoter Scans'!B64)+COUNTIFS('JULY-VBA-DATA'!$D:$D,models!$B$8,'JULY-VBA-DATA'!$H:$H,'Promoter Scans'!B64)</f>
        <v>3</v>
      </c>
      <c r="U64" s="27">
        <f>COUNTIFS('JULY-VBA-DATA'!$D:$D,models!$B$9,'JULY-VBA-DATA'!$H:$H,'Promoter Scans'!B64)+COUNTIFS('JULY-VBA-DATA'!$D:$D,models!$B$10,'JULY-VBA-DATA'!$H:$H,'Promoter Scans'!B64)</f>
        <v>1</v>
      </c>
      <c r="V64" s="27">
        <f>COUNTIFS('JULY-VBA-DATA'!$D:$D,models!$B$11,'JULY-VBA-DATA'!$H:$H,'Promoter Scans'!B64)</f>
        <v>1</v>
      </c>
      <c r="W64" s="27">
        <f>COUNTIFS('JULY-VBA-DATA'!$D:$D,models!$B$15,'JULY-VBA-DATA'!$H:$H,'Promoter Scans'!B64)</f>
        <v>2</v>
      </c>
      <c r="X64" s="27">
        <f>COUNTIFS('JULY-VBA-DATA'!$D:$D,models!$B$17,'JULY-VBA-DATA'!$H:$H,'Promoter Scans'!B64)</f>
        <v>0</v>
      </c>
      <c r="Y64" s="27">
        <f>SUMIFS('JULY-VBA-DATA'!$E:$E,'JULY-VBA-DATA'!$H:$H,'Promoter Scans'!B64)-SUM(R64:X64)</f>
        <v>0</v>
      </c>
      <c r="Z64" s="27"/>
      <c r="AA64" s="27"/>
      <c r="AB64" s="27"/>
      <c r="AC64" s="27"/>
      <c r="AD64" s="27"/>
      <c r="AE64" s="27"/>
      <c r="AF64" s="27"/>
      <c r="AG64" s="27"/>
      <c r="AH64" s="27"/>
      <c r="AI64" s="26">
        <f t="shared" si="6"/>
        <v>0</v>
      </c>
    </row>
    <row r="65" spans="1:35">
      <c r="A65" s="107">
        <v>61</v>
      </c>
      <c r="B65" s="108">
        <v>2023011004</v>
      </c>
      <c r="C65" s="27" t="s">
        <v>156</v>
      </c>
      <c r="D65" s="109">
        <v>44937</v>
      </c>
      <c r="E65" s="27" t="s">
        <v>157</v>
      </c>
      <c r="F65" s="27" t="s">
        <v>149</v>
      </c>
      <c r="G65" s="27" t="s">
        <v>150</v>
      </c>
      <c r="H65" s="27">
        <f t="shared" si="1"/>
        <v>9</v>
      </c>
      <c r="I65" s="27">
        <f>SUMIFS('TOTAL-MTD'!$J:$J,'TOTAL-MTD'!$H:$H,'Promoter Scans'!B65)</f>
        <v>7</v>
      </c>
      <c r="J65" s="27" t="str">
        <f t="shared" si="2"/>
        <v/>
      </c>
      <c r="K65" s="27">
        <v>25</v>
      </c>
      <c r="L65" s="117">
        <f t="shared" si="3"/>
        <v>0.36</v>
      </c>
      <c r="M65" s="117">
        <f>IFERROR(H65/#REF!-1,0)</f>
        <v>0</v>
      </c>
      <c r="N65" s="27">
        <f t="shared" si="5"/>
        <v>0</v>
      </c>
      <c r="O65" s="27">
        <f ca="1">SUMIFS('LAST-14DAYS'!$E:$E,'LAST-14DAYS'!$H:$H,'Promoter Scans'!B65,'LAST-14DAYS'!$F:$F,"&gt;="&amp;models!$F$4,'LAST-14DAYS'!$F:$F,"&lt;="&amp;models!$G$4)</f>
        <v>6</v>
      </c>
      <c r="P65" s="119">
        <f ca="1" t="shared" si="4"/>
        <v>0</v>
      </c>
      <c r="Q65" s="123" t="str">
        <f ca="1">IF(SUMIFS('JULY-VBA-DATA'!$E:$E,'JULY-VBA-DATA'!$H:$H,'Promoter Scans'!B65,'JULY-VBA-DATA'!$F:$F,"&gt;="&amp;models!$I$4,'JULY-VBA-DATA'!$F:$F,"&lt;="&amp;models!$J$4)&gt;0,"YES","NO")</f>
        <v>YES</v>
      </c>
      <c r="R65" s="27">
        <f>COUNTIFS('JULY-VBA-DATA'!$D:$D,models!$B$4,'JULY-VBA-DATA'!$H:$H,'Promoter Scans'!B65)</f>
        <v>1</v>
      </c>
      <c r="S65" s="27">
        <f>COUNTIFS('JULY-VBA-DATA'!$D:$D,models!$B$5,'JULY-VBA-DATA'!$H:$H,'Promoter Scans'!B65)</f>
        <v>0</v>
      </c>
      <c r="T65" s="27">
        <f>COUNTIFS('JULY-VBA-DATA'!$D:$D,models!$B$7,'JULY-VBA-DATA'!$H:$H,'Promoter Scans'!B65)+COUNTIFS('JULY-VBA-DATA'!$D:$D,models!$B$8,'JULY-VBA-DATA'!$H:$H,'Promoter Scans'!B65)</f>
        <v>4</v>
      </c>
      <c r="U65" s="27">
        <f>COUNTIFS('JULY-VBA-DATA'!$D:$D,models!$B$9,'JULY-VBA-DATA'!$H:$H,'Promoter Scans'!B65)+COUNTIFS('JULY-VBA-DATA'!$D:$D,models!$B$10,'JULY-VBA-DATA'!$H:$H,'Promoter Scans'!B65)</f>
        <v>1</v>
      </c>
      <c r="V65" s="27">
        <f>COUNTIFS('JULY-VBA-DATA'!$D:$D,models!$B$11,'JULY-VBA-DATA'!$H:$H,'Promoter Scans'!B65)</f>
        <v>2</v>
      </c>
      <c r="W65" s="27">
        <f>COUNTIFS('JULY-VBA-DATA'!$D:$D,models!$B$15,'JULY-VBA-DATA'!$H:$H,'Promoter Scans'!B65)</f>
        <v>0</v>
      </c>
      <c r="X65" s="27">
        <f>COUNTIFS('JULY-VBA-DATA'!$D:$D,models!$B$17,'JULY-VBA-DATA'!$H:$H,'Promoter Scans'!B65)</f>
        <v>1</v>
      </c>
      <c r="Y65" s="27">
        <f>SUMIFS('JULY-VBA-DATA'!$E:$E,'JULY-VBA-DATA'!$H:$H,'Promoter Scans'!B65)-SUM(R65:X65)</f>
        <v>0</v>
      </c>
      <c r="Z65" s="27"/>
      <c r="AA65" s="27"/>
      <c r="AB65" s="27"/>
      <c r="AC65" s="27"/>
      <c r="AD65" s="27"/>
      <c r="AE65" s="27"/>
      <c r="AF65" s="27"/>
      <c r="AG65" s="27"/>
      <c r="AH65" s="27"/>
      <c r="AI65" s="26">
        <f t="shared" si="6"/>
        <v>0</v>
      </c>
    </row>
    <row r="66" spans="1:35">
      <c r="A66" s="107">
        <v>62</v>
      </c>
      <c r="B66" s="108">
        <v>2021041307</v>
      </c>
      <c r="C66" s="27" t="s">
        <v>158</v>
      </c>
      <c r="D66" s="109">
        <v>44298</v>
      </c>
      <c r="E66" s="27" t="s">
        <v>159</v>
      </c>
      <c r="F66" s="27" t="s">
        <v>160</v>
      </c>
      <c r="G66" s="27" t="s">
        <v>150</v>
      </c>
      <c r="H66" s="27">
        <f t="shared" si="1"/>
        <v>7</v>
      </c>
      <c r="I66" s="27">
        <f>SUMIFS('TOTAL-MTD'!$J:$J,'TOTAL-MTD'!$H:$H,'Promoter Scans'!B66)</f>
        <v>6</v>
      </c>
      <c r="J66" s="27" t="str">
        <f t="shared" si="2"/>
        <v/>
      </c>
      <c r="K66" s="27">
        <v>20</v>
      </c>
      <c r="L66" s="117">
        <f t="shared" si="3"/>
        <v>0.35</v>
      </c>
      <c r="M66" s="117">
        <f>IFERROR(H66/#REF!-1,0)</f>
        <v>0</v>
      </c>
      <c r="N66" s="27">
        <f t="shared" si="5"/>
        <v>2</v>
      </c>
      <c r="O66" s="27">
        <f ca="1">SUMIFS('LAST-14DAYS'!$E:$E,'LAST-14DAYS'!$H:$H,'Promoter Scans'!B66,'LAST-14DAYS'!$F:$F,"&gt;="&amp;models!$F$4,'LAST-14DAYS'!$F:$F,"&lt;="&amp;models!$G$4)</f>
        <v>6</v>
      </c>
      <c r="P66" s="119">
        <f ca="1" t="shared" si="4"/>
        <v>9.33333333333333</v>
      </c>
      <c r="Q66" s="123" t="str">
        <f ca="1">IF(SUMIFS('JULY-VBA-DATA'!$E:$E,'JULY-VBA-DATA'!$H:$H,'Promoter Scans'!B66,'JULY-VBA-DATA'!$F:$F,"&gt;="&amp;models!$I$4,'JULY-VBA-DATA'!$F:$F,"&lt;="&amp;models!$J$4)&gt;0,"YES","NO")</f>
        <v>YES</v>
      </c>
      <c r="R66" s="27">
        <f>COUNTIFS('JULY-VBA-DATA'!$D:$D,models!$B$4,'JULY-VBA-DATA'!$H:$H,'Promoter Scans'!B66)</f>
        <v>0</v>
      </c>
      <c r="S66" s="27">
        <f>COUNTIFS('JULY-VBA-DATA'!$D:$D,models!$B$5,'JULY-VBA-DATA'!$H:$H,'Promoter Scans'!B66)</f>
        <v>0</v>
      </c>
      <c r="T66" s="27">
        <f>COUNTIFS('JULY-VBA-DATA'!$D:$D,models!$B$7,'JULY-VBA-DATA'!$H:$H,'Promoter Scans'!B66)+COUNTIFS('JULY-VBA-DATA'!$D:$D,models!$B$8,'JULY-VBA-DATA'!$H:$H,'Promoter Scans'!B66)</f>
        <v>4</v>
      </c>
      <c r="U66" s="27">
        <f>COUNTIFS('JULY-VBA-DATA'!$D:$D,models!$B$9,'JULY-VBA-DATA'!$H:$H,'Promoter Scans'!B66)+COUNTIFS('JULY-VBA-DATA'!$D:$D,models!$B$10,'JULY-VBA-DATA'!$H:$H,'Promoter Scans'!B66)</f>
        <v>0</v>
      </c>
      <c r="V66" s="27">
        <f>COUNTIFS('JULY-VBA-DATA'!$D:$D,models!$B$11,'JULY-VBA-DATA'!$H:$H,'Promoter Scans'!B66)</f>
        <v>2</v>
      </c>
      <c r="W66" s="27">
        <f>COUNTIFS('JULY-VBA-DATA'!$D:$D,models!$B$15,'JULY-VBA-DATA'!$H:$H,'Promoter Scans'!B66)</f>
        <v>1</v>
      </c>
      <c r="X66" s="27">
        <f>COUNTIFS('JULY-VBA-DATA'!$D:$D,models!$B$17,'JULY-VBA-DATA'!$H:$H,'Promoter Scans'!B66)</f>
        <v>0</v>
      </c>
      <c r="Y66" s="27">
        <f>SUMIFS('JULY-VBA-DATA'!$E:$E,'JULY-VBA-DATA'!$H:$H,'Promoter Scans'!B66)-SUM(R66:X66)</f>
        <v>0</v>
      </c>
      <c r="Z66" s="27"/>
      <c r="AA66" s="27"/>
      <c r="AB66" s="27">
        <v>2</v>
      </c>
      <c r="AC66" s="27"/>
      <c r="AD66" s="27">
        <v>2</v>
      </c>
      <c r="AE66" s="27"/>
      <c r="AF66" s="27"/>
      <c r="AG66" s="27"/>
      <c r="AH66" s="27"/>
      <c r="AI66" s="26">
        <f t="shared" si="6"/>
        <v>4</v>
      </c>
    </row>
    <row r="67" spans="1:35">
      <c r="A67" s="107">
        <v>63</v>
      </c>
      <c r="B67" s="108">
        <v>2021071901</v>
      </c>
      <c r="C67" s="27" t="s">
        <v>161</v>
      </c>
      <c r="D67" s="109">
        <v>44399</v>
      </c>
      <c r="E67" s="27" t="s">
        <v>162</v>
      </c>
      <c r="F67" s="27" t="s">
        <v>160</v>
      </c>
      <c r="G67" s="27" t="s">
        <v>150</v>
      </c>
      <c r="H67" s="27">
        <f t="shared" si="1"/>
        <v>4</v>
      </c>
      <c r="I67" s="27">
        <f>SUMIFS('TOTAL-MTD'!$J:$J,'TOTAL-MTD'!$H:$H,'Promoter Scans'!B67)</f>
        <v>2</v>
      </c>
      <c r="J67" s="27" t="str">
        <f t="shared" si="2"/>
        <v/>
      </c>
      <c r="K67" s="27">
        <v>20</v>
      </c>
      <c r="L67" s="117">
        <f t="shared" si="3"/>
        <v>0.2</v>
      </c>
      <c r="M67" s="117">
        <f>IFERROR(H67/#REF!-1,0)</f>
        <v>0</v>
      </c>
      <c r="N67" s="27">
        <f t="shared" si="5"/>
        <v>2</v>
      </c>
      <c r="O67" s="27">
        <f ca="1">SUMIFS('LAST-14DAYS'!$E:$E,'LAST-14DAYS'!$H:$H,'Promoter Scans'!B67,'LAST-14DAYS'!$F:$F,"&gt;="&amp;models!$F$4,'LAST-14DAYS'!$F:$F,"&lt;="&amp;models!$G$4)</f>
        <v>4</v>
      </c>
      <c r="P67" s="119">
        <f ca="1" t="shared" si="4"/>
        <v>7</v>
      </c>
      <c r="Q67" s="123" t="str">
        <f ca="1">IF(SUMIFS('JULY-VBA-DATA'!$E:$E,'JULY-VBA-DATA'!$H:$H,'Promoter Scans'!B67,'JULY-VBA-DATA'!$F:$F,"&gt;="&amp;models!$I$4,'JULY-VBA-DATA'!$F:$F,"&lt;="&amp;models!$J$4)&gt;0,"YES","NO")</f>
        <v>NO</v>
      </c>
      <c r="R67" s="27">
        <f>COUNTIFS('JULY-VBA-DATA'!$D:$D,models!$B$4,'JULY-VBA-DATA'!$H:$H,'Promoter Scans'!B67)</f>
        <v>0</v>
      </c>
      <c r="S67" s="27">
        <f>COUNTIFS('JULY-VBA-DATA'!$D:$D,models!$B$5,'JULY-VBA-DATA'!$H:$H,'Promoter Scans'!B67)</f>
        <v>1</v>
      </c>
      <c r="T67" s="27">
        <f>COUNTIFS('JULY-VBA-DATA'!$D:$D,models!$B$7,'JULY-VBA-DATA'!$H:$H,'Promoter Scans'!B67)+COUNTIFS('JULY-VBA-DATA'!$D:$D,models!$B$8,'JULY-VBA-DATA'!$H:$H,'Promoter Scans'!B67)</f>
        <v>1</v>
      </c>
      <c r="U67" s="27">
        <f>COUNTIFS('JULY-VBA-DATA'!$D:$D,models!$B$9,'JULY-VBA-DATA'!$H:$H,'Promoter Scans'!B67)+COUNTIFS('JULY-VBA-DATA'!$D:$D,models!$B$10,'JULY-VBA-DATA'!$H:$H,'Promoter Scans'!B67)</f>
        <v>0</v>
      </c>
      <c r="V67" s="27">
        <f>COUNTIFS('JULY-VBA-DATA'!$D:$D,models!$B$11,'JULY-VBA-DATA'!$H:$H,'Promoter Scans'!B67)</f>
        <v>2</v>
      </c>
      <c r="W67" s="27">
        <f>COUNTIFS('JULY-VBA-DATA'!$D:$D,models!$B$15,'JULY-VBA-DATA'!$H:$H,'Promoter Scans'!B67)</f>
        <v>0</v>
      </c>
      <c r="X67" s="27">
        <f>COUNTIFS('JULY-VBA-DATA'!$D:$D,models!$B$17,'JULY-VBA-DATA'!$H:$H,'Promoter Scans'!B67)</f>
        <v>0</v>
      </c>
      <c r="Y67" s="27">
        <f>SUMIFS('JULY-VBA-DATA'!$E:$E,'JULY-VBA-DATA'!$H:$H,'Promoter Scans'!B67)-SUM(R67:X67)</f>
        <v>0</v>
      </c>
      <c r="Z67" s="27"/>
      <c r="AA67" s="27"/>
      <c r="AB67" s="27"/>
      <c r="AC67" s="27"/>
      <c r="AD67" s="27"/>
      <c r="AE67" s="27">
        <v>1</v>
      </c>
      <c r="AF67" s="27">
        <v>1</v>
      </c>
      <c r="AG67" s="27"/>
      <c r="AH67" s="27"/>
      <c r="AI67" s="26">
        <f t="shared" si="6"/>
        <v>2</v>
      </c>
    </row>
    <row r="68" spans="1:35">
      <c r="A68" s="107">
        <v>64</v>
      </c>
      <c r="B68" s="108">
        <v>2021102702</v>
      </c>
      <c r="C68" s="27" t="s">
        <v>163</v>
      </c>
      <c r="D68" s="109">
        <v>44502</v>
      </c>
      <c r="E68" s="27" t="s">
        <v>164</v>
      </c>
      <c r="F68" s="27" t="s">
        <v>160</v>
      </c>
      <c r="G68" s="27" t="s">
        <v>150</v>
      </c>
      <c r="H68" s="27">
        <f t="shared" ref="H68:H132" si="7">SUM(R68:Y68)</f>
        <v>11</v>
      </c>
      <c r="I68" s="27">
        <f>SUMIFS('TOTAL-MTD'!$J:$J,'TOTAL-MTD'!$H:$H,'Promoter Scans'!B68)</f>
        <v>9</v>
      </c>
      <c r="J68" s="27" t="str">
        <f t="shared" si="2"/>
        <v/>
      </c>
      <c r="K68" s="27">
        <v>20</v>
      </c>
      <c r="L68" s="117">
        <f t="shared" ref="L68:L132" si="8">IFERROR(H68/K68,0)</f>
        <v>0.55</v>
      </c>
      <c r="M68" s="117">
        <f>IFERROR(H68/#REF!-1,0)</f>
        <v>0</v>
      </c>
      <c r="N68" s="27">
        <f t="shared" si="5"/>
        <v>3</v>
      </c>
      <c r="O68" s="27">
        <f ca="1">SUMIFS('LAST-14DAYS'!$E:$E,'LAST-14DAYS'!$H:$H,'Promoter Scans'!B68,'LAST-14DAYS'!$F:$F,"&gt;="&amp;models!$F$4,'LAST-14DAYS'!$F:$F,"&lt;="&amp;models!$G$4)</f>
        <v>9</v>
      </c>
      <c r="P68" s="119">
        <f ca="1" t="shared" si="4"/>
        <v>7.77777777777778</v>
      </c>
      <c r="Q68" s="123" t="str">
        <f ca="1">IF(SUMIFS('JULY-VBA-DATA'!$E:$E,'JULY-VBA-DATA'!$H:$H,'Promoter Scans'!B68,'JULY-VBA-DATA'!$F:$F,"&gt;="&amp;models!$I$4,'JULY-VBA-DATA'!$F:$F,"&lt;="&amp;models!$J$4)&gt;0,"YES","NO")</f>
        <v>YES</v>
      </c>
      <c r="R68" s="27">
        <f>COUNTIFS('JULY-VBA-DATA'!$D:$D,models!$B$4,'JULY-VBA-DATA'!$H:$H,'Promoter Scans'!B68)</f>
        <v>0</v>
      </c>
      <c r="S68" s="27">
        <f>COUNTIFS('JULY-VBA-DATA'!$D:$D,models!$B$5,'JULY-VBA-DATA'!$H:$H,'Promoter Scans'!B68)</f>
        <v>2</v>
      </c>
      <c r="T68" s="27">
        <f>COUNTIFS('JULY-VBA-DATA'!$D:$D,models!$B$7,'JULY-VBA-DATA'!$H:$H,'Promoter Scans'!B68)+COUNTIFS('JULY-VBA-DATA'!$D:$D,models!$B$8,'JULY-VBA-DATA'!$H:$H,'Promoter Scans'!B68)</f>
        <v>4</v>
      </c>
      <c r="U68" s="27">
        <f>COUNTIFS('JULY-VBA-DATA'!$D:$D,models!$B$9,'JULY-VBA-DATA'!$H:$H,'Promoter Scans'!B68)+COUNTIFS('JULY-VBA-DATA'!$D:$D,models!$B$10,'JULY-VBA-DATA'!$H:$H,'Promoter Scans'!B68)</f>
        <v>0</v>
      </c>
      <c r="V68" s="27">
        <f>COUNTIFS('JULY-VBA-DATA'!$D:$D,models!$B$11,'JULY-VBA-DATA'!$H:$H,'Promoter Scans'!B68)</f>
        <v>1</v>
      </c>
      <c r="W68" s="27">
        <f>COUNTIFS('JULY-VBA-DATA'!$D:$D,models!$B$15,'JULY-VBA-DATA'!$H:$H,'Promoter Scans'!B68)</f>
        <v>3</v>
      </c>
      <c r="X68" s="27">
        <f>COUNTIFS('JULY-VBA-DATA'!$D:$D,models!$B$17,'JULY-VBA-DATA'!$H:$H,'Promoter Scans'!B68)</f>
        <v>1</v>
      </c>
      <c r="Y68" s="27">
        <f>SUMIFS('JULY-VBA-DATA'!$E:$E,'JULY-VBA-DATA'!$H:$H,'Promoter Scans'!B68)-SUM(R68:X68)</f>
        <v>0</v>
      </c>
      <c r="Z68" s="27"/>
      <c r="AA68" s="27"/>
      <c r="AB68" s="27">
        <v>1</v>
      </c>
      <c r="AC68" s="27"/>
      <c r="AD68" s="27">
        <v>3</v>
      </c>
      <c r="AE68" s="27"/>
      <c r="AF68" s="27">
        <v>1</v>
      </c>
      <c r="AG68" s="27"/>
      <c r="AH68" s="27"/>
      <c r="AI68" s="26">
        <f t="shared" si="6"/>
        <v>5</v>
      </c>
    </row>
    <row r="69" spans="1:35">
      <c r="A69" s="107">
        <v>65</v>
      </c>
      <c r="B69" s="108">
        <v>2022051104</v>
      </c>
      <c r="C69" s="27" t="s">
        <v>165</v>
      </c>
      <c r="D69" s="109">
        <v>44693</v>
      </c>
      <c r="E69" s="27" t="s">
        <v>166</v>
      </c>
      <c r="F69" s="27" t="s">
        <v>160</v>
      </c>
      <c r="G69" s="27" t="s">
        <v>150</v>
      </c>
      <c r="H69" s="27">
        <f t="shared" si="7"/>
        <v>11</v>
      </c>
      <c r="I69" s="27">
        <f>SUMIFS('TOTAL-MTD'!$J:$J,'TOTAL-MTD'!$H:$H,'Promoter Scans'!B69)</f>
        <v>11</v>
      </c>
      <c r="J69" s="27" t="str">
        <f t="shared" ref="J69:J138" si="9">IF(I69&gt;H69,"--","")</f>
        <v/>
      </c>
      <c r="K69" s="27">
        <v>20</v>
      </c>
      <c r="L69" s="117">
        <f t="shared" si="8"/>
        <v>0.55</v>
      </c>
      <c r="M69" s="117">
        <f>IFERROR(H69/#REF!-1,0)</f>
        <v>0</v>
      </c>
      <c r="N69" s="27">
        <f t="shared" ref="N69:N137" si="10">COUNT(Z69:AH69)</f>
        <v>3</v>
      </c>
      <c r="O69" s="27">
        <f ca="1">SUMIFS('LAST-14DAYS'!$E:$E,'LAST-14DAYS'!$H:$H,'Promoter Scans'!B69,'LAST-14DAYS'!$F:$F,"&gt;="&amp;models!$F$4,'LAST-14DAYS'!$F:$F,"&lt;="&amp;models!$G$4)</f>
        <v>8</v>
      </c>
      <c r="P69" s="119">
        <f ca="1" t="shared" ref="P69:P137" si="11">IFERROR(AI69/(O69/14),0)</f>
        <v>7</v>
      </c>
      <c r="Q69" s="123" t="str">
        <f ca="1">IF(SUMIFS('JULY-VBA-DATA'!$E:$E,'JULY-VBA-DATA'!$H:$H,'Promoter Scans'!B69,'JULY-VBA-DATA'!$F:$F,"&gt;="&amp;models!$I$4,'JULY-VBA-DATA'!$F:$F,"&lt;="&amp;models!$J$4)&gt;0,"YES","NO")</f>
        <v>YES</v>
      </c>
      <c r="R69" s="27">
        <f>COUNTIFS('JULY-VBA-DATA'!$D:$D,models!$B$4,'JULY-VBA-DATA'!$H:$H,'Promoter Scans'!B69)</f>
        <v>0</v>
      </c>
      <c r="S69" s="27">
        <f>COUNTIFS('JULY-VBA-DATA'!$D:$D,models!$B$5,'JULY-VBA-DATA'!$H:$H,'Promoter Scans'!B69)</f>
        <v>2</v>
      </c>
      <c r="T69" s="27">
        <f>COUNTIFS('JULY-VBA-DATA'!$D:$D,models!$B$7,'JULY-VBA-DATA'!$H:$H,'Promoter Scans'!B69)+COUNTIFS('JULY-VBA-DATA'!$D:$D,models!$B$8,'JULY-VBA-DATA'!$H:$H,'Promoter Scans'!B69)</f>
        <v>3</v>
      </c>
      <c r="U69" s="27">
        <f>COUNTIFS('JULY-VBA-DATA'!$D:$D,models!$B$9,'JULY-VBA-DATA'!$H:$H,'Promoter Scans'!B69)+COUNTIFS('JULY-VBA-DATA'!$D:$D,models!$B$10,'JULY-VBA-DATA'!$H:$H,'Promoter Scans'!B69)</f>
        <v>0</v>
      </c>
      <c r="V69" s="27">
        <f>COUNTIFS('JULY-VBA-DATA'!$D:$D,models!$B$11,'JULY-VBA-DATA'!$H:$H,'Promoter Scans'!B69)</f>
        <v>5</v>
      </c>
      <c r="W69" s="27">
        <f>COUNTIFS('JULY-VBA-DATA'!$D:$D,models!$B$15,'JULY-VBA-DATA'!$H:$H,'Promoter Scans'!B69)</f>
        <v>1</v>
      </c>
      <c r="X69" s="27">
        <f>COUNTIFS('JULY-VBA-DATA'!$D:$D,models!$B$17,'JULY-VBA-DATA'!$H:$H,'Promoter Scans'!B69)</f>
        <v>0</v>
      </c>
      <c r="Y69" s="27">
        <f>SUMIFS('JULY-VBA-DATA'!$E:$E,'JULY-VBA-DATA'!$H:$H,'Promoter Scans'!B69)-SUM(R69:X69)</f>
        <v>0</v>
      </c>
      <c r="Z69" s="27"/>
      <c r="AA69" s="27"/>
      <c r="AB69" s="27"/>
      <c r="AC69" s="27"/>
      <c r="AD69" s="27">
        <v>1</v>
      </c>
      <c r="AE69" s="27">
        <v>2</v>
      </c>
      <c r="AF69" s="27">
        <v>1</v>
      </c>
      <c r="AG69" s="27"/>
      <c r="AH69" s="27"/>
      <c r="AI69" s="26">
        <f t="shared" si="6"/>
        <v>4</v>
      </c>
    </row>
    <row r="70" spans="1:35">
      <c r="A70" s="107">
        <v>66</v>
      </c>
      <c r="B70" s="108">
        <v>2023051501</v>
      </c>
      <c r="C70" s="27" t="s">
        <v>167</v>
      </c>
      <c r="D70" s="109">
        <v>45062</v>
      </c>
      <c r="E70" s="27" t="s">
        <v>168</v>
      </c>
      <c r="F70" s="27" t="s">
        <v>160</v>
      </c>
      <c r="G70" s="27" t="s">
        <v>150</v>
      </c>
      <c r="H70" s="27">
        <f t="shared" si="7"/>
        <v>8</v>
      </c>
      <c r="I70" s="27">
        <f>SUMIFS('TOTAL-MTD'!$J:$J,'TOTAL-MTD'!$H:$H,'Promoter Scans'!B70)</f>
        <v>7</v>
      </c>
      <c r="J70" s="27" t="str">
        <f t="shared" si="9"/>
        <v/>
      </c>
      <c r="K70" s="27">
        <v>20</v>
      </c>
      <c r="L70" s="117">
        <f t="shared" si="8"/>
        <v>0.4</v>
      </c>
      <c r="M70" s="117">
        <f>IFERROR(H70/#REF!-1,0)</f>
        <v>0</v>
      </c>
      <c r="N70" s="27">
        <f t="shared" si="10"/>
        <v>6</v>
      </c>
      <c r="O70" s="27">
        <f ca="1">SUMIFS('LAST-14DAYS'!$E:$E,'LAST-14DAYS'!$H:$H,'Promoter Scans'!B70,'LAST-14DAYS'!$F:$F,"&gt;="&amp;models!$F$4,'LAST-14DAYS'!$F:$F,"&lt;="&amp;models!$G$4)</f>
        <v>7</v>
      </c>
      <c r="P70" s="119">
        <f ca="1" t="shared" si="11"/>
        <v>12</v>
      </c>
      <c r="Q70" s="123" t="str">
        <f ca="1">IF(SUMIFS('JULY-VBA-DATA'!$E:$E,'JULY-VBA-DATA'!$H:$H,'Promoter Scans'!B70,'JULY-VBA-DATA'!$F:$F,"&gt;="&amp;models!$I$4,'JULY-VBA-DATA'!$F:$F,"&lt;="&amp;models!$J$4)&gt;0,"YES","NO")</f>
        <v>YES</v>
      </c>
      <c r="R70" s="27">
        <f>COUNTIFS('JULY-VBA-DATA'!$D:$D,models!$B$4,'JULY-VBA-DATA'!$H:$H,'Promoter Scans'!B70)</f>
        <v>1</v>
      </c>
      <c r="S70" s="27">
        <f>COUNTIFS('JULY-VBA-DATA'!$D:$D,models!$B$5,'JULY-VBA-DATA'!$H:$H,'Promoter Scans'!B70)</f>
        <v>0</v>
      </c>
      <c r="T70" s="27">
        <f>COUNTIFS('JULY-VBA-DATA'!$D:$D,models!$B$7,'JULY-VBA-DATA'!$H:$H,'Promoter Scans'!B70)+COUNTIFS('JULY-VBA-DATA'!$D:$D,models!$B$8,'JULY-VBA-DATA'!$H:$H,'Promoter Scans'!B70)</f>
        <v>1</v>
      </c>
      <c r="U70" s="27">
        <f>COUNTIFS('JULY-VBA-DATA'!$D:$D,models!$B$9,'JULY-VBA-DATA'!$H:$H,'Promoter Scans'!B70)+COUNTIFS('JULY-VBA-DATA'!$D:$D,models!$B$10,'JULY-VBA-DATA'!$H:$H,'Promoter Scans'!B70)</f>
        <v>0</v>
      </c>
      <c r="V70" s="27">
        <f>COUNTIFS('JULY-VBA-DATA'!$D:$D,models!$B$11,'JULY-VBA-DATA'!$H:$H,'Promoter Scans'!B70)</f>
        <v>1</v>
      </c>
      <c r="W70" s="27">
        <f>COUNTIFS('JULY-VBA-DATA'!$D:$D,models!$B$15,'JULY-VBA-DATA'!$H:$H,'Promoter Scans'!B70)</f>
        <v>5</v>
      </c>
      <c r="X70" s="27">
        <f>COUNTIFS('JULY-VBA-DATA'!$D:$D,models!$B$17,'JULY-VBA-DATA'!$H:$H,'Promoter Scans'!B70)</f>
        <v>0</v>
      </c>
      <c r="Y70" s="27">
        <f>SUMIFS('JULY-VBA-DATA'!$E:$E,'JULY-VBA-DATA'!$H:$H,'Promoter Scans'!B70)-SUM(R70:X70)</f>
        <v>0</v>
      </c>
      <c r="Z70" s="27"/>
      <c r="AA70" s="27">
        <v>1</v>
      </c>
      <c r="AB70" s="27">
        <v>1</v>
      </c>
      <c r="AC70" s="27">
        <v>1</v>
      </c>
      <c r="AD70" s="27">
        <v>1</v>
      </c>
      <c r="AE70" s="27">
        <v>1</v>
      </c>
      <c r="AF70" s="27"/>
      <c r="AG70" s="27"/>
      <c r="AH70" s="27">
        <v>1</v>
      </c>
      <c r="AI70" s="26">
        <f t="shared" ref="AI70:AI138" si="12">SUM(Z70:AH70)</f>
        <v>6</v>
      </c>
    </row>
    <row r="71" spans="1:35">
      <c r="A71" s="107">
        <v>67</v>
      </c>
      <c r="B71" s="108">
        <v>2023051502</v>
      </c>
      <c r="C71" s="27" t="s">
        <v>169</v>
      </c>
      <c r="D71" s="109">
        <v>45062</v>
      </c>
      <c r="E71" s="27" t="s">
        <v>170</v>
      </c>
      <c r="F71" s="27" t="s">
        <v>160</v>
      </c>
      <c r="G71" s="27" t="s">
        <v>150</v>
      </c>
      <c r="H71" s="27">
        <f t="shared" si="7"/>
        <v>6</v>
      </c>
      <c r="I71" s="27">
        <f>SUMIFS('TOTAL-MTD'!$J:$J,'TOTAL-MTD'!$H:$H,'Promoter Scans'!B71)</f>
        <v>6</v>
      </c>
      <c r="J71" s="27" t="str">
        <f t="shared" si="9"/>
        <v/>
      </c>
      <c r="K71" s="27">
        <v>20</v>
      </c>
      <c r="L71" s="117">
        <f t="shared" si="8"/>
        <v>0.3</v>
      </c>
      <c r="M71" s="117">
        <f>IFERROR(H71/#REF!-1,0)</f>
        <v>0</v>
      </c>
      <c r="N71" s="27">
        <f t="shared" si="10"/>
        <v>3</v>
      </c>
      <c r="O71" s="27">
        <f ca="1">SUMIFS('LAST-14DAYS'!$E:$E,'LAST-14DAYS'!$H:$H,'Promoter Scans'!B71,'LAST-14DAYS'!$F:$F,"&gt;="&amp;models!$F$4,'LAST-14DAYS'!$F:$F,"&lt;="&amp;models!$G$4)</f>
        <v>3</v>
      </c>
      <c r="P71" s="119">
        <f ca="1" t="shared" si="11"/>
        <v>14</v>
      </c>
      <c r="Q71" s="123" t="str">
        <f ca="1">IF(SUMIFS('JULY-VBA-DATA'!$E:$E,'JULY-VBA-DATA'!$H:$H,'Promoter Scans'!B71,'JULY-VBA-DATA'!$F:$F,"&gt;="&amp;models!$I$4,'JULY-VBA-DATA'!$F:$F,"&lt;="&amp;models!$J$4)&gt;0,"YES","NO")</f>
        <v>YES</v>
      </c>
      <c r="R71" s="27">
        <f>COUNTIFS('JULY-VBA-DATA'!$D:$D,models!$B$4,'JULY-VBA-DATA'!$H:$H,'Promoter Scans'!B71)</f>
        <v>0</v>
      </c>
      <c r="S71" s="27">
        <f>COUNTIFS('JULY-VBA-DATA'!$D:$D,models!$B$5,'JULY-VBA-DATA'!$H:$H,'Promoter Scans'!B71)</f>
        <v>0</v>
      </c>
      <c r="T71" s="27">
        <f>COUNTIFS('JULY-VBA-DATA'!$D:$D,models!$B$7,'JULY-VBA-DATA'!$H:$H,'Promoter Scans'!B71)+COUNTIFS('JULY-VBA-DATA'!$D:$D,models!$B$8,'JULY-VBA-DATA'!$H:$H,'Promoter Scans'!B71)</f>
        <v>3</v>
      </c>
      <c r="U71" s="27">
        <f>COUNTIFS('JULY-VBA-DATA'!$D:$D,models!$B$9,'JULY-VBA-DATA'!$H:$H,'Promoter Scans'!B71)+COUNTIFS('JULY-VBA-DATA'!$D:$D,models!$B$10,'JULY-VBA-DATA'!$H:$H,'Promoter Scans'!B71)</f>
        <v>0</v>
      </c>
      <c r="V71" s="27">
        <f>COUNTIFS('JULY-VBA-DATA'!$D:$D,models!$B$11,'JULY-VBA-DATA'!$H:$H,'Promoter Scans'!B71)</f>
        <v>1</v>
      </c>
      <c r="W71" s="27">
        <f>COUNTIFS('JULY-VBA-DATA'!$D:$D,models!$B$15,'JULY-VBA-DATA'!$H:$H,'Promoter Scans'!B71)</f>
        <v>1</v>
      </c>
      <c r="X71" s="27">
        <f>COUNTIFS('JULY-VBA-DATA'!$D:$D,models!$B$17,'JULY-VBA-DATA'!$H:$H,'Promoter Scans'!B71)</f>
        <v>0</v>
      </c>
      <c r="Y71" s="27">
        <f>SUMIFS('JULY-VBA-DATA'!$E:$E,'JULY-VBA-DATA'!$H:$H,'Promoter Scans'!B71)-SUM(R71:X71)</f>
        <v>1</v>
      </c>
      <c r="Z71" s="27"/>
      <c r="AA71" s="27"/>
      <c r="AB71" s="27"/>
      <c r="AC71" s="27"/>
      <c r="AD71" s="27">
        <v>1</v>
      </c>
      <c r="AE71" s="27">
        <v>1</v>
      </c>
      <c r="AF71" s="27"/>
      <c r="AG71" s="27"/>
      <c r="AH71" s="27">
        <v>1</v>
      </c>
      <c r="AI71" s="26">
        <f t="shared" si="12"/>
        <v>3</v>
      </c>
    </row>
    <row r="72" spans="1:35">
      <c r="A72" s="107">
        <v>68</v>
      </c>
      <c r="B72" s="108">
        <v>2021101902</v>
      </c>
      <c r="C72" s="27" t="s">
        <v>171</v>
      </c>
      <c r="D72" s="109">
        <v>44490</v>
      </c>
      <c r="E72" s="27" t="s">
        <v>172</v>
      </c>
      <c r="F72" s="27" t="s">
        <v>160</v>
      </c>
      <c r="G72" s="27" t="s">
        <v>150</v>
      </c>
      <c r="H72" s="27">
        <f t="shared" si="7"/>
        <v>5</v>
      </c>
      <c r="I72" s="27">
        <f>SUMIFS('TOTAL-MTD'!$J:$J,'TOTAL-MTD'!$H:$H,'Promoter Scans'!B72)</f>
        <v>4</v>
      </c>
      <c r="J72" s="27" t="str">
        <f t="shared" si="9"/>
        <v/>
      </c>
      <c r="K72" s="27">
        <v>20</v>
      </c>
      <c r="L72" s="117">
        <f t="shared" si="8"/>
        <v>0.25</v>
      </c>
      <c r="M72" s="117">
        <f>IFERROR(H72/#REF!-1,0)</f>
        <v>0</v>
      </c>
      <c r="N72" s="27">
        <f t="shared" si="10"/>
        <v>4</v>
      </c>
      <c r="O72" s="27">
        <f ca="1">SUMIFS('LAST-14DAYS'!$E:$E,'LAST-14DAYS'!$H:$H,'Promoter Scans'!B72,'LAST-14DAYS'!$F:$F,"&gt;="&amp;models!$F$4,'LAST-14DAYS'!$F:$F,"&lt;="&amp;models!$G$4)</f>
        <v>2</v>
      </c>
      <c r="P72" s="119">
        <f ca="1" t="shared" si="11"/>
        <v>28</v>
      </c>
      <c r="Q72" s="123" t="str">
        <f ca="1">IF(SUMIFS('JULY-VBA-DATA'!$E:$E,'JULY-VBA-DATA'!$H:$H,'Promoter Scans'!B72,'JULY-VBA-DATA'!$F:$F,"&gt;="&amp;models!$I$4,'JULY-VBA-DATA'!$F:$F,"&lt;="&amp;models!$J$4)&gt;0,"YES","NO")</f>
        <v>YES</v>
      </c>
      <c r="R72" s="27">
        <f>COUNTIFS('JULY-VBA-DATA'!$D:$D,models!$B$4,'JULY-VBA-DATA'!$H:$H,'Promoter Scans'!B72)</f>
        <v>0</v>
      </c>
      <c r="S72" s="27">
        <f>COUNTIFS('JULY-VBA-DATA'!$D:$D,models!$B$5,'JULY-VBA-DATA'!$H:$H,'Promoter Scans'!B72)</f>
        <v>0</v>
      </c>
      <c r="T72" s="27">
        <f>COUNTIFS('JULY-VBA-DATA'!$D:$D,models!$B$7,'JULY-VBA-DATA'!$H:$H,'Promoter Scans'!B72)+COUNTIFS('JULY-VBA-DATA'!$D:$D,models!$B$8,'JULY-VBA-DATA'!$H:$H,'Promoter Scans'!B72)</f>
        <v>4</v>
      </c>
      <c r="U72" s="27">
        <f>COUNTIFS('JULY-VBA-DATA'!$D:$D,models!$B$9,'JULY-VBA-DATA'!$H:$H,'Promoter Scans'!B72)+COUNTIFS('JULY-VBA-DATA'!$D:$D,models!$B$10,'JULY-VBA-DATA'!$H:$H,'Promoter Scans'!B72)</f>
        <v>0</v>
      </c>
      <c r="V72" s="27">
        <f>COUNTIFS('JULY-VBA-DATA'!$D:$D,models!$B$11,'JULY-VBA-DATA'!$H:$H,'Promoter Scans'!B72)</f>
        <v>1</v>
      </c>
      <c r="W72" s="27">
        <f>COUNTIFS('JULY-VBA-DATA'!$D:$D,models!$B$15,'JULY-VBA-DATA'!$H:$H,'Promoter Scans'!B72)</f>
        <v>0</v>
      </c>
      <c r="X72" s="27">
        <f>COUNTIFS('JULY-VBA-DATA'!$D:$D,models!$B$17,'JULY-VBA-DATA'!$H:$H,'Promoter Scans'!B72)</f>
        <v>0</v>
      </c>
      <c r="Y72" s="27">
        <f>SUMIFS('JULY-VBA-DATA'!$E:$E,'JULY-VBA-DATA'!$H:$H,'Promoter Scans'!B72)-SUM(R72:X72)</f>
        <v>0</v>
      </c>
      <c r="Z72" s="27"/>
      <c r="AA72" s="27"/>
      <c r="AB72" s="27">
        <v>1</v>
      </c>
      <c r="AC72" s="27"/>
      <c r="AD72" s="27">
        <v>1</v>
      </c>
      <c r="AE72" s="27">
        <v>1</v>
      </c>
      <c r="AF72" s="27">
        <v>1</v>
      </c>
      <c r="AG72" s="27"/>
      <c r="AH72" s="27"/>
      <c r="AI72" s="26">
        <f t="shared" si="12"/>
        <v>4</v>
      </c>
    </row>
    <row r="73" spans="1:35">
      <c r="A73" s="107">
        <v>69</v>
      </c>
      <c r="B73" s="108">
        <v>2020110153</v>
      </c>
      <c r="C73" s="27" t="s">
        <v>173</v>
      </c>
      <c r="D73" s="109">
        <v>43710</v>
      </c>
      <c r="E73" s="27" t="s">
        <v>174</v>
      </c>
      <c r="F73" s="27" t="s">
        <v>175</v>
      </c>
      <c r="G73" s="27" t="s">
        <v>150</v>
      </c>
      <c r="H73" s="27">
        <f t="shared" si="7"/>
        <v>11</v>
      </c>
      <c r="I73" s="27">
        <f>SUMIFS('TOTAL-MTD'!$J:$J,'TOTAL-MTD'!$H:$H,'Promoter Scans'!B73)</f>
        <v>8</v>
      </c>
      <c r="J73" s="27" t="str">
        <f t="shared" si="9"/>
        <v/>
      </c>
      <c r="K73" s="27">
        <v>25</v>
      </c>
      <c r="L73" s="117">
        <f t="shared" si="8"/>
        <v>0.44</v>
      </c>
      <c r="M73" s="117">
        <f>IFERROR(H73/#REF!-1,0)</f>
        <v>0</v>
      </c>
      <c r="N73" s="27">
        <f t="shared" si="10"/>
        <v>0</v>
      </c>
      <c r="O73" s="27">
        <f ca="1">SUMIFS('LAST-14DAYS'!$E:$E,'LAST-14DAYS'!$H:$H,'Promoter Scans'!B73,'LAST-14DAYS'!$F:$F,"&gt;="&amp;models!$F$4,'LAST-14DAYS'!$F:$F,"&lt;="&amp;models!$G$4)</f>
        <v>7</v>
      </c>
      <c r="P73" s="119">
        <f ca="1" t="shared" si="11"/>
        <v>0</v>
      </c>
      <c r="Q73" s="123" t="str">
        <f ca="1">IF(SUMIFS('JULY-VBA-DATA'!$E:$E,'JULY-VBA-DATA'!$H:$H,'Promoter Scans'!B73,'JULY-VBA-DATA'!$F:$F,"&gt;="&amp;models!$I$4,'JULY-VBA-DATA'!$F:$F,"&lt;="&amp;models!$J$4)&gt;0,"YES","NO")</f>
        <v>YES</v>
      </c>
      <c r="R73" s="27">
        <f>COUNTIFS('JULY-VBA-DATA'!$D:$D,models!$B$4,'JULY-VBA-DATA'!$H:$H,'Promoter Scans'!B73)</f>
        <v>0</v>
      </c>
      <c r="S73" s="27">
        <f>COUNTIFS('JULY-VBA-DATA'!$D:$D,models!$B$5,'JULY-VBA-DATA'!$H:$H,'Promoter Scans'!B73)</f>
        <v>0</v>
      </c>
      <c r="T73" s="27">
        <f>COUNTIFS('JULY-VBA-DATA'!$D:$D,models!$B$7,'JULY-VBA-DATA'!$H:$H,'Promoter Scans'!B73)+COUNTIFS('JULY-VBA-DATA'!$D:$D,models!$B$8,'JULY-VBA-DATA'!$H:$H,'Promoter Scans'!B73)</f>
        <v>6</v>
      </c>
      <c r="U73" s="27">
        <f>COUNTIFS('JULY-VBA-DATA'!$D:$D,models!$B$9,'JULY-VBA-DATA'!$H:$H,'Promoter Scans'!B73)+COUNTIFS('JULY-VBA-DATA'!$D:$D,models!$B$10,'JULY-VBA-DATA'!$H:$H,'Promoter Scans'!B73)</f>
        <v>0</v>
      </c>
      <c r="V73" s="27">
        <f>COUNTIFS('JULY-VBA-DATA'!$D:$D,models!$B$11,'JULY-VBA-DATA'!$H:$H,'Promoter Scans'!B73)</f>
        <v>1</v>
      </c>
      <c r="W73" s="27">
        <f>COUNTIFS('JULY-VBA-DATA'!$D:$D,models!$B$15,'JULY-VBA-DATA'!$H:$H,'Promoter Scans'!B73)</f>
        <v>4</v>
      </c>
      <c r="X73" s="27">
        <f>COUNTIFS('JULY-VBA-DATA'!$D:$D,models!$B$17,'JULY-VBA-DATA'!$H:$H,'Promoter Scans'!B73)</f>
        <v>0</v>
      </c>
      <c r="Y73" s="27">
        <f>SUMIFS('JULY-VBA-DATA'!$E:$E,'JULY-VBA-DATA'!$H:$H,'Promoter Scans'!B73)-SUM(R73:X73)</f>
        <v>0</v>
      </c>
      <c r="Z73" s="27"/>
      <c r="AA73" s="27"/>
      <c r="AB73" s="27"/>
      <c r="AC73" s="27"/>
      <c r="AD73" s="27"/>
      <c r="AE73" s="27"/>
      <c r="AF73" s="27"/>
      <c r="AG73" s="27"/>
      <c r="AH73" s="27"/>
      <c r="AI73" s="26">
        <f t="shared" si="12"/>
        <v>0</v>
      </c>
    </row>
    <row r="74" spans="1:35">
      <c r="A74" s="107">
        <v>70</v>
      </c>
      <c r="B74" s="108">
        <v>2023011006</v>
      </c>
      <c r="C74" s="27" t="s">
        <v>176</v>
      </c>
      <c r="D74" s="109">
        <v>44937</v>
      </c>
      <c r="E74" s="27" t="s">
        <v>177</v>
      </c>
      <c r="F74" s="27" t="s">
        <v>175</v>
      </c>
      <c r="G74" s="27" t="s">
        <v>150</v>
      </c>
      <c r="H74" s="27">
        <f t="shared" si="7"/>
        <v>13</v>
      </c>
      <c r="I74" s="27">
        <f>SUMIFS('TOTAL-MTD'!$J:$J,'TOTAL-MTD'!$H:$H,'Promoter Scans'!B74)</f>
        <v>12</v>
      </c>
      <c r="J74" s="27" t="str">
        <f t="shared" si="9"/>
        <v/>
      </c>
      <c r="K74" s="27">
        <v>20</v>
      </c>
      <c r="L74" s="117">
        <f t="shared" si="8"/>
        <v>0.65</v>
      </c>
      <c r="M74" s="117">
        <f>IFERROR(H74/#REF!-1,0)</f>
        <v>0</v>
      </c>
      <c r="N74" s="27">
        <f t="shared" si="10"/>
        <v>0</v>
      </c>
      <c r="O74" s="27">
        <f ca="1">SUMIFS('LAST-14DAYS'!$E:$E,'LAST-14DAYS'!$H:$H,'Promoter Scans'!B74,'LAST-14DAYS'!$F:$F,"&gt;="&amp;models!$F$4,'LAST-14DAYS'!$F:$F,"&lt;="&amp;models!$G$4)</f>
        <v>8</v>
      </c>
      <c r="P74" s="119">
        <f ca="1" t="shared" si="11"/>
        <v>0</v>
      </c>
      <c r="Q74" s="123" t="str">
        <f ca="1">IF(SUMIFS('JULY-VBA-DATA'!$E:$E,'JULY-VBA-DATA'!$H:$H,'Promoter Scans'!B74,'JULY-VBA-DATA'!$F:$F,"&gt;="&amp;models!$I$4,'JULY-VBA-DATA'!$F:$F,"&lt;="&amp;models!$J$4)&gt;0,"YES","NO")</f>
        <v>YES</v>
      </c>
      <c r="R74" s="27">
        <f>COUNTIFS('JULY-VBA-DATA'!$D:$D,models!$B$4,'JULY-VBA-DATA'!$H:$H,'Promoter Scans'!B74)</f>
        <v>0</v>
      </c>
      <c r="S74" s="27">
        <f>COUNTIFS('JULY-VBA-DATA'!$D:$D,models!$B$5,'JULY-VBA-DATA'!$H:$H,'Promoter Scans'!B74)</f>
        <v>1</v>
      </c>
      <c r="T74" s="27">
        <f>COUNTIFS('JULY-VBA-DATA'!$D:$D,models!$B$7,'JULY-VBA-DATA'!$H:$H,'Promoter Scans'!B74)+COUNTIFS('JULY-VBA-DATA'!$D:$D,models!$B$8,'JULY-VBA-DATA'!$H:$H,'Promoter Scans'!B74)</f>
        <v>5</v>
      </c>
      <c r="U74" s="27">
        <f>COUNTIFS('JULY-VBA-DATA'!$D:$D,models!$B$9,'JULY-VBA-DATA'!$H:$H,'Promoter Scans'!B74)+COUNTIFS('JULY-VBA-DATA'!$D:$D,models!$B$10,'JULY-VBA-DATA'!$H:$H,'Promoter Scans'!B74)</f>
        <v>0</v>
      </c>
      <c r="V74" s="27">
        <f>COUNTIFS('JULY-VBA-DATA'!$D:$D,models!$B$11,'JULY-VBA-DATA'!$H:$H,'Promoter Scans'!B74)</f>
        <v>2</v>
      </c>
      <c r="W74" s="27">
        <f>COUNTIFS('JULY-VBA-DATA'!$D:$D,models!$B$15,'JULY-VBA-DATA'!$H:$H,'Promoter Scans'!B74)</f>
        <v>4</v>
      </c>
      <c r="X74" s="27">
        <f>COUNTIFS('JULY-VBA-DATA'!$D:$D,models!$B$17,'JULY-VBA-DATA'!$H:$H,'Promoter Scans'!B74)</f>
        <v>1</v>
      </c>
      <c r="Y74" s="27">
        <f>SUMIFS('JULY-VBA-DATA'!$E:$E,'JULY-VBA-DATA'!$H:$H,'Promoter Scans'!B74)-SUM(R74:X74)</f>
        <v>0</v>
      </c>
      <c r="Z74" s="27"/>
      <c r="AA74" s="27"/>
      <c r="AB74" s="27"/>
      <c r="AC74" s="27"/>
      <c r="AD74" s="27"/>
      <c r="AE74" s="27"/>
      <c r="AF74" s="27"/>
      <c r="AG74" s="27"/>
      <c r="AH74" s="27"/>
      <c r="AI74" s="26">
        <f t="shared" si="12"/>
        <v>0</v>
      </c>
    </row>
    <row r="75" spans="1:35">
      <c r="A75" s="107">
        <v>71</v>
      </c>
      <c r="B75" s="108">
        <v>2023011007</v>
      </c>
      <c r="C75" s="27" t="s">
        <v>178</v>
      </c>
      <c r="D75" s="109">
        <v>44937</v>
      </c>
      <c r="E75" s="27" t="s">
        <v>179</v>
      </c>
      <c r="F75" s="27" t="s">
        <v>175</v>
      </c>
      <c r="G75" s="27" t="s">
        <v>150</v>
      </c>
      <c r="H75" s="27">
        <f t="shared" si="7"/>
        <v>10</v>
      </c>
      <c r="I75" s="27">
        <f>SUMIFS('TOTAL-MTD'!$J:$J,'TOTAL-MTD'!$H:$H,'Promoter Scans'!B75)</f>
        <v>7</v>
      </c>
      <c r="J75" s="27" t="str">
        <f t="shared" si="9"/>
        <v/>
      </c>
      <c r="K75" s="27">
        <v>20</v>
      </c>
      <c r="L75" s="117">
        <f t="shared" si="8"/>
        <v>0.5</v>
      </c>
      <c r="M75" s="117">
        <f>IFERROR(H75/#REF!-1,0)</f>
        <v>0</v>
      </c>
      <c r="N75" s="27">
        <f t="shared" si="10"/>
        <v>0</v>
      </c>
      <c r="O75" s="27">
        <f ca="1">SUMIFS('LAST-14DAYS'!$E:$E,'LAST-14DAYS'!$H:$H,'Promoter Scans'!B75,'LAST-14DAYS'!$F:$F,"&gt;="&amp;models!$F$4,'LAST-14DAYS'!$F:$F,"&lt;="&amp;models!$G$4)</f>
        <v>8</v>
      </c>
      <c r="P75" s="119">
        <f ca="1" t="shared" si="11"/>
        <v>0</v>
      </c>
      <c r="Q75" s="123" t="str">
        <f ca="1">IF(SUMIFS('JULY-VBA-DATA'!$E:$E,'JULY-VBA-DATA'!$H:$H,'Promoter Scans'!B75,'JULY-VBA-DATA'!$F:$F,"&gt;="&amp;models!$I$4,'JULY-VBA-DATA'!$F:$F,"&lt;="&amp;models!$J$4)&gt;0,"YES","NO")</f>
        <v>NO</v>
      </c>
      <c r="R75" s="27">
        <f>COUNTIFS('JULY-VBA-DATA'!$D:$D,models!$B$4,'JULY-VBA-DATA'!$H:$H,'Promoter Scans'!B75)</f>
        <v>1</v>
      </c>
      <c r="S75" s="27">
        <f>COUNTIFS('JULY-VBA-DATA'!$D:$D,models!$B$5,'JULY-VBA-DATA'!$H:$H,'Promoter Scans'!B75)</f>
        <v>0</v>
      </c>
      <c r="T75" s="27">
        <f>COUNTIFS('JULY-VBA-DATA'!$D:$D,models!$B$7,'JULY-VBA-DATA'!$H:$H,'Promoter Scans'!B75)+COUNTIFS('JULY-VBA-DATA'!$D:$D,models!$B$8,'JULY-VBA-DATA'!$H:$H,'Promoter Scans'!B75)</f>
        <v>2</v>
      </c>
      <c r="U75" s="27">
        <f>COUNTIFS('JULY-VBA-DATA'!$D:$D,models!$B$9,'JULY-VBA-DATA'!$H:$H,'Promoter Scans'!B75)+COUNTIFS('JULY-VBA-DATA'!$D:$D,models!$B$10,'JULY-VBA-DATA'!$H:$H,'Promoter Scans'!B75)</f>
        <v>0</v>
      </c>
      <c r="V75" s="27">
        <f>COUNTIFS('JULY-VBA-DATA'!$D:$D,models!$B$11,'JULY-VBA-DATA'!$H:$H,'Promoter Scans'!B75)</f>
        <v>4</v>
      </c>
      <c r="W75" s="27">
        <f>COUNTIFS('JULY-VBA-DATA'!$D:$D,models!$B$15,'JULY-VBA-DATA'!$H:$H,'Promoter Scans'!B75)</f>
        <v>2</v>
      </c>
      <c r="X75" s="27">
        <f>COUNTIFS('JULY-VBA-DATA'!$D:$D,models!$B$17,'JULY-VBA-DATA'!$H:$H,'Promoter Scans'!B75)</f>
        <v>0</v>
      </c>
      <c r="Y75" s="27">
        <f>SUMIFS('JULY-VBA-DATA'!$E:$E,'JULY-VBA-DATA'!$H:$H,'Promoter Scans'!B75)-SUM(R75:X75)</f>
        <v>1</v>
      </c>
      <c r="Z75" s="27"/>
      <c r="AA75" s="27"/>
      <c r="AB75" s="27"/>
      <c r="AC75" s="27"/>
      <c r="AD75" s="27"/>
      <c r="AE75" s="27"/>
      <c r="AF75" s="27"/>
      <c r="AG75" s="27"/>
      <c r="AH75" s="27"/>
      <c r="AI75" s="26">
        <f t="shared" si="12"/>
        <v>0</v>
      </c>
    </row>
    <row r="76" spans="1:35">
      <c r="A76" s="107">
        <v>72</v>
      </c>
      <c r="B76" s="108">
        <v>2023011008</v>
      </c>
      <c r="C76" s="27" t="s">
        <v>180</v>
      </c>
      <c r="D76" s="109">
        <v>44937</v>
      </c>
      <c r="E76" s="27" t="s">
        <v>181</v>
      </c>
      <c r="F76" s="27" t="s">
        <v>175</v>
      </c>
      <c r="G76" s="27" t="s">
        <v>150</v>
      </c>
      <c r="H76" s="27">
        <f t="shared" si="7"/>
        <v>9</v>
      </c>
      <c r="I76" s="27">
        <f>SUMIFS('TOTAL-MTD'!$J:$J,'TOTAL-MTD'!$H:$H,'Promoter Scans'!B76)</f>
        <v>7</v>
      </c>
      <c r="J76" s="27" t="str">
        <f t="shared" si="9"/>
        <v/>
      </c>
      <c r="K76" s="27">
        <v>20</v>
      </c>
      <c r="L76" s="117">
        <f t="shared" si="8"/>
        <v>0.45</v>
      </c>
      <c r="M76" s="117">
        <f>IFERROR(H76/#REF!-1,0)</f>
        <v>0</v>
      </c>
      <c r="N76" s="27">
        <f t="shared" si="10"/>
        <v>0</v>
      </c>
      <c r="O76" s="27">
        <f ca="1">SUMIFS('LAST-14DAYS'!$E:$E,'LAST-14DAYS'!$H:$H,'Promoter Scans'!B76,'LAST-14DAYS'!$F:$F,"&gt;="&amp;models!$F$4,'LAST-14DAYS'!$F:$F,"&lt;="&amp;models!$G$4)</f>
        <v>8</v>
      </c>
      <c r="P76" s="119">
        <f ca="1" t="shared" si="11"/>
        <v>0</v>
      </c>
      <c r="Q76" s="123" t="str">
        <f ca="1">IF(SUMIFS('JULY-VBA-DATA'!$E:$E,'JULY-VBA-DATA'!$H:$H,'Promoter Scans'!B76,'JULY-VBA-DATA'!$F:$F,"&gt;="&amp;models!$I$4,'JULY-VBA-DATA'!$F:$F,"&lt;="&amp;models!$J$4)&gt;0,"YES","NO")</f>
        <v>NO</v>
      </c>
      <c r="R76" s="27">
        <f>COUNTIFS('JULY-VBA-DATA'!$D:$D,models!$B$4,'JULY-VBA-DATA'!$H:$H,'Promoter Scans'!B76)</f>
        <v>0</v>
      </c>
      <c r="S76" s="27">
        <f>COUNTIFS('JULY-VBA-DATA'!$D:$D,models!$B$5,'JULY-VBA-DATA'!$H:$H,'Promoter Scans'!B76)</f>
        <v>0</v>
      </c>
      <c r="T76" s="27">
        <f>COUNTIFS('JULY-VBA-DATA'!$D:$D,models!$B$7,'JULY-VBA-DATA'!$H:$H,'Promoter Scans'!B76)+COUNTIFS('JULY-VBA-DATA'!$D:$D,models!$B$8,'JULY-VBA-DATA'!$H:$H,'Promoter Scans'!B76)</f>
        <v>3</v>
      </c>
      <c r="U76" s="27">
        <f>COUNTIFS('JULY-VBA-DATA'!$D:$D,models!$B$9,'JULY-VBA-DATA'!$H:$H,'Promoter Scans'!B76)+COUNTIFS('JULY-VBA-DATA'!$D:$D,models!$B$10,'JULY-VBA-DATA'!$H:$H,'Promoter Scans'!B76)</f>
        <v>0</v>
      </c>
      <c r="V76" s="27">
        <f>COUNTIFS('JULY-VBA-DATA'!$D:$D,models!$B$11,'JULY-VBA-DATA'!$H:$H,'Promoter Scans'!B76)</f>
        <v>4</v>
      </c>
      <c r="W76" s="27">
        <f>COUNTIFS('JULY-VBA-DATA'!$D:$D,models!$B$15,'JULY-VBA-DATA'!$H:$H,'Promoter Scans'!B76)</f>
        <v>1</v>
      </c>
      <c r="X76" s="27">
        <f>COUNTIFS('JULY-VBA-DATA'!$D:$D,models!$B$17,'JULY-VBA-DATA'!$H:$H,'Promoter Scans'!B76)</f>
        <v>1</v>
      </c>
      <c r="Y76" s="27">
        <f>SUMIFS('JULY-VBA-DATA'!$E:$E,'JULY-VBA-DATA'!$H:$H,'Promoter Scans'!B76)-SUM(R76:X76)</f>
        <v>0</v>
      </c>
      <c r="Z76" s="27"/>
      <c r="AA76" s="27"/>
      <c r="AB76" s="27"/>
      <c r="AC76" s="27"/>
      <c r="AD76" s="27"/>
      <c r="AE76" s="27"/>
      <c r="AF76" s="27"/>
      <c r="AG76" s="27"/>
      <c r="AH76" s="27"/>
      <c r="AI76" s="26">
        <f t="shared" si="12"/>
        <v>0</v>
      </c>
    </row>
    <row r="77" spans="1:35">
      <c r="A77" s="107">
        <v>73</v>
      </c>
      <c r="B77" s="108">
        <v>2023051503</v>
      </c>
      <c r="C77" s="27" t="s">
        <v>182</v>
      </c>
      <c r="D77" s="109">
        <v>45062</v>
      </c>
      <c r="E77" s="27" t="s">
        <v>183</v>
      </c>
      <c r="F77" s="27" t="s">
        <v>175</v>
      </c>
      <c r="G77" s="27" t="s">
        <v>150</v>
      </c>
      <c r="H77" s="27">
        <f t="shared" si="7"/>
        <v>16</v>
      </c>
      <c r="I77" s="27">
        <f>SUMIFS('TOTAL-MTD'!$J:$J,'TOTAL-MTD'!$H:$H,'Promoter Scans'!B77)</f>
        <v>15</v>
      </c>
      <c r="J77" s="27" t="str">
        <f t="shared" si="9"/>
        <v/>
      </c>
      <c r="K77" s="27">
        <v>20</v>
      </c>
      <c r="L77" s="117">
        <f t="shared" si="8"/>
        <v>0.8</v>
      </c>
      <c r="M77" s="117">
        <f>IFERROR(H77/#REF!-1,0)</f>
        <v>0</v>
      </c>
      <c r="N77" s="27">
        <f t="shared" si="10"/>
        <v>5</v>
      </c>
      <c r="O77" s="27">
        <f ca="1">SUMIFS('LAST-14DAYS'!$E:$E,'LAST-14DAYS'!$H:$H,'Promoter Scans'!B77,'LAST-14DAYS'!$F:$F,"&gt;="&amp;models!$F$4,'LAST-14DAYS'!$F:$F,"&lt;="&amp;models!$G$4)</f>
        <v>10</v>
      </c>
      <c r="P77" s="119">
        <f ca="1" t="shared" si="11"/>
        <v>19.6</v>
      </c>
      <c r="Q77" s="123" t="str">
        <f ca="1">IF(SUMIFS('JULY-VBA-DATA'!$E:$E,'JULY-VBA-DATA'!$H:$H,'Promoter Scans'!B77,'JULY-VBA-DATA'!$F:$F,"&gt;="&amp;models!$I$4,'JULY-VBA-DATA'!$F:$F,"&lt;="&amp;models!$J$4)&gt;0,"YES","NO")</f>
        <v>YES</v>
      </c>
      <c r="R77" s="27">
        <f>COUNTIFS('JULY-VBA-DATA'!$D:$D,models!$B$4,'JULY-VBA-DATA'!$H:$H,'Promoter Scans'!B77)</f>
        <v>0</v>
      </c>
      <c r="S77" s="27">
        <f>COUNTIFS('JULY-VBA-DATA'!$D:$D,models!$B$5,'JULY-VBA-DATA'!$H:$H,'Promoter Scans'!B77)</f>
        <v>1</v>
      </c>
      <c r="T77" s="27">
        <f>COUNTIFS('JULY-VBA-DATA'!$D:$D,models!$B$7,'JULY-VBA-DATA'!$H:$H,'Promoter Scans'!B77)+COUNTIFS('JULY-VBA-DATA'!$D:$D,models!$B$8,'JULY-VBA-DATA'!$H:$H,'Promoter Scans'!B77)</f>
        <v>4</v>
      </c>
      <c r="U77" s="27">
        <f>COUNTIFS('JULY-VBA-DATA'!$D:$D,models!$B$9,'JULY-VBA-DATA'!$H:$H,'Promoter Scans'!B77)+COUNTIFS('JULY-VBA-DATA'!$D:$D,models!$B$10,'JULY-VBA-DATA'!$H:$H,'Promoter Scans'!B77)</f>
        <v>2</v>
      </c>
      <c r="V77" s="27">
        <f>COUNTIFS('JULY-VBA-DATA'!$D:$D,models!$B$11,'JULY-VBA-DATA'!$H:$H,'Promoter Scans'!B77)</f>
        <v>4</v>
      </c>
      <c r="W77" s="27">
        <f>COUNTIFS('JULY-VBA-DATA'!$D:$D,models!$B$15,'JULY-VBA-DATA'!$H:$H,'Promoter Scans'!B77)</f>
        <v>3</v>
      </c>
      <c r="X77" s="27">
        <f>COUNTIFS('JULY-VBA-DATA'!$D:$D,models!$B$17,'JULY-VBA-DATA'!$H:$H,'Promoter Scans'!B77)</f>
        <v>0</v>
      </c>
      <c r="Y77" s="27">
        <f>SUMIFS('JULY-VBA-DATA'!$E:$E,'JULY-VBA-DATA'!$H:$H,'Promoter Scans'!B77)-SUM(R77:X77)</f>
        <v>2</v>
      </c>
      <c r="Z77" s="27"/>
      <c r="AA77" s="27">
        <v>3</v>
      </c>
      <c r="AB77" s="27">
        <v>5</v>
      </c>
      <c r="AC77" s="27"/>
      <c r="AD77" s="27">
        <v>3</v>
      </c>
      <c r="AE77" s="27">
        <v>1</v>
      </c>
      <c r="AF77" s="27"/>
      <c r="AG77" s="27">
        <v>2</v>
      </c>
      <c r="AH77" s="27"/>
      <c r="AI77" s="26">
        <f t="shared" si="12"/>
        <v>14</v>
      </c>
    </row>
    <row r="78" spans="1:35">
      <c r="A78" s="107">
        <v>74</v>
      </c>
      <c r="B78" s="108">
        <v>2023051504</v>
      </c>
      <c r="C78" s="27" t="s">
        <v>184</v>
      </c>
      <c r="D78" s="109">
        <v>45062</v>
      </c>
      <c r="E78" s="27" t="s">
        <v>185</v>
      </c>
      <c r="F78" s="27" t="s">
        <v>175</v>
      </c>
      <c r="G78" s="27" t="s">
        <v>150</v>
      </c>
      <c r="H78" s="27">
        <f t="shared" si="7"/>
        <v>17</v>
      </c>
      <c r="I78" s="27">
        <f>SUMIFS('TOTAL-MTD'!$J:$J,'TOTAL-MTD'!$H:$H,'Promoter Scans'!B78)</f>
        <v>15</v>
      </c>
      <c r="J78" s="27" t="str">
        <f t="shared" si="9"/>
        <v/>
      </c>
      <c r="K78" s="27">
        <v>20</v>
      </c>
      <c r="L78" s="117">
        <f t="shared" si="8"/>
        <v>0.85</v>
      </c>
      <c r="M78" s="117">
        <f>IFERROR(H78/#REF!-1,0)</f>
        <v>0</v>
      </c>
      <c r="N78" s="27">
        <f t="shared" si="10"/>
        <v>3</v>
      </c>
      <c r="O78" s="27">
        <f ca="1">SUMIFS('LAST-14DAYS'!$E:$E,'LAST-14DAYS'!$H:$H,'Promoter Scans'!B78,'LAST-14DAYS'!$F:$F,"&gt;="&amp;models!$F$4,'LAST-14DAYS'!$F:$F,"&lt;="&amp;models!$G$4)</f>
        <v>13</v>
      </c>
      <c r="P78" s="119">
        <f ca="1" t="shared" si="11"/>
        <v>14</v>
      </c>
      <c r="Q78" s="123" t="str">
        <f ca="1">IF(SUMIFS('JULY-VBA-DATA'!$E:$E,'JULY-VBA-DATA'!$H:$H,'Promoter Scans'!B78,'JULY-VBA-DATA'!$F:$F,"&gt;="&amp;models!$I$4,'JULY-VBA-DATA'!$F:$F,"&lt;="&amp;models!$J$4)&gt;0,"YES","NO")</f>
        <v>YES</v>
      </c>
      <c r="R78" s="27">
        <f>COUNTIFS('JULY-VBA-DATA'!$D:$D,models!$B$4,'JULY-VBA-DATA'!$H:$H,'Promoter Scans'!B78)</f>
        <v>0</v>
      </c>
      <c r="S78" s="27">
        <f>COUNTIFS('JULY-VBA-DATA'!$D:$D,models!$B$5,'JULY-VBA-DATA'!$H:$H,'Promoter Scans'!B78)</f>
        <v>1</v>
      </c>
      <c r="T78" s="27">
        <f>COUNTIFS('JULY-VBA-DATA'!$D:$D,models!$B$7,'JULY-VBA-DATA'!$H:$H,'Promoter Scans'!B78)+COUNTIFS('JULY-VBA-DATA'!$D:$D,models!$B$8,'JULY-VBA-DATA'!$H:$H,'Promoter Scans'!B78)</f>
        <v>8</v>
      </c>
      <c r="U78" s="27">
        <f>COUNTIFS('JULY-VBA-DATA'!$D:$D,models!$B$9,'JULY-VBA-DATA'!$H:$H,'Promoter Scans'!B78)+COUNTIFS('JULY-VBA-DATA'!$D:$D,models!$B$10,'JULY-VBA-DATA'!$H:$H,'Promoter Scans'!B78)</f>
        <v>0</v>
      </c>
      <c r="V78" s="27">
        <f>COUNTIFS('JULY-VBA-DATA'!$D:$D,models!$B$11,'JULY-VBA-DATA'!$H:$H,'Promoter Scans'!B78)</f>
        <v>4</v>
      </c>
      <c r="W78" s="27">
        <f>COUNTIFS('JULY-VBA-DATA'!$D:$D,models!$B$15,'JULY-VBA-DATA'!$H:$H,'Promoter Scans'!B78)</f>
        <v>4</v>
      </c>
      <c r="X78" s="27">
        <f>COUNTIFS('JULY-VBA-DATA'!$D:$D,models!$B$17,'JULY-VBA-DATA'!$H:$H,'Promoter Scans'!B78)</f>
        <v>0</v>
      </c>
      <c r="Y78" s="27">
        <f>SUMIFS('JULY-VBA-DATA'!$E:$E,'JULY-VBA-DATA'!$H:$H,'Promoter Scans'!B78)-SUM(R78:X78)</f>
        <v>0</v>
      </c>
      <c r="Z78" s="27"/>
      <c r="AA78" s="27"/>
      <c r="AB78" s="27">
        <v>4</v>
      </c>
      <c r="AC78" s="27"/>
      <c r="AD78" s="27">
        <v>6</v>
      </c>
      <c r="AE78" s="27">
        <v>3</v>
      </c>
      <c r="AF78" s="27"/>
      <c r="AG78" s="27"/>
      <c r="AH78" s="27"/>
      <c r="AI78" s="26">
        <f t="shared" si="12"/>
        <v>13</v>
      </c>
    </row>
    <row r="79" spans="1:35">
      <c r="A79" s="107">
        <v>75</v>
      </c>
      <c r="B79" s="108">
        <v>2023011001</v>
      </c>
      <c r="C79" s="27" t="s">
        <v>186</v>
      </c>
      <c r="D79" s="109">
        <v>44937</v>
      </c>
      <c r="E79" s="27" t="s">
        <v>187</v>
      </c>
      <c r="F79" s="27" t="s">
        <v>175</v>
      </c>
      <c r="G79" s="27" t="s">
        <v>150</v>
      </c>
      <c r="H79" s="27">
        <f t="shared" si="7"/>
        <v>17</v>
      </c>
      <c r="I79" s="27">
        <f>SUMIFS('TOTAL-MTD'!$J:$J,'TOTAL-MTD'!$H:$H,'Promoter Scans'!B79)</f>
        <v>12</v>
      </c>
      <c r="J79" s="27" t="str">
        <f t="shared" si="9"/>
        <v/>
      </c>
      <c r="K79" s="27">
        <v>24</v>
      </c>
      <c r="L79" s="117">
        <f t="shared" si="8"/>
        <v>0.708333333333333</v>
      </c>
      <c r="M79" s="117">
        <f>IFERROR(H79/#REF!-1,0)</f>
        <v>0</v>
      </c>
      <c r="N79" s="27">
        <f t="shared" si="10"/>
        <v>0</v>
      </c>
      <c r="O79" s="27">
        <f ca="1">SUMIFS('LAST-14DAYS'!$E:$E,'LAST-14DAYS'!$H:$H,'Promoter Scans'!B79,'LAST-14DAYS'!$F:$F,"&gt;="&amp;models!$F$4,'LAST-14DAYS'!$F:$F,"&lt;="&amp;models!$G$4)</f>
        <v>9</v>
      </c>
      <c r="P79" s="119">
        <f ca="1" t="shared" si="11"/>
        <v>0</v>
      </c>
      <c r="Q79" s="123" t="str">
        <f ca="1">IF(SUMIFS('JULY-VBA-DATA'!$E:$E,'JULY-VBA-DATA'!$H:$H,'Promoter Scans'!B79,'JULY-VBA-DATA'!$F:$F,"&gt;="&amp;models!$I$4,'JULY-VBA-DATA'!$F:$F,"&lt;="&amp;models!$J$4)&gt;0,"YES","NO")</f>
        <v>YES</v>
      </c>
      <c r="R79" s="27">
        <f>COUNTIFS('JULY-VBA-DATA'!$D:$D,models!$B$4,'JULY-VBA-DATA'!$H:$H,'Promoter Scans'!B79)</f>
        <v>0</v>
      </c>
      <c r="S79" s="27">
        <f>COUNTIFS('JULY-VBA-DATA'!$D:$D,models!$B$5,'JULY-VBA-DATA'!$H:$H,'Promoter Scans'!B79)</f>
        <v>0</v>
      </c>
      <c r="T79" s="27">
        <f>COUNTIFS('JULY-VBA-DATA'!$D:$D,models!$B$7,'JULY-VBA-DATA'!$H:$H,'Promoter Scans'!B79)+COUNTIFS('JULY-VBA-DATA'!$D:$D,models!$B$8,'JULY-VBA-DATA'!$H:$H,'Promoter Scans'!B79)</f>
        <v>13</v>
      </c>
      <c r="U79" s="27">
        <f>COUNTIFS('JULY-VBA-DATA'!$D:$D,models!$B$9,'JULY-VBA-DATA'!$H:$H,'Promoter Scans'!B79)+COUNTIFS('JULY-VBA-DATA'!$D:$D,models!$B$10,'JULY-VBA-DATA'!$H:$H,'Promoter Scans'!B79)</f>
        <v>0</v>
      </c>
      <c r="V79" s="27">
        <f>COUNTIFS('JULY-VBA-DATA'!$D:$D,models!$B$11,'JULY-VBA-DATA'!$H:$H,'Promoter Scans'!B79)</f>
        <v>3</v>
      </c>
      <c r="W79" s="27">
        <f>COUNTIFS('JULY-VBA-DATA'!$D:$D,models!$B$15,'JULY-VBA-DATA'!$H:$H,'Promoter Scans'!B79)</f>
        <v>1</v>
      </c>
      <c r="X79" s="27">
        <f>COUNTIFS('JULY-VBA-DATA'!$D:$D,models!$B$17,'JULY-VBA-DATA'!$H:$H,'Promoter Scans'!B79)</f>
        <v>0</v>
      </c>
      <c r="Y79" s="27">
        <f>SUMIFS('JULY-VBA-DATA'!$E:$E,'JULY-VBA-DATA'!$H:$H,'Promoter Scans'!B79)-SUM(R79:X79)</f>
        <v>0</v>
      </c>
      <c r="Z79" s="27"/>
      <c r="AA79" s="27"/>
      <c r="AB79" s="27"/>
      <c r="AC79" s="27"/>
      <c r="AD79" s="27"/>
      <c r="AE79" s="27"/>
      <c r="AF79" s="27"/>
      <c r="AG79" s="27"/>
      <c r="AH79" s="27"/>
      <c r="AI79" s="26">
        <f t="shared" si="12"/>
        <v>0</v>
      </c>
    </row>
    <row r="80" spans="1:35">
      <c r="A80" s="107">
        <v>76</v>
      </c>
      <c r="B80" s="108">
        <v>2021061403</v>
      </c>
      <c r="C80" s="27" t="s">
        <v>188</v>
      </c>
      <c r="D80" s="109">
        <v>44361</v>
      </c>
      <c r="E80" s="27" t="s">
        <v>189</v>
      </c>
      <c r="F80" s="27" t="s">
        <v>175</v>
      </c>
      <c r="G80" s="27" t="s">
        <v>150</v>
      </c>
      <c r="H80" s="27">
        <f t="shared" si="7"/>
        <v>9</v>
      </c>
      <c r="I80" s="27">
        <f>SUMIFS('TOTAL-MTD'!$J:$J,'TOTAL-MTD'!$H:$H,'Promoter Scans'!B80)</f>
        <v>8</v>
      </c>
      <c r="J80" s="27" t="str">
        <f t="shared" si="9"/>
        <v/>
      </c>
      <c r="K80" s="27">
        <v>25</v>
      </c>
      <c r="L80" s="117">
        <f t="shared" si="8"/>
        <v>0.36</v>
      </c>
      <c r="M80" s="117">
        <f>IFERROR(H80/#REF!-1,0)</f>
        <v>0</v>
      </c>
      <c r="N80" s="27">
        <f t="shared" si="10"/>
        <v>1</v>
      </c>
      <c r="O80" s="27">
        <f ca="1">SUMIFS('LAST-14DAYS'!$E:$E,'LAST-14DAYS'!$H:$H,'Promoter Scans'!B80,'LAST-14DAYS'!$F:$F,"&gt;="&amp;models!$F$4,'LAST-14DAYS'!$F:$F,"&lt;="&amp;models!$G$4)</f>
        <v>7</v>
      </c>
      <c r="P80" s="119">
        <f ca="1" t="shared" si="11"/>
        <v>4</v>
      </c>
      <c r="Q80" s="123" t="str">
        <f ca="1">IF(SUMIFS('JULY-VBA-DATA'!$E:$E,'JULY-VBA-DATA'!$H:$H,'Promoter Scans'!B80,'JULY-VBA-DATA'!$F:$F,"&gt;="&amp;models!$I$4,'JULY-VBA-DATA'!$F:$F,"&lt;="&amp;models!$J$4)&gt;0,"YES","NO")</f>
        <v>YES</v>
      </c>
      <c r="R80" s="27">
        <f>COUNTIFS('JULY-VBA-DATA'!$D:$D,models!$B$4,'JULY-VBA-DATA'!$H:$H,'Promoter Scans'!B80)</f>
        <v>1</v>
      </c>
      <c r="S80" s="27">
        <f>COUNTIFS('JULY-VBA-DATA'!$D:$D,models!$B$5,'JULY-VBA-DATA'!$H:$H,'Promoter Scans'!B80)</f>
        <v>0</v>
      </c>
      <c r="T80" s="27">
        <f>COUNTIFS('JULY-VBA-DATA'!$D:$D,models!$B$7,'JULY-VBA-DATA'!$H:$H,'Promoter Scans'!B80)+COUNTIFS('JULY-VBA-DATA'!$D:$D,models!$B$8,'JULY-VBA-DATA'!$H:$H,'Promoter Scans'!B80)</f>
        <v>2</v>
      </c>
      <c r="U80" s="27">
        <f>COUNTIFS('JULY-VBA-DATA'!$D:$D,models!$B$9,'JULY-VBA-DATA'!$H:$H,'Promoter Scans'!B80)+COUNTIFS('JULY-VBA-DATA'!$D:$D,models!$B$10,'JULY-VBA-DATA'!$H:$H,'Promoter Scans'!B80)</f>
        <v>0</v>
      </c>
      <c r="V80" s="27">
        <f>COUNTIFS('JULY-VBA-DATA'!$D:$D,models!$B$11,'JULY-VBA-DATA'!$H:$H,'Promoter Scans'!B80)</f>
        <v>6</v>
      </c>
      <c r="W80" s="27">
        <f>COUNTIFS('JULY-VBA-DATA'!$D:$D,models!$B$15,'JULY-VBA-DATA'!$H:$H,'Promoter Scans'!B80)</f>
        <v>0</v>
      </c>
      <c r="X80" s="27">
        <f>COUNTIFS('JULY-VBA-DATA'!$D:$D,models!$B$17,'JULY-VBA-DATA'!$H:$H,'Promoter Scans'!B80)</f>
        <v>0</v>
      </c>
      <c r="Y80" s="27">
        <f>SUMIFS('JULY-VBA-DATA'!$E:$E,'JULY-VBA-DATA'!$H:$H,'Promoter Scans'!B80)-SUM(R80:X80)</f>
        <v>0</v>
      </c>
      <c r="Z80" s="27"/>
      <c r="AA80" s="27"/>
      <c r="AB80" s="27"/>
      <c r="AC80" s="27"/>
      <c r="AD80" s="27">
        <v>2</v>
      </c>
      <c r="AE80" s="27"/>
      <c r="AF80" s="27"/>
      <c r="AG80" s="27"/>
      <c r="AH80" s="27"/>
      <c r="AI80" s="26">
        <f t="shared" si="12"/>
        <v>2</v>
      </c>
    </row>
    <row r="81" spans="1:35">
      <c r="A81" s="107">
        <v>77</v>
      </c>
      <c r="B81" s="131">
        <v>2023071711</v>
      </c>
      <c r="C81" s="132" t="s">
        <v>190</v>
      </c>
      <c r="D81" s="133">
        <v>45124</v>
      </c>
      <c r="E81" s="132" t="s">
        <v>191</v>
      </c>
      <c r="F81" s="27" t="s">
        <v>175</v>
      </c>
      <c r="G81" s="27" t="s">
        <v>150</v>
      </c>
      <c r="H81" s="27">
        <f t="shared" ref="H81" si="13">SUM(R81:Y81)</f>
        <v>0</v>
      </c>
      <c r="I81" s="27">
        <f>SUMIFS('TOTAL-MTD'!$J:$J,'TOTAL-MTD'!$H:$H,'Promoter Scans'!B81)</f>
        <v>0</v>
      </c>
      <c r="J81" s="27" t="str">
        <f t="shared" ref="J81" si="14">IF(I81&gt;H81,"--","")</f>
        <v/>
      </c>
      <c r="K81" s="27">
        <v>26</v>
      </c>
      <c r="L81" s="117">
        <f t="shared" ref="L81" si="15">IFERROR(H81/K81,0)</f>
        <v>0</v>
      </c>
      <c r="M81" s="117">
        <f>IFERROR(H81/#REF!-1,0)</f>
        <v>0</v>
      </c>
      <c r="N81" s="27">
        <f t="shared" ref="N81" si="16">COUNT(Z81:AH81)</f>
        <v>0</v>
      </c>
      <c r="O81" s="27">
        <f ca="1">SUMIFS('LAST-14DAYS'!$E:$E,'LAST-14DAYS'!$H:$H,'Promoter Scans'!B81,'LAST-14DAYS'!$F:$F,"&gt;="&amp;models!$F$4,'LAST-14DAYS'!$F:$F,"&lt;="&amp;models!$G$4)</f>
        <v>0</v>
      </c>
      <c r="P81" s="119">
        <f ca="1" t="shared" ref="P81" si="17">IFERROR(AI81/(O81/14),0)</f>
        <v>0</v>
      </c>
      <c r="Q81" s="123" t="str">
        <f ca="1">IF(SUMIFS('JULY-VBA-DATA'!$E:$E,'JULY-VBA-DATA'!$H:$H,'Promoter Scans'!B81,'JULY-VBA-DATA'!$F:$F,"&gt;="&amp;models!$I$4,'JULY-VBA-DATA'!$F:$F,"&lt;="&amp;models!$J$4)&gt;0,"YES","NO")</f>
        <v>NO</v>
      </c>
      <c r="R81" s="27">
        <f>COUNTIFS('JULY-VBA-DATA'!$D:$D,models!$B$4,'JULY-VBA-DATA'!$H:$H,'Promoter Scans'!B81)</f>
        <v>0</v>
      </c>
      <c r="S81" s="27">
        <f>COUNTIFS('JULY-VBA-DATA'!$D:$D,models!$B$5,'JULY-VBA-DATA'!$H:$H,'Promoter Scans'!B81)</f>
        <v>0</v>
      </c>
      <c r="T81" s="27">
        <f>COUNTIFS('JULY-VBA-DATA'!$D:$D,models!$B$7,'JULY-VBA-DATA'!$H:$H,'Promoter Scans'!B81)+COUNTIFS('JULY-VBA-DATA'!$D:$D,models!$B$8,'JULY-VBA-DATA'!$H:$H,'Promoter Scans'!B81)</f>
        <v>0</v>
      </c>
      <c r="U81" s="27">
        <f>COUNTIFS('JULY-VBA-DATA'!$D:$D,models!$B$9,'JULY-VBA-DATA'!$H:$H,'Promoter Scans'!B81)+COUNTIFS('JULY-VBA-DATA'!$D:$D,models!$B$10,'JULY-VBA-DATA'!$H:$H,'Promoter Scans'!B81)</f>
        <v>0</v>
      </c>
      <c r="V81" s="27">
        <f>COUNTIFS('JULY-VBA-DATA'!$D:$D,models!$B$11,'JULY-VBA-DATA'!$H:$H,'Promoter Scans'!B81)</f>
        <v>0</v>
      </c>
      <c r="W81" s="27">
        <f>COUNTIFS('JULY-VBA-DATA'!$D:$D,models!$B$15,'JULY-VBA-DATA'!$H:$H,'Promoter Scans'!B81)</f>
        <v>0</v>
      </c>
      <c r="X81" s="27">
        <f>COUNTIFS('JULY-VBA-DATA'!$D:$D,models!$B$17,'JULY-VBA-DATA'!$H:$H,'Promoter Scans'!B81)</f>
        <v>0</v>
      </c>
      <c r="Y81" s="27">
        <f>SUMIFS('JULY-VBA-DATA'!$E:$E,'JULY-VBA-DATA'!$H:$H,'Promoter Scans'!B81)-SUM(R81:X81)</f>
        <v>0</v>
      </c>
      <c r="Z81" s="27"/>
      <c r="AA81" s="27"/>
      <c r="AB81" s="27"/>
      <c r="AC81" s="27"/>
      <c r="AD81" s="27"/>
      <c r="AE81" s="27"/>
      <c r="AF81" s="27"/>
      <c r="AG81" s="27"/>
      <c r="AH81" s="27"/>
      <c r="AI81" s="26">
        <f t="shared" si="12"/>
        <v>0</v>
      </c>
    </row>
    <row r="82" spans="1:35">
      <c r="A82" s="107">
        <v>78</v>
      </c>
      <c r="B82" s="108">
        <v>2021020101</v>
      </c>
      <c r="C82" s="27" t="s">
        <v>192</v>
      </c>
      <c r="D82" s="109">
        <v>44228</v>
      </c>
      <c r="E82" s="27" t="s">
        <v>193</v>
      </c>
      <c r="F82" s="27" t="s">
        <v>194</v>
      </c>
      <c r="G82" s="27" t="s">
        <v>150</v>
      </c>
      <c r="H82" s="27">
        <f t="shared" si="7"/>
        <v>9</v>
      </c>
      <c r="I82" s="27">
        <f>SUMIFS('TOTAL-MTD'!$J:$J,'TOTAL-MTD'!$H:$H,'Promoter Scans'!B82)</f>
        <v>3</v>
      </c>
      <c r="J82" s="27" t="str">
        <f t="shared" si="9"/>
        <v/>
      </c>
      <c r="K82" s="27">
        <v>25</v>
      </c>
      <c r="L82" s="117">
        <f t="shared" si="8"/>
        <v>0.36</v>
      </c>
      <c r="M82" s="117">
        <f>IFERROR(H82/#REF!-1,0)</f>
        <v>0</v>
      </c>
      <c r="N82" s="27">
        <f t="shared" si="10"/>
        <v>0</v>
      </c>
      <c r="O82" s="27">
        <f ca="1">SUMIFS('LAST-14DAYS'!$E:$E,'LAST-14DAYS'!$H:$H,'Promoter Scans'!B82,'LAST-14DAYS'!$F:$F,"&gt;="&amp;models!$F$4,'LAST-14DAYS'!$F:$F,"&lt;="&amp;models!$G$4)</f>
        <v>9</v>
      </c>
      <c r="P82" s="119">
        <f ca="1" t="shared" si="11"/>
        <v>0</v>
      </c>
      <c r="Q82" s="123" t="str">
        <f ca="1">IF(SUMIFS('JULY-VBA-DATA'!$E:$E,'JULY-VBA-DATA'!$H:$H,'Promoter Scans'!B82,'JULY-VBA-DATA'!$F:$F,"&gt;="&amp;models!$I$4,'JULY-VBA-DATA'!$F:$F,"&lt;="&amp;models!$J$4)&gt;0,"YES","NO")</f>
        <v>NO</v>
      </c>
      <c r="R82" s="27">
        <f>COUNTIFS('JULY-VBA-DATA'!$D:$D,models!$B$4,'JULY-VBA-DATA'!$H:$H,'Promoter Scans'!B82)</f>
        <v>1</v>
      </c>
      <c r="S82" s="27">
        <f>COUNTIFS('JULY-VBA-DATA'!$D:$D,models!$B$5,'JULY-VBA-DATA'!$H:$H,'Promoter Scans'!B82)</f>
        <v>0</v>
      </c>
      <c r="T82" s="27">
        <f>COUNTIFS('JULY-VBA-DATA'!$D:$D,models!$B$7,'JULY-VBA-DATA'!$H:$H,'Promoter Scans'!B82)+COUNTIFS('JULY-VBA-DATA'!$D:$D,models!$B$8,'JULY-VBA-DATA'!$H:$H,'Promoter Scans'!B82)</f>
        <v>1</v>
      </c>
      <c r="U82" s="27">
        <f>COUNTIFS('JULY-VBA-DATA'!$D:$D,models!$B$9,'JULY-VBA-DATA'!$H:$H,'Promoter Scans'!B82)+COUNTIFS('JULY-VBA-DATA'!$D:$D,models!$B$10,'JULY-VBA-DATA'!$H:$H,'Promoter Scans'!B82)</f>
        <v>0</v>
      </c>
      <c r="V82" s="27">
        <f>COUNTIFS('JULY-VBA-DATA'!$D:$D,models!$B$11,'JULY-VBA-DATA'!$H:$H,'Promoter Scans'!B82)</f>
        <v>2</v>
      </c>
      <c r="W82" s="27">
        <f>COUNTIFS('JULY-VBA-DATA'!$D:$D,models!$B$15,'JULY-VBA-DATA'!$H:$H,'Promoter Scans'!B82)</f>
        <v>0</v>
      </c>
      <c r="X82" s="27">
        <f>COUNTIFS('JULY-VBA-DATA'!$D:$D,models!$B$17,'JULY-VBA-DATA'!$H:$H,'Promoter Scans'!B82)</f>
        <v>5</v>
      </c>
      <c r="Y82" s="27">
        <f>SUMIFS('JULY-VBA-DATA'!$E:$E,'JULY-VBA-DATA'!$H:$H,'Promoter Scans'!B82)-SUM(R82:X82)</f>
        <v>0</v>
      </c>
      <c r="Z82" s="27"/>
      <c r="AA82" s="27"/>
      <c r="AB82" s="27"/>
      <c r="AC82" s="27"/>
      <c r="AD82" s="27"/>
      <c r="AE82" s="27"/>
      <c r="AF82" s="27"/>
      <c r="AG82" s="27"/>
      <c r="AH82" s="27"/>
      <c r="AI82" s="26">
        <f t="shared" si="12"/>
        <v>0</v>
      </c>
    </row>
    <row r="83" spans="1:35">
      <c r="A83" s="107">
        <v>79</v>
      </c>
      <c r="B83" s="108">
        <v>2020110132</v>
      </c>
      <c r="C83" s="27" t="s">
        <v>195</v>
      </c>
      <c r="D83" s="109">
        <v>44136</v>
      </c>
      <c r="E83" s="27" t="s">
        <v>196</v>
      </c>
      <c r="F83" s="27" t="s">
        <v>197</v>
      </c>
      <c r="G83" s="27" t="s">
        <v>198</v>
      </c>
      <c r="H83" s="27">
        <f t="shared" si="7"/>
        <v>16</v>
      </c>
      <c r="I83" s="27">
        <f>SUMIFS('TOTAL-MTD'!$J:$J,'TOTAL-MTD'!$H:$H,'Promoter Scans'!B83)</f>
        <v>14</v>
      </c>
      <c r="J83" s="27" t="str">
        <f t="shared" si="9"/>
        <v/>
      </c>
      <c r="K83" s="27">
        <v>30</v>
      </c>
      <c r="L83" s="117">
        <f t="shared" si="8"/>
        <v>0.533333333333333</v>
      </c>
      <c r="M83" s="117">
        <f>IFERROR(H83/#REF!-1,0)</f>
        <v>0</v>
      </c>
      <c r="N83" s="27">
        <f t="shared" si="10"/>
        <v>0</v>
      </c>
      <c r="O83" s="27">
        <f ca="1">SUMIFS('LAST-14DAYS'!$E:$E,'LAST-14DAYS'!$H:$H,'Promoter Scans'!B83,'LAST-14DAYS'!$F:$F,"&gt;="&amp;models!$F$4,'LAST-14DAYS'!$F:$F,"&lt;="&amp;models!$G$4)</f>
        <v>13</v>
      </c>
      <c r="P83" s="119">
        <f ca="1" t="shared" si="11"/>
        <v>0</v>
      </c>
      <c r="Q83" s="123" t="str">
        <f ca="1">IF(SUMIFS('JULY-VBA-DATA'!$E:$E,'JULY-VBA-DATA'!$H:$H,'Promoter Scans'!B83,'JULY-VBA-DATA'!$F:$F,"&gt;="&amp;models!$I$4,'JULY-VBA-DATA'!$F:$F,"&lt;="&amp;models!$J$4)&gt;0,"YES","NO")</f>
        <v>YES</v>
      </c>
      <c r="R83" s="27">
        <f>COUNTIFS('JULY-VBA-DATA'!$D:$D,models!$B$4,'JULY-VBA-DATA'!$H:$H,'Promoter Scans'!B83)</f>
        <v>0</v>
      </c>
      <c r="S83" s="27">
        <f>COUNTIFS('JULY-VBA-DATA'!$D:$D,models!$B$5,'JULY-VBA-DATA'!$H:$H,'Promoter Scans'!B83)</f>
        <v>1</v>
      </c>
      <c r="T83" s="27">
        <f>COUNTIFS('JULY-VBA-DATA'!$D:$D,models!$B$7,'JULY-VBA-DATA'!$H:$H,'Promoter Scans'!B83)+COUNTIFS('JULY-VBA-DATA'!$D:$D,models!$B$8,'JULY-VBA-DATA'!$H:$H,'Promoter Scans'!B83)</f>
        <v>8</v>
      </c>
      <c r="U83" s="27">
        <f>COUNTIFS('JULY-VBA-DATA'!$D:$D,models!$B$9,'JULY-VBA-DATA'!$H:$H,'Promoter Scans'!B83)+COUNTIFS('JULY-VBA-DATA'!$D:$D,models!$B$10,'JULY-VBA-DATA'!$H:$H,'Promoter Scans'!B83)</f>
        <v>1</v>
      </c>
      <c r="V83" s="27">
        <f>COUNTIFS('JULY-VBA-DATA'!$D:$D,models!$B$11,'JULY-VBA-DATA'!$H:$H,'Promoter Scans'!B83)</f>
        <v>2</v>
      </c>
      <c r="W83" s="27">
        <f>COUNTIFS('JULY-VBA-DATA'!$D:$D,models!$B$15,'JULY-VBA-DATA'!$H:$H,'Promoter Scans'!B83)</f>
        <v>4</v>
      </c>
      <c r="X83" s="27">
        <f>COUNTIFS('JULY-VBA-DATA'!$D:$D,models!$B$17,'JULY-VBA-DATA'!$H:$H,'Promoter Scans'!B83)</f>
        <v>0</v>
      </c>
      <c r="Y83" s="27">
        <f>SUMIFS('JULY-VBA-DATA'!$E:$E,'JULY-VBA-DATA'!$H:$H,'Promoter Scans'!B83)-SUM(R83:X83)</f>
        <v>0</v>
      </c>
      <c r="Z83" s="27"/>
      <c r="AA83" s="27"/>
      <c r="AB83" s="27"/>
      <c r="AC83" s="27"/>
      <c r="AD83" s="27"/>
      <c r="AE83" s="27"/>
      <c r="AF83" s="27"/>
      <c r="AG83" s="27"/>
      <c r="AH83" s="27"/>
      <c r="AI83" s="26">
        <f t="shared" si="12"/>
        <v>0</v>
      </c>
    </row>
    <row r="84" spans="1:35">
      <c r="A84" s="107">
        <v>80</v>
      </c>
      <c r="B84" s="108">
        <v>2020110129</v>
      </c>
      <c r="C84" s="27" t="s">
        <v>199</v>
      </c>
      <c r="D84" s="109">
        <v>44136</v>
      </c>
      <c r="E84" s="27" t="s">
        <v>200</v>
      </c>
      <c r="F84" s="27" t="s">
        <v>197</v>
      </c>
      <c r="G84" s="27" t="s">
        <v>198</v>
      </c>
      <c r="H84" s="27">
        <f t="shared" si="7"/>
        <v>10</v>
      </c>
      <c r="I84" s="27">
        <f>SUMIFS('TOTAL-MTD'!$J:$J,'TOTAL-MTD'!$H:$H,'Promoter Scans'!B84)</f>
        <v>10</v>
      </c>
      <c r="J84" s="27" t="str">
        <f t="shared" si="9"/>
        <v/>
      </c>
      <c r="K84" s="27">
        <v>20</v>
      </c>
      <c r="L84" s="117">
        <f t="shared" si="8"/>
        <v>0.5</v>
      </c>
      <c r="M84" s="117">
        <f>IFERROR(H84/#REF!-1,0)</f>
        <v>0</v>
      </c>
      <c r="N84" s="27">
        <f t="shared" si="10"/>
        <v>0</v>
      </c>
      <c r="O84" s="27">
        <f ca="1">SUMIFS('LAST-14DAYS'!$E:$E,'LAST-14DAYS'!$H:$H,'Promoter Scans'!B84,'LAST-14DAYS'!$F:$F,"&gt;="&amp;models!$F$4,'LAST-14DAYS'!$F:$F,"&lt;="&amp;models!$G$4)</f>
        <v>7</v>
      </c>
      <c r="P84" s="119">
        <f ca="1" t="shared" si="11"/>
        <v>0</v>
      </c>
      <c r="Q84" s="123" t="str">
        <f ca="1">IF(SUMIFS('JULY-VBA-DATA'!$E:$E,'JULY-VBA-DATA'!$H:$H,'Promoter Scans'!B84,'JULY-VBA-DATA'!$F:$F,"&gt;="&amp;models!$I$4,'JULY-VBA-DATA'!$F:$F,"&lt;="&amp;models!$J$4)&gt;0,"YES","NO")</f>
        <v>NO</v>
      </c>
      <c r="R84" s="27">
        <f>COUNTIFS('JULY-VBA-DATA'!$D:$D,models!$B$4,'JULY-VBA-DATA'!$H:$H,'Promoter Scans'!B84)</f>
        <v>0</v>
      </c>
      <c r="S84" s="27">
        <f>COUNTIFS('JULY-VBA-DATA'!$D:$D,models!$B$5,'JULY-VBA-DATA'!$H:$H,'Promoter Scans'!B84)</f>
        <v>1</v>
      </c>
      <c r="T84" s="27">
        <f>COUNTIFS('JULY-VBA-DATA'!$D:$D,models!$B$7,'JULY-VBA-DATA'!$H:$H,'Promoter Scans'!B84)+COUNTIFS('JULY-VBA-DATA'!$D:$D,models!$B$8,'JULY-VBA-DATA'!$H:$H,'Promoter Scans'!B84)</f>
        <v>4</v>
      </c>
      <c r="U84" s="27">
        <f>COUNTIFS('JULY-VBA-DATA'!$D:$D,models!$B$9,'JULY-VBA-DATA'!$H:$H,'Promoter Scans'!B84)+COUNTIFS('JULY-VBA-DATA'!$D:$D,models!$B$10,'JULY-VBA-DATA'!$H:$H,'Promoter Scans'!B84)</f>
        <v>0</v>
      </c>
      <c r="V84" s="27">
        <f>COUNTIFS('JULY-VBA-DATA'!$D:$D,models!$B$11,'JULY-VBA-DATA'!$H:$H,'Promoter Scans'!B84)</f>
        <v>2</v>
      </c>
      <c r="W84" s="27">
        <f>COUNTIFS('JULY-VBA-DATA'!$D:$D,models!$B$15,'JULY-VBA-DATA'!$H:$H,'Promoter Scans'!B84)</f>
        <v>1</v>
      </c>
      <c r="X84" s="27">
        <f>COUNTIFS('JULY-VBA-DATA'!$D:$D,models!$B$17,'JULY-VBA-DATA'!$H:$H,'Promoter Scans'!B84)</f>
        <v>0</v>
      </c>
      <c r="Y84" s="27">
        <f>SUMIFS('JULY-VBA-DATA'!$E:$E,'JULY-VBA-DATA'!$H:$H,'Promoter Scans'!B84)-SUM(R84:X84)</f>
        <v>2</v>
      </c>
      <c r="Z84" s="27"/>
      <c r="AA84" s="27"/>
      <c r="AB84" s="27"/>
      <c r="AC84" s="27"/>
      <c r="AD84" s="27"/>
      <c r="AE84" s="27"/>
      <c r="AF84" s="27"/>
      <c r="AG84" s="27"/>
      <c r="AH84" s="27"/>
      <c r="AI84" s="26">
        <f t="shared" si="12"/>
        <v>0</v>
      </c>
    </row>
    <row r="85" spans="1:35">
      <c r="A85" s="107">
        <v>81</v>
      </c>
      <c r="B85" s="108">
        <v>2020110131</v>
      </c>
      <c r="C85" s="27" t="s">
        <v>201</v>
      </c>
      <c r="D85" s="109">
        <v>44136</v>
      </c>
      <c r="E85" s="27" t="s">
        <v>202</v>
      </c>
      <c r="F85" s="27" t="s">
        <v>197</v>
      </c>
      <c r="G85" s="27" t="s">
        <v>198</v>
      </c>
      <c r="H85" s="27">
        <f t="shared" si="7"/>
        <v>34</v>
      </c>
      <c r="I85" s="27">
        <f>SUMIFS('TOTAL-MTD'!$J:$J,'TOTAL-MTD'!$H:$H,'Promoter Scans'!B85)</f>
        <v>32</v>
      </c>
      <c r="J85" s="27" t="str">
        <f t="shared" si="9"/>
        <v/>
      </c>
      <c r="K85" s="27">
        <v>50</v>
      </c>
      <c r="L85" s="117">
        <f t="shared" si="8"/>
        <v>0.68</v>
      </c>
      <c r="M85" s="117">
        <f>IFERROR(H85/#REF!-1,0)</f>
        <v>0</v>
      </c>
      <c r="N85" s="27">
        <f t="shared" si="10"/>
        <v>0</v>
      </c>
      <c r="O85" s="27">
        <f ca="1">SUMIFS('LAST-14DAYS'!$E:$E,'LAST-14DAYS'!$H:$H,'Promoter Scans'!B85,'LAST-14DAYS'!$F:$F,"&gt;="&amp;models!$F$4,'LAST-14DAYS'!$F:$F,"&lt;="&amp;models!$G$4)</f>
        <v>26</v>
      </c>
      <c r="P85" s="119">
        <f ca="1" t="shared" si="11"/>
        <v>0</v>
      </c>
      <c r="Q85" s="123" t="str">
        <f ca="1">IF(SUMIFS('JULY-VBA-DATA'!$E:$E,'JULY-VBA-DATA'!$H:$H,'Promoter Scans'!B85,'JULY-VBA-DATA'!$F:$F,"&gt;="&amp;models!$I$4,'JULY-VBA-DATA'!$F:$F,"&lt;="&amp;models!$J$4)&gt;0,"YES","NO")</f>
        <v>YES</v>
      </c>
      <c r="R85" s="27">
        <f>COUNTIFS('JULY-VBA-DATA'!$D:$D,models!$B$4,'JULY-VBA-DATA'!$H:$H,'Promoter Scans'!B85)</f>
        <v>1</v>
      </c>
      <c r="S85" s="27">
        <f>COUNTIFS('JULY-VBA-DATA'!$D:$D,models!$B$5,'JULY-VBA-DATA'!$H:$H,'Promoter Scans'!B85)</f>
        <v>0</v>
      </c>
      <c r="T85" s="27">
        <f>COUNTIFS('JULY-VBA-DATA'!$D:$D,models!$B$7,'JULY-VBA-DATA'!$H:$H,'Promoter Scans'!B85)+COUNTIFS('JULY-VBA-DATA'!$D:$D,models!$B$8,'JULY-VBA-DATA'!$H:$H,'Promoter Scans'!B85)</f>
        <v>13</v>
      </c>
      <c r="U85" s="27">
        <f>COUNTIFS('JULY-VBA-DATA'!$D:$D,models!$B$9,'JULY-VBA-DATA'!$H:$H,'Promoter Scans'!B85)+COUNTIFS('JULY-VBA-DATA'!$D:$D,models!$B$10,'JULY-VBA-DATA'!$H:$H,'Promoter Scans'!B85)</f>
        <v>2</v>
      </c>
      <c r="V85" s="27">
        <f>COUNTIFS('JULY-VBA-DATA'!$D:$D,models!$B$11,'JULY-VBA-DATA'!$H:$H,'Promoter Scans'!B85)</f>
        <v>11</v>
      </c>
      <c r="W85" s="27">
        <f>COUNTIFS('JULY-VBA-DATA'!$D:$D,models!$B$15,'JULY-VBA-DATA'!$H:$H,'Promoter Scans'!B85)</f>
        <v>3</v>
      </c>
      <c r="X85" s="27">
        <f>COUNTIFS('JULY-VBA-DATA'!$D:$D,models!$B$17,'JULY-VBA-DATA'!$H:$H,'Promoter Scans'!B85)</f>
        <v>1</v>
      </c>
      <c r="Y85" s="27">
        <f>SUMIFS('JULY-VBA-DATA'!$E:$E,'JULY-VBA-DATA'!$H:$H,'Promoter Scans'!B85)-SUM(R85:X85)</f>
        <v>3</v>
      </c>
      <c r="Z85" s="27"/>
      <c r="AA85" s="27"/>
      <c r="AB85" s="27"/>
      <c r="AC85" s="27"/>
      <c r="AD85" s="27"/>
      <c r="AE85" s="27"/>
      <c r="AF85" s="27"/>
      <c r="AG85" s="27"/>
      <c r="AH85" s="27"/>
      <c r="AI85" s="26">
        <f t="shared" si="12"/>
        <v>0</v>
      </c>
    </row>
    <row r="86" spans="1:35">
      <c r="A86" s="107">
        <v>82</v>
      </c>
      <c r="B86" s="108">
        <v>2020110130</v>
      </c>
      <c r="C86" s="27" t="s">
        <v>203</v>
      </c>
      <c r="D86" s="109">
        <v>44136</v>
      </c>
      <c r="E86" s="27" t="s">
        <v>204</v>
      </c>
      <c r="F86" s="27" t="s">
        <v>197</v>
      </c>
      <c r="G86" s="27" t="s">
        <v>198</v>
      </c>
      <c r="H86" s="27">
        <f t="shared" si="7"/>
        <v>17</v>
      </c>
      <c r="I86" s="27">
        <f>SUMIFS('TOTAL-MTD'!$J:$J,'TOTAL-MTD'!$H:$H,'Promoter Scans'!B86)</f>
        <v>17</v>
      </c>
      <c r="J86" s="27" t="str">
        <f t="shared" si="9"/>
        <v/>
      </c>
      <c r="K86" s="27">
        <v>30</v>
      </c>
      <c r="L86" s="117">
        <f t="shared" si="8"/>
        <v>0.566666666666667</v>
      </c>
      <c r="M86" s="117">
        <f>IFERROR(H86/#REF!-1,0)</f>
        <v>0</v>
      </c>
      <c r="N86" s="27">
        <f t="shared" si="10"/>
        <v>4</v>
      </c>
      <c r="O86" s="27">
        <f ca="1">SUMIFS('LAST-14DAYS'!$E:$E,'LAST-14DAYS'!$H:$H,'Promoter Scans'!B86,'LAST-14DAYS'!$F:$F,"&gt;="&amp;models!$F$4,'LAST-14DAYS'!$F:$F,"&lt;="&amp;models!$G$4)</f>
        <v>11</v>
      </c>
      <c r="P86" s="119">
        <f ca="1" t="shared" si="11"/>
        <v>26.7272727272727</v>
      </c>
      <c r="Q86" s="123" t="str">
        <f ca="1">IF(SUMIFS('JULY-VBA-DATA'!$E:$E,'JULY-VBA-DATA'!$H:$H,'Promoter Scans'!B86,'JULY-VBA-DATA'!$F:$F,"&gt;="&amp;models!$I$4,'JULY-VBA-DATA'!$F:$F,"&lt;="&amp;models!$J$4)&gt;0,"YES","NO")</f>
        <v>YES</v>
      </c>
      <c r="R86" s="27">
        <f>COUNTIFS('JULY-VBA-DATA'!$D:$D,models!$B$4,'JULY-VBA-DATA'!$H:$H,'Promoter Scans'!B86)</f>
        <v>1</v>
      </c>
      <c r="S86" s="27">
        <f>COUNTIFS('JULY-VBA-DATA'!$D:$D,models!$B$5,'JULY-VBA-DATA'!$H:$H,'Promoter Scans'!B86)</f>
        <v>0</v>
      </c>
      <c r="T86" s="27">
        <f>COUNTIFS('JULY-VBA-DATA'!$D:$D,models!$B$7,'JULY-VBA-DATA'!$H:$H,'Promoter Scans'!B86)+COUNTIFS('JULY-VBA-DATA'!$D:$D,models!$B$8,'JULY-VBA-DATA'!$H:$H,'Promoter Scans'!B86)</f>
        <v>8</v>
      </c>
      <c r="U86" s="27">
        <f>COUNTIFS('JULY-VBA-DATA'!$D:$D,models!$B$9,'JULY-VBA-DATA'!$H:$H,'Promoter Scans'!B86)+COUNTIFS('JULY-VBA-DATA'!$D:$D,models!$B$10,'JULY-VBA-DATA'!$H:$H,'Promoter Scans'!B86)</f>
        <v>4</v>
      </c>
      <c r="V86" s="27">
        <f>COUNTIFS('JULY-VBA-DATA'!$D:$D,models!$B$11,'JULY-VBA-DATA'!$H:$H,'Promoter Scans'!B86)</f>
        <v>2</v>
      </c>
      <c r="W86" s="27">
        <f>COUNTIFS('JULY-VBA-DATA'!$D:$D,models!$B$15,'JULY-VBA-DATA'!$H:$H,'Promoter Scans'!B86)</f>
        <v>2</v>
      </c>
      <c r="X86" s="27">
        <f>COUNTIFS('JULY-VBA-DATA'!$D:$D,models!$B$17,'JULY-VBA-DATA'!$H:$H,'Promoter Scans'!B86)</f>
        <v>0</v>
      </c>
      <c r="Y86" s="27">
        <f>SUMIFS('JULY-VBA-DATA'!$E:$E,'JULY-VBA-DATA'!$H:$H,'Promoter Scans'!B86)-SUM(R86:X86)</f>
        <v>0</v>
      </c>
      <c r="Z86" s="27"/>
      <c r="AA86" s="27"/>
      <c r="AB86" s="27"/>
      <c r="AC86" s="27">
        <v>8</v>
      </c>
      <c r="AD86" s="27"/>
      <c r="AE86" s="27">
        <v>4</v>
      </c>
      <c r="AF86" s="27"/>
      <c r="AG86" s="27">
        <v>8</v>
      </c>
      <c r="AH86" s="27">
        <v>1</v>
      </c>
      <c r="AI86" s="26">
        <f t="shared" si="12"/>
        <v>21</v>
      </c>
    </row>
    <row r="87" spans="1:35">
      <c r="A87" s="107">
        <v>83</v>
      </c>
      <c r="B87" s="108">
        <v>2021062104</v>
      </c>
      <c r="C87" s="27" t="s">
        <v>205</v>
      </c>
      <c r="D87" s="109">
        <v>44368</v>
      </c>
      <c r="E87" s="27" t="s">
        <v>206</v>
      </c>
      <c r="F87" s="27" t="s">
        <v>197</v>
      </c>
      <c r="G87" s="27" t="s">
        <v>198</v>
      </c>
      <c r="H87" s="27">
        <f t="shared" si="7"/>
        <v>19</v>
      </c>
      <c r="I87" s="27">
        <f>SUMIFS('TOTAL-MTD'!$J:$J,'TOTAL-MTD'!$H:$H,'Promoter Scans'!B87)</f>
        <v>18</v>
      </c>
      <c r="J87" s="27" t="str">
        <f t="shared" si="9"/>
        <v/>
      </c>
      <c r="K87" s="27">
        <v>40</v>
      </c>
      <c r="L87" s="117">
        <f t="shared" si="8"/>
        <v>0.475</v>
      </c>
      <c r="M87" s="117">
        <f>IFERROR(H87/#REF!-1,0)</f>
        <v>0</v>
      </c>
      <c r="N87" s="27">
        <f t="shared" si="10"/>
        <v>0</v>
      </c>
      <c r="O87" s="27">
        <f ca="1">SUMIFS('LAST-14DAYS'!$E:$E,'LAST-14DAYS'!$H:$H,'Promoter Scans'!B87,'LAST-14DAYS'!$F:$F,"&gt;="&amp;models!$F$4,'LAST-14DAYS'!$F:$F,"&lt;="&amp;models!$G$4)</f>
        <v>12</v>
      </c>
      <c r="P87" s="119">
        <f ca="1" t="shared" si="11"/>
        <v>0</v>
      </c>
      <c r="Q87" s="123" t="str">
        <f ca="1">IF(SUMIFS('JULY-VBA-DATA'!$E:$E,'JULY-VBA-DATA'!$H:$H,'Promoter Scans'!B87,'JULY-VBA-DATA'!$F:$F,"&gt;="&amp;models!$I$4,'JULY-VBA-DATA'!$F:$F,"&lt;="&amp;models!$J$4)&gt;0,"YES","NO")</f>
        <v>YES</v>
      </c>
      <c r="R87" s="27">
        <f>COUNTIFS('JULY-VBA-DATA'!$D:$D,models!$B$4,'JULY-VBA-DATA'!$H:$H,'Promoter Scans'!B87)</f>
        <v>0</v>
      </c>
      <c r="S87" s="27">
        <f>COUNTIFS('JULY-VBA-DATA'!$D:$D,models!$B$5,'JULY-VBA-DATA'!$H:$H,'Promoter Scans'!B87)</f>
        <v>1</v>
      </c>
      <c r="T87" s="27">
        <f>COUNTIFS('JULY-VBA-DATA'!$D:$D,models!$B$7,'JULY-VBA-DATA'!$H:$H,'Promoter Scans'!B87)+COUNTIFS('JULY-VBA-DATA'!$D:$D,models!$B$8,'JULY-VBA-DATA'!$H:$H,'Promoter Scans'!B87)</f>
        <v>5</v>
      </c>
      <c r="U87" s="27">
        <f>COUNTIFS('JULY-VBA-DATA'!$D:$D,models!$B$9,'JULY-VBA-DATA'!$H:$H,'Promoter Scans'!B87)+COUNTIFS('JULY-VBA-DATA'!$D:$D,models!$B$10,'JULY-VBA-DATA'!$H:$H,'Promoter Scans'!B87)</f>
        <v>1</v>
      </c>
      <c r="V87" s="27">
        <f>COUNTIFS('JULY-VBA-DATA'!$D:$D,models!$B$11,'JULY-VBA-DATA'!$H:$H,'Promoter Scans'!B87)</f>
        <v>6</v>
      </c>
      <c r="W87" s="27">
        <f>COUNTIFS('JULY-VBA-DATA'!$D:$D,models!$B$15,'JULY-VBA-DATA'!$H:$H,'Promoter Scans'!B87)</f>
        <v>1</v>
      </c>
      <c r="X87" s="27">
        <f>COUNTIFS('JULY-VBA-DATA'!$D:$D,models!$B$17,'JULY-VBA-DATA'!$H:$H,'Promoter Scans'!B87)</f>
        <v>4</v>
      </c>
      <c r="Y87" s="27">
        <f>SUMIFS('JULY-VBA-DATA'!$E:$E,'JULY-VBA-DATA'!$H:$H,'Promoter Scans'!B87)-SUM(R87:X87)</f>
        <v>1</v>
      </c>
      <c r="Z87" s="27"/>
      <c r="AA87" s="27"/>
      <c r="AB87" s="27"/>
      <c r="AC87" s="27"/>
      <c r="AD87" s="27"/>
      <c r="AE87" s="27"/>
      <c r="AF87" s="27"/>
      <c r="AG87" s="27"/>
      <c r="AH87" s="27"/>
      <c r="AI87" s="26">
        <f t="shared" si="12"/>
        <v>0</v>
      </c>
    </row>
    <row r="88" spans="1:35">
      <c r="A88" s="107">
        <v>84</v>
      </c>
      <c r="B88" s="108">
        <v>2021062102</v>
      </c>
      <c r="C88" s="27" t="s">
        <v>207</v>
      </c>
      <c r="D88" s="109">
        <v>44368</v>
      </c>
      <c r="E88" s="27" t="s">
        <v>208</v>
      </c>
      <c r="F88" s="27" t="s">
        <v>197</v>
      </c>
      <c r="G88" s="27" t="s">
        <v>198</v>
      </c>
      <c r="H88" s="27">
        <f t="shared" si="7"/>
        <v>9</v>
      </c>
      <c r="I88" s="27">
        <f>SUMIFS('TOTAL-MTD'!$J:$J,'TOTAL-MTD'!$H:$H,'Promoter Scans'!B88)</f>
        <v>6</v>
      </c>
      <c r="J88" s="27" t="str">
        <f t="shared" si="9"/>
        <v/>
      </c>
      <c r="K88" s="27">
        <v>20</v>
      </c>
      <c r="L88" s="117">
        <f t="shared" si="8"/>
        <v>0.45</v>
      </c>
      <c r="M88" s="117">
        <f>IFERROR(H88/#REF!-1,0)</f>
        <v>0</v>
      </c>
      <c r="N88" s="27">
        <f t="shared" si="10"/>
        <v>1</v>
      </c>
      <c r="O88" s="27">
        <f ca="1">SUMIFS('LAST-14DAYS'!$E:$E,'LAST-14DAYS'!$H:$H,'Promoter Scans'!B88,'LAST-14DAYS'!$F:$F,"&gt;="&amp;models!$F$4,'LAST-14DAYS'!$F:$F,"&lt;="&amp;models!$G$4)</f>
        <v>7</v>
      </c>
      <c r="P88" s="119">
        <f ca="1" t="shared" si="11"/>
        <v>4</v>
      </c>
      <c r="Q88" s="123" t="str">
        <f ca="1">IF(SUMIFS('JULY-VBA-DATA'!$E:$E,'JULY-VBA-DATA'!$H:$H,'Promoter Scans'!B88,'JULY-VBA-DATA'!$F:$F,"&gt;="&amp;models!$I$4,'JULY-VBA-DATA'!$F:$F,"&lt;="&amp;models!$J$4)&gt;0,"YES","NO")</f>
        <v>YES</v>
      </c>
      <c r="R88" s="27">
        <f>COUNTIFS('JULY-VBA-DATA'!$D:$D,models!$B$4,'JULY-VBA-DATA'!$H:$H,'Promoter Scans'!B88)</f>
        <v>0</v>
      </c>
      <c r="S88" s="27">
        <f>COUNTIFS('JULY-VBA-DATA'!$D:$D,models!$B$5,'JULY-VBA-DATA'!$H:$H,'Promoter Scans'!B88)</f>
        <v>0</v>
      </c>
      <c r="T88" s="27">
        <f>COUNTIFS('JULY-VBA-DATA'!$D:$D,models!$B$7,'JULY-VBA-DATA'!$H:$H,'Promoter Scans'!B88)+COUNTIFS('JULY-VBA-DATA'!$D:$D,models!$B$8,'JULY-VBA-DATA'!$H:$H,'Promoter Scans'!B88)</f>
        <v>2</v>
      </c>
      <c r="U88" s="27">
        <f>COUNTIFS('JULY-VBA-DATA'!$D:$D,models!$B$9,'JULY-VBA-DATA'!$H:$H,'Promoter Scans'!B88)+COUNTIFS('JULY-VBA-DATA'!$D:$D,models!$B$10,'JULY-VBA-DATA'!$H:$H,'Promoter Scans'!B88)</f>
        <v>3</v>
      </c>
      <c r="V88" s="27">
        <f>COUNTIFS('JULY-VBA-DATA'!$D:$D,models!$B$11,'JULY-VBA-DATA'!$H:$H,'Promoter Scans'!B88)</f>
        <v>4</v>
      </c>
      <c r="W88" s="27">
        <f>COUNTIFS('JULY-VBA-DATA'!$D:$D,models!$B$15,'JULY-VBA-DATA'!$H:$H,'Promoter Scans'!B88)</f>
        <v>0</v>
      </c>
      <c r="X88" s="27">
        <f>COUNTIFS('JULY-VBA-DATA'!$D:$D,models!$B$17,'JULY-VBA-DATA'!$H:$H,'Promoter Scans'!B88)</f>
        <v>0</v>
      </c>
      <c r="Y88" s="27">
        <f>SUMIFS('JULY-VBA-DATA'!$E:$E,'JULY-VBA-DATA'!$H:$H,'Promoter Scans'!B88)-SUM(R88:X88)</f>
        <v>0</v>
      </c>
      <c r="Z88" s="27"/>
      <c r="AA88" s="27"/>
      <c r="AB88" s="27"/>
      <c r="AC88" s="27">
        <v>2</v>
      </c>
      <c r="AD88" s="27"/>
      <c r="AE88" s="27"/>
      <c r="AF88" s="27"/>
      <c r="AG88" s="27"/>
      <c r="AH88" s="27"/>
      <c r="AI88" s="26">
        <f t="shared" si="12"/>
        <v>2</v>
      </c>
    </row>
    <row r="89" spans="1:35">
      <c r="A89" s="107">
        <v>85</v>
      </c>
      <c r="B89" s="108">
        <v>2021070103</v>
      </c>
      <c r="C89" s="27" t="s">
        <v>209</v>
      </c>
      <c r="D89" s="109">
        <v>44378</v>
      </c>
      <c r="E89" s="27" t="s">
        <v>210</v>
      </c>
      <c r="F89" s="27" t="s">
        <v>197</v>
      </c>
      <c r="G89" s="27" t="s">
        <v>198</v>
      </c>
      <c r="H89" s="27">
        <f t="shared" si="7"/>
        <v>16</v>
      </c>
      <c r="I89" s="27">
        <f>SUMIFS('TOTAL-MTD'!$J:$J,'TOTAL-MTD'!$H:$H,'Promoter Scans'!B89)</f>
        <v>15</v>
      </c>
      <c r="J89" s="27" t="str">
        <f t="shared" si="9"/>
        <v/>
      </c>
      <c r="K89" s="27">
        <v>30</v>
      </c>
      <c r="L89" s="117">
        <f t="shared" si="8"/>
        <v>0.533333333333333</v>
      </c>
      <c r="M89" s="117">
        <f>IFERROR(H89/#REF!-1,0)</f>
        <v>0</v>
      </c>
      <c r="N89" s="27">
        <f t="shared" si="10"/>
        <v>0</v>
      </c>
      <c r="O89" s="27">
        <f ca="1">SUMIFS('LAST-14DAYS'!$E:$E,'LAST-14DAYS'!$H:$H,'Promoter Scans'!B89,'LAST-14DAYS'!$F:$F,"&gt;="&amp;models!$F$4,'LAST-14DAYS'!$F:$F,"&lt;="&amp;models!$G$4)</f>
        <v>12</v>
      </c>
      <c r="P89" s="119">
        <f ca="1" t="shared" si="11"/>
        <v>0</v>
      </c>
      <c r="Q89" s="123" t="str">
        <f ca="1">IF(SUMIFS('JULY-VBA-DATA'!$E:$E,'JULY-VBA-DATA'!$H:$H,'Promoter Scans'!B89,'JULY-VBA-DATA'!$F:$F,"&gt;="&amp;models!$I$4,'JULY-VBA-DATA'!$F:$F,"&lt;="&amp;models!$J$4)&gt;0,"YES","NO")</f>
        <v>YES</v>
      </c>
      <c r="R89" s="27">
        <f>COUNTIFS('JULY-VBA-DATA'!$D:$D,models!$B$4,'JULY-VBA-DATA'!$H:$H,'Promoter Scans'!B89)</f>
        <v>0</v>
      </c>
      <c r="S89" s="27">
        <f>COUNTIFS('JULY-VBA-DATA'!$D:$D,models!$B$5,'JULY-VBA-DATA'!$H:$H,'Promoter Scans'!B89)</f>
        <v>1</v>
      </c>
      <c r="T89" s="27">
        <f>COUNTIFS('JULY-VBA-DATA'!$D:$D,models!$B$7,'JULY-VBA-DATA'!$H:$H,'Promoter Scans'!B89)+COUNTIFS('JULY-VBA-DATA'!$D:$D,models!$B$8,'JULY-VBA-DATA'!$H:$H,'Promoter Scans'!B89)</f>
        <v>10</v>
      </c>
      <c r="U89" s="27">
        <f>COUNTIFS('JULY-VBA-DATA'!$D:$D,models!$B$9,'JULY-VBA-DATA'!$H:$H,'Promoter Scans'!B89)+COUNTIFS('JULY-VBA-DATA'!$D:$D,models!$B$10,'JULY-VBA-DATA'!$H:$H,'Promoter Scans'!B89)</f>
        <v>1</v>
      </c>
      <c r="V89" s="27">
        <f>COUNTIFS('JULY-VBA-DATA'!$D:$D,models!$B$11,'JULY-VBA-DATA'!$H:$H,'Promoter Scans'!B89)</f>
        <v>3</v>
      </c>
      <c r="W89" s="27">
        <f>COUNTIFS('JULY-VBA-DATA'!$D:$D,models!$B$15,'JULY-VBA-DATA'!$H:$H,'Promoter Scans'!B89)</f>
        <v>1</v>
      </c>
      <c r="X89" s="27">
        <f>COUNTIFS('JULY-VBA-DATA'!$D:$D,models!$B$17,'JULY-VBA-DATA'!$H:$H,'Promoter Scans'!B89)</f>
        <v>0</v>
      </c>
      <c r="Y89" s="27">
        <f>SUMIFS('JULY-VBA-DATA'!$E:$E,'JULY-VBA-DATA'!$H:$H,'Promoter Scans'!B89)-SUM(R89:X89)</f>
        <v>0</v>
      </c>
      <c r="Z89" s="27"/>
      <c r="AA89" s="27"/>
      <c r="AB89" s="27"/>
      <c r="AC89" s="27"/>
      <c r="AD89" s="27"/>
      <c r="AE89" s="27"/>
      <c r="AF89" s="27"/>
      <c r="AG89" s="27"/>
      <c r="AH89" s="27"/>
      <c r="AI89" s="26">
        <f t="shared" si="12"/>
        <v>0</v>
      </c>
    </row>
    <row r="90" spans="1:35">
      <c r="A90" s="107">
        <v>86</v>
      </c>
      <c r="B90" s="108">
        <v>2021070204</v>
      </c>
      <c r="C90" s="27" t="s">
        <v>211</v>
      </c>
      <c r="D90" s="109">
        <v>44382</v>
      </c>
      <c r="E90" s="27" t="s">
        <v>212</v>
      </c>
      <c r="F90" s="27" t="s">
        <v>197</v>
      </c>
      <c r="G90" s="27" t="s">
        <v>198</v>
      </c>
      <c r="H90" s="27">
        <f t="shared" si="7"/>
        <v>15</v>
      </c>
      <c r="I90" s="27">
        <f>SUMIFS('TOTAL-MTD'!$J:$J,'TOTAL-MTD'!$H:$H,'Promoter Scans'!B90)</f>
        <v>13</v>
      </c>
      <c r="J90" s="27" t="str">
        <f t="shared" si="9"/>
        <v/>
      </c>
      <c r="K90" s="27">
        <v>25</v>
      </c>
      <c r="L90" s="117">
        <f t="shared" si="8"/>
        <v>0.6</v>
      </c>
      <c r="M90" s="117">
        <f>IFERROR(H90/#REF!-1,0)</f>
        <v>0</v>
      </c>
      <c r="N90" s="27">
        <f t="shared" si="10"/>
        <v>3</v>
      </c>
      <c r="O90" s="27">
        <f ca="1">SUMIFS('LAST-14DAYS'!$E:$E,'LAST-14DAYS'!$H:$H,'Promoter Scans'!B90,'LAST-14DAYS'!$F:$F,"&gt;="&amp;models!$F$4,'LAST-14DAYS'!$F:$F,"&lt;="&amp;models!$G$4)</f>
        <v>12</v>
      </c>
      <c r="P90" s="119">
        <f ca="1" t="shared" si="11"/>
        <v>5.83333333333333</v>
      </c>
      <c r="Q90" s="123" t="str">
        <f ca="1">IF(SUMIFS('JULY-VBA-DATA'!$E:$E,'JULY-VBA-DATA'!$H:$H,'Promoter Scans'!B90,'JULY-VBA-DATA'!$F:$F,"&gt;="&amp;models!$I$4,'JULY-VBA-DATA'!$F:$F,"&lt;="&amp;models!$J$4)&gt;0,"YES","NO")</f>
        <v>YES</v>
      </c>
      <c r="R90" s="27">
        <f>COUNTIFS('JULY-VBA-DATA'!$D:$D,models!$B$4,'JULY-VBA-DATA'!$H:$H,'Promoter Scans'!B90)</f>
        <v>0</v>
      </c>
      <c r="S90" s="27">
        <f>COUNTIFS('JULY-VBA-DATA'!$D:$D,models!$B$5,'JULY-VBA-DATA'!$H:$H,'Promoter Scans'!B90)</f>
        <v>0</v>
      </c>
      <c r="T90" s="27">
        <f>COUNTIFS('JULY-VBA-DATA'!$D:$D,models!$B$7,'JULY-VBA-DATA'!$H:$H,'Promoter Scans'!B90)+COUNTIFS('JULY-VBA-DATA'!$D:$D,models!$B$8,'JULY-VBA-DATA'!$H:$H,'Promoter Scans'!B90)</f>
        <v>6</v>
      </c>
      <c r="U90" s="27">
        <f>COUNTIFS('JULY-VBA-DATA'!$D:$D,models!$B$9,'JULY-VBA-DATA'!$H:$H,'Promoter Scans'!B90)+COUNTIFS('JULY-VBA-DATA'!$D:$D,models!$B$10,'JULY-VBA-DATA'!$H:$H,'Promoter Scans'!B90)</f>
        <v>4</v>
      </c>
      <c r="V90" s="27">
        <f>COUNTIFS('JULY-VBA-DATA'!$D:$D,models!$B$11,'JULY-VBA-DATA'!$H:$H,'Promoter Scans'!B90)</f>
        <v>4</v>
      </c>
      <c r="W90" s="27">
        <f>COUNTIFS('JULY-VBA-DATA'!$D:$D,models!$B$15,'JULY-VBA-DATA'!$H:$H,'Promoter Scans'!B90)</f>
        <v>1</v>
      </c>
      <c r="X90" s="27">
        <f>COUNTIFS('JULY-VBA-DATA'!$D:$D,models!$B$17,'JULY-VBA-DATA'!$H:$H,'Promoter Scans'!B90)</f>
        <v>0</v>
      </c>
      <c r="Y90" s="27">
        <f>SUMIFS('JULY-VBA-DATA'!$E:$E,'JULY-VBA-DATA'!$H:$H,'Promoter Scans'!B90)-SUM(R90:X90)</f>
        <v>0</v>
      </c>
      <c r="Z90" s="27"/>
      <c r="AA90" s="27"/>
      <c r="AB90" s="27">
        <v>1</v>
      </c>
      <c r="AC90" s="27"/>
      <c r="AD90" s="27">
        <v>3</v>
      </c>
      <c r="AE90" s="27"/>
      <c r="AF90" s="27">
        <v>1</v>
      </c>
      <c r="AG90" s="27"/>
      <c r="AH90" s="27"/>
      <c r="AI90" s="26">
        <f t="shared" si="12"/>
        <v>5</v>
      </c>
    </row>
    <row r="91" spans="1:35">
      <c r="A91" s="107">
        <v>87</v>
      </c>
      <c r="B91" s="108">
        <v>2020110163</v>
      </c>
      <c r="C91" s="27" t="s">
        <v>213</v>
      </c>
      <c r="D91" s="109">
        <v>44081</v>
      </c>
      <c r="E91" s="27" t="s">
        <v>214</v>
      </c>
      <c r="F91" s="27" t="s">
        <v>197</v>
      </c>
      <c r="G91" s="27" t="s">
        <v>198</v>
      </c>
      <c r="H91" s="27">
        <f t="shared" si="7"/>
        <v>9</v>
      </c>
      <c r="I91" s="27">
        <f>SUMIFS('TOTAL-MTD'!$J:$J,'TOTAL-MTD'!$H:$H,'Promoter Scans'!B91)</f>
        <v>7</v>
      </c>
      <c r="J91" s="27" t="str">
        <f t="shared" si="9"/>
        <v/>
      </c>
      <c r="K91" s="27">
        <v>20</v>
      </c>
      <c r="L91" s="117">
        <f t="shared" si="8"/>
        <v>0.45</v>
      </c>
      <c r="M91" s="117">
        <f>IFERROR(H91/#REF!-1,0)</f>
        <v>0</v>
      </c>
      <c r="N91" s="27">
        <f t="shared" si="10"/>
        <v>4</v>
      </c>
      <c r="O91" s="27">
        <f ca="1">SUMIFS('LAST-14DAYS'!$E:$E,'LAST-14DAYS'!$H:$H,'Promoter Scans'!B91,'LAST-14DAYS'!$F:$F,"&gt;="&amp;models!$F$4,'LAST-14DAYS'!$F:$F,"&lt;="&amp;models!$G$4)</f>
        <v>8</v>
      </c>
      <c r="P91" s="119">
        <f ca="1" t="shared" si="11"/>
        <v>12.25</v>
      </c>
      <c r="Q91" s="123" t="str">
        <f ca="1">IF(SUMIFS('JULY-VBA-DATA'!$E:$E,'JULY-VBA-DATA'!$H:$H,'Promoter Scans'!B91,'JULY-VBA-DATA'!$F:$F,"&gt;="&amp;models!$I$4,'JULY-VBA-DATA'!$F:$F,"&lt;="&amp;models!$J$4)&gt;0,"YES","NO")</f>
        <v>YES</v>
      </c>
      <c r="R91" s="27">
        <f>COUNTIFS('JULY-VBA-DATA'!$D:$D,models!$B$4,'JULY-VBA-DATA'!$H:$H,'Promoter Scans'!B91)</f>
        <v>0</v>
      </c>
      <c r="S91" s="27">
        <f>COUNTIFS('JULY-VBA-DATA'!$D:$D,models!$B$5,'JULY-VBA-DATA'!$H:$H,'Promoter Scans'!B91)</f>
        <v>0</v>
      </c>
      <c r="T91" s="27">
        <f>COUNTIFS('JULY-VBA-DATA'!$D:$D,models!$B$7,'JULY-VBA-DATA'!$H:$H,'Promoter Scans'!B91)+COUNTIFS('JULY-VBA-DATA'!$D:$D,models!$B$8,'JULY-VBA-DATA'!$H:$H,'Promoter Scans'!B91)</f>
        <v>4</v>
      </c>
      <c r="U91" s="27">
        <f>COUNTIFS('JULY-VBA-DATA'!$D:$D,models!$B$9,'JULY-VBA-DATA'!$H:$H,'Promoter Scans'!B91)+COUNTIFS('JULY-VBA-DATA'!$D:$D,models!$B$10,'JULY-VBA-DATA'!$H:$H,'Promoter Scans'!B91)</f>
        <v>2</v>
      </c>
      <c r="V91" s="27">
        <f>COUNTIFS('JULY-VBA-DATA'!$D:$D,models!$B$11,'JULY-VBA-DATA'!$H:$H,'Promoter Scans'!B91)</f>
        <v>2</v>
      </c>
      <c r="W91" s="27">
        <f>COUNTIFS('JULY-VBA-DATA'!$D:$D,models!$B$15,'JULY-VBA-DATA'!$H:$H,'Promoter Scans'!B91)</f>
        <v>1</v>
      </c>
      <c r="X91" s="27">
        <f>COUNTIFS('JULY-VBA-DATA'!$D:$D,models!$B$17,'JULY-VBA-DATA'!$H:$H,'Promoter Scans'!B91)</f>
        <v>0</v>
      </c>
      <c r="Y91" s="27">
        <f>SUMIFS('JULY-VBA-DATA'!$E:$E,'JULY-VBA-DATA'!$H:$H,'Promoter Scans'!B91)-SUM(R91:X91)</f>
        <v>0</v>
      </c>
      <c r="Z91" s="27"/>
      <c r="AA91" s="27"/>
      <c r="AB91" s="27">
        <v>2</v>
      </c>
      <c r="AC91" s="27"/>
      <c r="AD91" s="27">
        <v>1</v>
      </c>
      <c r="AE91" s="27">
        <v>3</v>
      </c>
      <c r="AF91" s="27">
        <v>1</v>
      </c>
      <c r="AG91" s="27"/>
      <c r="AH91" s="27"/>
      <c r="AI91" s="26">
        <f t="shared" si="12"/>
        <v>7</v>
      </c>
    </row>
    <row r="92" spans="1:35">
      <c r="A92" s="107">
        <v>88</v>
      </c>
      <c r="B92" s="108">
        <v>2021062601</v>
      </c>
      <c r="C92" s="27" t="s">
        <v>215</v>
      </c>
      <c r="D92" s="109">
        <v>44375</v>
      </c>
      <c r="E92" s="27" t="s">
        <v>216</v>
      </c>
      <c r="F92" s="27" t="s">
        <v>197</v>
      </c>
      <c r="G92" s="27" t="s">
        <v>198</v>
      </c>
      <c r="H92" s="27">
        <f t="shared" si="7"/>
        <v>10</v>
      </c>
      <c r="I92" s="27">
        <f>SUMIFS('TOTAL-MTD'!$J:$J,'TOTAL-MTD'!$H:$H,'Promoter Scans'!B92)</f>
        <v>7</v>
      </c>
      <c r="J92" s="27" t="str">
        <f t="shared" si="9"/>
        <v/>
      </c>
      <c r="K92" s="27">
        <v>20</v>
      </c>
      <c r="L92" s="117">
        <f t="shared" si="8"/>
        <v>0.5</v>
      </c>
      <c r="M92" s="117">
        <f>IFERROR(H92/#REF!-1,0)</f>
        <v>0</v>
      </c>
      <c r="N92" s="27">
        <f t="shared" si="10"/>
        <v>0</v>
      </c>
      <c r="O92" s="27">
        <f ca="1">SUMIFS('LAST-14DAYS'!$E:$E,'LAST-14DAYS'!$H:$H,'Promoter Scans'!B92,'LAST-14DAYS'!$F:$F,"&gt;="&amp;models!$F$4,'LAST-14DAYS'!$F:$F,"&lt;="&amp;models!$G$4)</f>
        <v>5</v>
      </c>
      <c r="P92" s="119">
        <f ca="1" t="shared" si="11"/>
        <v>0</v>
      </c>
      <c r="Q92" s="123" t="str">
        <f ca="1">IF(SUMIFS('JULY-VBA-DATA'!$E:$E,'JULY-VBA-DATA'!$H:$H,'Promoter Scans'!B92,'JULY-VBA-DATA'!$F:$F,"&gt;="&amp;models!$I$4,'JULY-VBA-DATA'!$F:$F,"&lt;="&amp;models!$J$4)&gt;0,"YES","NO")</f>
        <v>YES</v>
      </c>
      <c r="R92" s="27">
        <f>COUNTIFS('JULY-VBA-DATA'!$D:$D,models!$B$4,'JULY-VBA-DATA'!$H:$H,'Promoter Scans'!B92)</f>
        <v>0</v>
      </c>
      <c r="S92" s="27">
        <f>COUNTIFS('JULY-VBA-DATA'!$D:$D,models!$B$5,'JULY-VBA-DATA'!$H:$H,'Promoter Scans'!B92)</f>
        <v>0</v>
      </c>
      <c r="T92" s="27">
        <f>COUNTIFS('JULY-VBA-DATA'!$D:$D,models!$B$7,'JULY-VBA-DATA'!$H:$H,'Promoter Scans'!B92)+COUNTIFS('JULY-VBA-DATA'!$D:$D,models!$B$8,'JULY-VBA-DATA'!$H:$H,'Promoter Scans'!B92)</f>
        <v>4</v>
      </c>
      <c r="U92" s="27">
        <f>COUNTIFS('JULY-VBA-DATA'!$D:$D,models!$B$9,'JULY-VBA-DATA'!$H:$H,'Promoter Scans'!B92)+COUNTIFS('JULY-VBA-DATA'!$D:$D,models!$B$10,'JULY-VBA-DATA'!$H:$H,'Promoter Scans'!B92)</f>
        <v>1</v>
      </c>
      <c r="V92" s="27">
        <f>COUNTIFS('JULY-VBA-DATA'!$D:$D,models!$B$11,'JULY-VBA-DATA'!$H:$H,'Promoter Scans'!B92)</f>
        <v>2</v>
      </c>
      <c r="W92" s="27">
        <f>COUNTIFS('JULY-VBA-DATA'!$D:$D,models!$B$15,'JULY-VBA-DATA'!$H:$H,'Promoter Scans'!B92)</f>
        <v>3</v>
      </c>
      <c r="X92" s="27">
        <f>COUNTIFS('JULY-VBA-DATA'!$D:$D,models!$B$17,'JULY-VBA-DATA'!$H:$H,'Promoter Scans'!B92)</f>
        <v>0</v>
      </c>
      <c r="Y92" s="27">
        <f>SUMIFS('JULY-VBA-DATA'!$E:$E,'JULY-VBA-DATA'!$H:$H,'Promoter Scans'!B92)-SUM(R92:X92)</f>
        <v>0</v>
      </c>
      <c r="Z92" s="27"/>
      <c r="AA92" s="27"/>
      <c r="AB92" s="27"/>
      <c r="AC92" s="27"/>
      <c r="AD92" s="27"/>
      <c r="AE92" s="27"/>
      <c r="AF92" s="27"/>
      <c r="AG92" s="27"/>
      <c r="AH92" s="27"/>
      <c r="AI92" s="26">
        <f t="shared" si="12"/>
        <v>0</v>
      </c>
    </row>
    <row r="93" spans="1:35">
      <c r="A93" s="107">
        <v>89</v>
      </c>
      <c r="B93" s="108">
        <v>2020110133</v>
      </c>
      <c r="C93" s="27" t="s">
        <v>217</v>
      </c>
      <c r="D93" s="109">
        <v>44136</v>
      </c>
      <c r="E93" s="27" t="s">
        <v>218</v>
      </c>
      <c r="F93" s="27" t="s">
        <v>197</v>
      </c>
      <c r="G93" s="27" t="s">
        <v>198</v>
      </c>
      <c r="H93" s="27">
        <f t="shared" si="7"/>
        <v>12</v>
      </c>
      <c r="I93" s="27">
        <f>SUMIFS('TOTAL-MTD'!$J:$J,'TOTAL-MTD'!$H:$H,'Promoter Scans'!B93)</f>
        <v>12</v>
      </c>
      <c r="J93" s="27" t="str">
        <f t="shared" si="9"/>
        <v/>
      </c>
      <c r="K93" s="27">
        <v>30</v>
      </c>
      <c r="L93" s="117">
        <f t="shared" si="8"/>
        <v>0.4</v>
      </c>
      <c r="M93" s="117">
        <f>IFERROR(H93/#REF!-1,0)</f>
        <v>0</v>
      </c>
      <c r="N93" s="27">
        <f t="shared" si="10"/>
        <v>0</v>
      </c>
      <c r="O93" s="27">
        <f ca="1">SUMIFS('LAST-14DAYS'!$E:$E,'LAST-14DAYS'!$H:$H,'Promoter Scans'!B93,'LAST-14DAYS'!$F:$F,"&gt;="&amp;models!$F$4,'LAST-14DAYS'!$F:$F,"&lt;="&amp;models!$G$4)</f>
        <v>9</v>
      </c>
      <c r="P93" s="119">
        <f ca="1" t="shared" si="11"/>
        <v>0</v>
      </c>
      <c r="Q93" s="123" t="str">
        <f ca="1">IF(SUMIFS('JULY-VBA-DATA'!$E:$E,'JULY-VBA-DATA'!$H:$H,'Promoter Scans'!B93,'JULY-VBA-DATA'!$F:$F,"&gt;="&amp;models!$I$4,'JULY-VBA-DATA'!$F:$F,"&lt;="&amp;models!$J$4)&gt;0,"YES","NO")</f>
        <v>YES</v>
      </c>
      <c r="R93" s="27">
        <f>COUNTIFS('JULY-VBA-DATA'!$D:$D,models!$B$4,'JULY-VBA-DATA'!$H:$H,'Promoter Scans'!B93)</f>
        <v>0</v>
      </c>
      <c r="S93" s="27">
        <f>COUNTIFS('JULY-VBA-DATA'!$D:$D,models!$B$5,'JULY-VBA-DATA'!$H:$H,'Promoter Scans'!B93)</f>
        <v>2</v>
      </c>
      <c r="T93" s="27">
        <f>COUNTIFS('JULY-VBA-DATA'!$D:$D,models!$B$7,'JULY-VBA-DATA'!$H:$H,'Promoter Scans'!B93)+COUNTIFS('JULY-VBA-DATA'!$D:$D,models!$B$8,'JULY-VBA-DATA'!$H:$H,'Promoter Scans'!B93)</f>
        <v>4</v>
      </c>
      <c r="U93" s="27">
        <f>COUNTIFS('JULY-VBA-DATA'!$D:$D,models!$B$9,'JULY-VBA-DATA'!$H:$H,'Promoter Scans'!B93)+COUNTIFS('JULY-VBA-DATA'!$D:$D,models!$B$10,'JULY-VBA-DATA'!$H:$H,'Promoter Scans'!B93)</f>
        <v>0</v>
      </c>
      <c r="V93" s="27">
        <f>COUNTIFS('JULY-VBA-DATA'!$D:$D,models!$B$11,'JULY-VBA-DATA'!$H:$H,'Promoter Scans'!B93)</f>
        <v>2</v>
      </c>
      <c r="W93" s="27">
        <f>COUNTIFS('JULY-VBA-DATA'!$D:$D,models!$B$15,'JULY-VBA-DATA'!$H:$H,'Promoter Scans'!B93)</f>
        <v>2</v>
      </c>
      <c r="X93" s="27">
        <f>COUNTIFS('JULY-VBA-DATA'!$D:$D,models!$B$17,'JULY-VBA-DATA'!$H:$H,'Promoter Scans'!B93)</f>
        <v>0</v>
      </c>
      <c r="Y93" s="27">
        <f>SUMIFS('JULY-VBA-DATA'!$E:$E,'JULY-VBA-DATA'!$H:$H,'Promoter Scans'!B93)-SUM(R93:X93)</f>
        <v>2</v>
      </c>
      <c r="Z93" s="27"/>
      <c r="AA93" s="27"/>
      <c r="AB93" s="27"/>
      <c r="AC93" s="27"/>
      <c r="AD93" s="27"/>
      <c r="AE93" s="27"/>
      <c r="AF93" s="27"/>
      <c r="AG93" s="27"/>
      <c r="AH93" s="27"/>
      <c r="AI93" s="26">
        <f t="shared" si="12"/>
        <v>0</v>
      </c>
    </row>
    <row r="94" spans="1:35">
      <c r="A94" s="107">
        <v>90</v>
      </c>
      <c r="B94" s="108">
        <v>2021053103</v>
      </c>
      <c r="C94" s="27" t="s">
        <v>219</v>
      </c>
      <c r="D94" s="109">
        <v>44349</v>
      </c>
      <c r="E94" s="27" t="s">
        <v>220</v>
      </c>
      <c r="F94" s="27" t="s">
        <v>221</v>
      </c>
      <c r="G94" s="27" t="s">
        <v>198</v>
      </c>
      <c r="H94" s="27">
        <f t="shared" si="7"/>
        <v>17</v>
      </c>
      <c r="I94" s="27">
        <f>SUMIFS('TOTAL-MTD'!$J:$J,'TOTAL-MTD'!$H:$H,'Promoter Scans'!B94)</f>
        <v>12</v>
      </c>
      <c r="J94" s="27" t="str">
        <f t="shared" si="9"/>
        <v/>
      </c>
      <c r="K94" s="27">
        <v>15</v>
      </c>
      <c r="L94" s="117">
        <f t="shared" si="8"/>
        <v>1.13333333333333</v>
      </c>
      <c r="M94" s="117">
        <f>IFERROR(H94/#REF!-1,0)</f>
        <v>0</v>
      </c>
      <c r="N94" s="27">
        <f t="shared" si="10"/>
        <v>0</v>
      </c>
      <c r="O94" s="27">
        <f ca="1">SUMIFS('LAST-14DAYS'!$E:$E,'LAST-14DAYS'!$H:$H,'Promoter Scans'!B94,'LAST-14DAYS'!$F:$F,"&gt;="&amp;models!$F$4,'LAST-14DAYS'!$F:$F,"&lt;="&amp;models!$G$4)</f>
        <v>12</v>
      </c>
      <c r="P94" s="119">
        <f ca="1" t="shared" si="11"/>
        <v>0</v>
      </c>
      <c r="Q94" s="123" t="str">
        <f ca="1">IF(SUMIFS('JULY-VBA-DATA'!$E:$E,'JULY-VBA-DATA'!$H:$H,'Promoter Scans'!B94,'JULY-VBA-DATA'!$F:$F,"&gt;="&amp;models!$I$4,'JULY-VBA-DATA'!$F:$F,"&lt;="&amp;models!$J$4)&gt;0,"YES","NO")</f>
        <v>YES</v>
      </c>
      <c r="R94" s="27">
        <f>COUNTIFS('JULY-VBA-DATA'!$D:$D,models!$B$4,'JULY-VBA-DATA'!$H:$H,'Promoter Scans'!B94)</f>
        <v>1</v>
      </c>
      <c r="S94" s="27">
        <f>COUNTIFS('JULY-VBA-DATA'!$D:$D,models!$B$5,'JULY-VBA-DATA'!$H:$H,'Promoter Scans'!B94)</f>
        <v>1</v>
      </c>
      <c r="T94" s="27">
        <f>COUNTIFS('JULY-VBA-DATA'!$D:$D,models!$B$7,'JULY-VBA-DATA'!$H:$H,'Promoter Scans'!B94)+COUNTIFS('JULY-VBA-DATA'!$D:$D,models!$B$8,'JULY-VBA-DATA'!$H:$H,'Promoter Scans'!B94)</f>
        <v>2</v>
      </c>
      <c r="U94" s="27">
        <f>COUNTIFS('JULY-VBA-DATA'!$D:$D,models!$B$9,'JULY-VBA-DATA'!$H:$H,'Promoter Scans'!B94)+COUNTIFS('JULY-VBA-DATA'!$D:$D,models!$B$10,'JULY-VBA-DATA'!$H:$H,'Promoter Scans'!B94)</f>
        <v>3</v>
      </c>
      <c r="V94" s="27">
        <f>COUNTIFS('JULY-VBA-DATA'!$D:$D,models!$B$11,'JULY-VBA-DATA'!$H:$H,'Promoter Scans'!B94)</f>
        <v>5</v>
      </c>
      <c r="W94" s="27">
        <f>COUNTIFS('JULY-VBA-DATA'!$D:$D,models!$B$15,'JULY-VBA-DATA'!$H:$H,'Promoter Scans'!B94)</f>
        <v>5</v>
      </c>
      <c r="X94" s="27">
        <f>COUNTIFS('JULY-VBA-DATA'!$D:$D,models!$B$17,'JULY-VBA-DATA'!$H:$H,'Promoter Scans'!B94)</f>
        <v>0</v>
      </c>
      <c r="Y94" s="27">
        <f>SUMIFS('JULY-VBA-DATA'!$E:$E,'JULY-VBA-DATA'!$H:$H,'Promoter Scans'!B94)-SUM(R94:X94)</f>
        <v>0</v>
      </c>
      <c r="Z94" s="27"/>
      <c r="AA94" s="27"/>
      <c r="AB94" s="27"/>
      <c r="AC94" s="27"/>
      <c r="AD94" s="27"/>
      <c r="AE94" s="27"/>
      <c r="AF94" s="27"/>
      <c r="AG94" s="27"/>
      <c r="AH94" s="27"/>
      <c r="AI94" s="26">
        <f t="shared" si="12"/>
        <v>0</v>
      </c>
    </row>
    <row r="95" spans="1:35">
      <c r="A95" s="107">
        <v>91</v>
      </c>
      <c r="B95" s="108">
        <v>2021091003</v>
      </c>
      <c r="C95" s="27" t="s">
        <v>222</v>
      </c>
      <c r="D95" s="109">
        <v>44452</v>
      </c>
      <c r="E95" s="27" t="s">
        <v>223</v>
      </c>
      <c r="F95" s="27" t="s">
        <v>221</v>
      </c>
      <c r="G95" s="27" t="s">
        <v>198</v>
      </c>
      <c r="H95" s="27">
        <f t="shared" si="7"/>
        <v>11</v>
      </c>
      <c r="I95" s="27">
        <f>SUMIFS('TOTAL-MTD'!$J:$J,'TOTAL-MTD'!$H:$H,'Promoter Scans'!B95)</f>
        <v>11</v>
      </c>
      <c r="J95" s="27" t="str">
        <f t="shared" si="9"/>
        <v/>
      </c>
      <c r="K95" s="27">
        <v>15</v>
      </c>
      <c r="L95" s="117">
        <f t="shared" si="8"/>
        <v>0.733333333333333</v>
      </c>
      <c r="M95" s="117">
        <f>IFERROR(H95/#REF!-1,0)</f>
        <v>0</v>
      </c>
      <c r="N95" s="27">
        <f t="shared" si="10"/>
        <v>1</v>
      </c>
      <c r="O95" s="27">
        <f ca="1">SUMIFS('LAST-14DAYS'!$E:$E,'LAST-14DAYS'!$H:$H,'Promoter Scans'!B95,'LAST-14DAYS'!$F:$F,"&gt;="&amp;models!$F$4,'LAST-14DAYS'!$F:$F,"&lt;="&amp;models!$G$4)</f>
        <v>10</v>
      </c>
      <c r="P95" s="119">
        <f ca="1" t="shared" si="11"/>
        <v>4.2</v>
      </c>
      <c r="Q95" s="123" t="str">
        <f ca="1">IF(SUMIFS('JULY-VBA-DATA'!$E:$E,'JULY-VBA-DATA'!$H:$H,'Promoter Scans'!B95,'JULY-VBA-DATA'!$F:$F,"&gt;="&amp;models!$I$4,'JULY-VBA-DATA'!$F:$F,"&lt;="&amp;models!$J$4)&gt;0,"YES","NO")</f>
        <v>YES</v>
      </c>
      <c r="R95" s="27">
        <f>COUNTIFS('JULY-VBA-DATA'!$D:$D,models!$B$4,'JULY-VBA-DATA'!$H:$H,'Promoter Scans'!B95)</f>
        <v>0</v>
      </c>
      <c r="S95" s="27">
        <f>COUNTIFS('JULY-VBA-DATA'!$D:$D,models!$B$5,'JULY-VBA-DATA'!$H:$H,'Promoter Scans'!B95)</f>
        <v>0</v>
      </c>
      <c r="T95" s="27">
        <f>COUNTIFS('JULY-VBA-DATA'!$D:$D,models!$B$7,'JULY-VBA-DATA'!$H:$H,'Promoter Scans'!B95)+COUNTIFS('JULY-VBA-DATA'!$D:$D,models!$B$8,'JULY-VBA-DATA'!$H:$H,'Promoter Scans'!B95)</f>
        <v>1</v>
      </c>
      <c r="U95" s="27">
        <f>COUNTIFS('JULY-VBA-DATA'!$D:$D,models!$B$9,'JULY-VBA-DATA'!$H:$H,'Promoter Scans'!B95)+COUNTIFS('JULY-VBA-DATA'!$D:$D,models!$B$10,'JULY-VBA-DATA'!$H:$H,'Promoter Scans'!B95)</f>
        <v>1</v>
      </c>
      <c r="V95" s="27">
        <f>COUNTIFS('JULY-VBA-DATA'!$D:$D,models!$B$11,'JULY-VBA-DATA'!$H:$H,'Promoter Scans'!B95)</f>
        <v>2</v>
      </c>
      <c r="W95" s="27">
        <f>COUNTIFS('JULY-VBA-DATA'!$D:$D,models!$B$15,'JULY-VBA-DATA'!$H:$H,'Promoter Scans'!B95)</f>
        <v>5</v>
      </c>
      <c r="X95" s="27">
        <f>COUNTIFS('JULY-VBA-DATA'!$D:$D,models!$B$17,'JULY-VBA-DATA'!$H:$H,'Promoter Scans'!B95)</f>
        <v>0</v>
      </c>
      <c r="Y95" s="27">
        <f>SUMIFS('JULY-VBA-DATA'!$E:$E,'JULY-VBA-DATA'!$H:$H,'Promoter Scans'!B95)-SUM(R95:X95)</f>
        <v>2</v>
      </c>
      <c r="Z95" s="27"/>
      <c r="AA95" s="27"/>
      <c r="AB95" s="27"/>
      <c r="AC95" s="27">
        <v>3</v>
      </c>
      <c r="AD95" s="27"/>
      <c r="AE95" s="27"/>
      <c r="AF95" s="27"/>
      <c r="AG95" s="27"/>
      <c r="AH95" s="27"/>
      <c r="AI95" s="26">
        <f t="shared" si="12"/>
        <v>3</v>
      </c>
    </row>
    <row r="96" spans="1:35">
      <c r="A96" s="107">
        <v>92</v>
      </c>
      <c r="B96" s="108">
        <v>2021101601</v>
      </c>
      <c r="C96" s="27" t="s">
        <v>224</v>
      </c>
      <c r="D96" s="109">
        <v>44484</v>
      </c>
      <c r="E96" s="27" t="s">
        <v>225</v>
      </c>
      <c r="F96" s="27" t="s">
        <v>221</v>
      </c>
      <c r="G96" s="27" t="s">
        <v>198</v>
      </c>
      <c r="H96" s="27">
        <f t="shared" si="7"/>
        <v>13</v>
      </c>
      <c r="I96" s="27">
        <f>SUMIFS('TOTAL-MTD'!$J:$J,'TOTAL-MTD'!$H:$H,'Promoter Scans'!B96)</f>
        <v>11</v>
      </c>
      <c r="J96" s="27" t="str">
        <f t="shared" si="9"/>
        <v/>
      </c>
      <c r="K96" s="27">
        <v>20</v>
      </c>
      <c r="L96" s="117">
        <f t="shared" si="8"/>
        <v>0.65</v>
      </c>
      <c r="M96" s="117">
        <f>IFERROR(H96/#REF!-1,0)</f>
        <v>0</v>
      </c>
      <c r="N96" s="27">
        <f t="shared" si="10"/>
        <v>1</v>
      </c>
      <c r="O96" s="27">
        <f ca="1">SUMIFS('LAST-14DAYS'!$E:$E,'LAST-14DAYS'!$H:$H,'Promoter Scans'!B96,'LAST-14DAYS'!$F:$F,"&gt;="&amp;models!$F$4,'LAST-14DAYS'!$F:$F,"&lt;="&amp;models!$G$4)</f>
        <v>8</v>
      </c>
      <c r="P96" s="119">
        <f ca="1" t="shared" si="11"/>
        <v>7</v>
      </c>
      <c r="Q96" s="123" t="str">
        <f ca="1">IF(SUMIFS('JULY-VBA-DATA'!$E:$E,'JULY-VBA-DATA'!$H:$H,'Promoter Scans'!B96,'JULY-VBA-DATA'!$F:$F,"&gt;="&amp;models!$I$4,'JULY-VBA-DATA'!$F:$F,"&lt;="&amp;models!$J$4)&gt;0,"YES","NO")</f>
        <v>YES</v>
      </c>
      <c r="R96" s="27">
        <f>COUNTIFS('JULY-VBA-DATA'!$D:$D,models!$B$4,'JULY-VBA-DATA'!$H:$H,'Promoter Scans'!B96)</f>
        <v>0</v>
      </c>
      <c r="S96" s="27">
        <f>COUNTIFS('JULY-VBA-DATA'!$D:$D,models!$B$5,'JULY-VBA-DATA'!$H:$H,'Promoter Scans'!B96)</f>
        <v>2</v>
      </c>
      <c r="T96" s="27">
        <f>COUNTIFS('JULY-VBA-DATA'!$D:$D,models!$B$7,'JULY-VBA-DATA'!$H:$H,'Promoter Scans'!B96)+COUNTIFS('JULY-VBA-DATA'!$D:$D,models!$B$8,'JULY-VBA-DATA'!$H:$H,'Promoter Scans'!B96)</f>
        <v>4</v>
      </c>
      <c r="U96" s="27">
        <f>COUNTIFS('JULY-VBA-DATA'!$D:$D,models!$B$9,'JULY-VBA-DATA'!$H:$H,'Promoter Scans'!B96)+COUNTIFS('JULY-VBA-DATA'!$D:$D,models!$B$10,'JULY-VBA-DATA'!$H:$H,'Promoter Scans'!B96)</f>
        <v>4</v>
      </c>
      <c r="V96" s="27">
        <f>COUNTIFS('JULY-VBA-DATA'!$D:$D,models!$B$11,'JULY-VBA-DATA'!$H:$H,'Promoter Scans'!B96)</f>
        <v>1</v>
      </c>
      <c r="W96" s="27">
        <f>COUNTIFS('JULY-VBA-DATA'!$D:$D,models!$B$15,'JULY-VBA-DATA'!$H:$H,'Promoter Scans'!B96)</f>
        <v>1</v>
      </c>
      <c r="X96" s="27">
        <f>COUNTIFS('JULY-VBA-DATA'!$D:$D,models!$B$17,'JULY-VBA-DATA'!$H:$H,'Promoter Scans'!B96)</f>
        <v>1</v>
      </c>
      <c r="Y96" s="27">
        <f>SUMIFS('JULY-VBA-DATA'!$E:$E,'JULY-VBA-DATA'!$H:$H,'Promoter Scans'!B96)-SUM(R96:X96)</f>
        <v>0</v>
      </c>
      <c r="Z96" s="27"/>
      <c r="AA96" s="27"/>
      <c r="AB96" s="27">
        <v>4</v>
      </c>
      <c r="AC96" s="27"/>
      <c r="AD96" s="27"/>
      <c r="AE96" s="27"/>
      <c r="AF96" s="27"/>
      <c r="AG96" s="27"/>
      <c r="AH96" s="27"/>
      <c r="AI96" s="26">
        <f t="shared" si="12"/>
        <v>4</v>
      </c>
    </row>
    <row r="97" spans="1:35">
      <c r="A97" s="107">
        <v>93</v>
      </c>
      <c r="B97" s="108">
        <v>2022051105</v>
      </c>
      <c r="C97" s="27" t="s">
        <v>226</v>
      </c>
      <c r="D97" s="109">
        <v>44693</v>
      </c>
      <c r="E97" s="27" t="s">
        <v>227</v>
      </c>
      <c r="F97" s="27" t="s">
        <v>221</v>
      </c>
      <c r="G97" s="27" t="s">
        <v>198</v>
      </c>
      <c r="H97" s="27">
        <f t="shared" si="7"/>
        <v>11</v>
      </c>
      <c r="I97" s="27">
        <f>SUMIFS('TOTAL-MTD'!$J:$J,'TOTAL-MTD'!$H:$H,'Promoter Scans'!B97)</f>
        <v>8</v>
      </c>
      <c r="J97" s="27" t="str">
        <f t="shared" si="9"/>
        <v/>
      </c>
      <c r="K97" s="27">
        <v>15</v>
      </c>
      <c r="L97" s="117">
        <f t="shared" si="8"/>
        <v>0.733333333333333</v>
      </c>
      <c r="M97" s="117">
        <f>IFERROR(H97/#REF!-1,0)</f>
        <v>0</v>
      </c>
      <c r="N97" s="27">
        <f t="shared" si="10"/>
        <v>0</v>
      </c>
      <c r="O97" s="27">
        <f ca="1">SUMIFS('LAST-14DAYS'!$E:$E,'LAST-14DAYS'!$H:$H,'Promoter Scans'!B97,'LAST-14DAYS'!$F:$F,"&gt;="&amp;models!$F$4,'LAST-14DAYS'!$F:$F,"&lt;="&amp;models!$G$4)</f>
        <v>5</v>
      </c>
      <c r="P97" s="119">
        <f ca="1" t="shared" si="11"/>
        <v>0</v>
      </c>
      <c r="Q97" s="123" t="str">
        <f ca="1">IF(SUMIFS('JULY-VBA-DATA'!$E:$E,'JULY-VBA-DATA'!$H:$H,'Promoter Scans'!B97,'JULY-VBA-DATA'!$F:$F,"&gt;="&amp;models!$I$4,'JULY-VBA-DATA'!$F:$F,"&lt;="&amp;models!$J$4)&gt;0,"YES","NO")</f>
        <v>YES</v>
      </c>
      <c r="R97" s="27">
        <f>COUNTIFS('JULY-VBA-DATA'!$D:$D,models!$B$4,'JULY-VBA-DATA'!$H:$H,'Promoter Scans'!B97)</f>
        <v>0</v>
      </c>
      <c r="S97" s="27">
        <f>COUNTIFS('JULY-VBA-DATA'!$D:$D,models!$B$5,'JULY-VBA-DATA'!$H:$H,'Promoter Scans'!B97)</f>
        <v>1</v>
      </c>
      <c r="T97" s="27">
        <f>COUNTIFS('JULY-VBA-DATA'!$D:$D,models!$B$7,'JULY-VBA-DATA'!$H:$H,'Promoter Scans'!B97)+COUNTIFS('JULY-VBA-DATA'!$D:$D,models!$B$8,'JULY-VBA-DATA'!$H:$H,'Promoter Scans'!B97)</f>
        <v>4</v>
      </c>
      <c r="U97" s="27">
        <f>COUNTIFS('JULY-VBA-DATA'!$D:$D,models!$B$9,'JULY-VBA-DATA'!$H:$H,'Promoter Scans'!B97)+COUNTIFS('JULY-VBA-DATA'!$D:$D,models!$B$10,'JULY-VBA-DATA'!$H:$H,'Promoter Scans'!B97)</f>
        <v>3</v>
      </c>
      <c r="V97" s="27">
        <f>COUNTIFS('JULY-VBA-DATA'!$D:$D,models!$B$11,'JULY-VBA-DATA'!$H:$H,'Promoter Scans'!B97)</f>
        <v>1</v>
      </c>
      <c r="W97" s="27">
        <f>COUNTIFS('JULY-VBA-DATA'!$D:$D,models!$B$15,'JULY-VBA-DATA'!$H:$H,'Promoter Scans'!B97)</f>
        <v>1</v>
      </c>
      <c r="X97" s="27">
        <f>COUNTIFS('JULY-VBA-DATA'!$D:$D,models!$B$17,'JULY-VBA-DATA'!$H:$H,'Promoter Scans'!B97)</f>
        <v>0</v>
      </c>
      <c r="Y97" s="27">
        <f>SUMIFS('JULY-VBA-DATA'!$E:$E,'JULY-VBA-DATA'!$H:$H,'Promoter Scans'!B97)-SUM(R97:X97)</f>
        <v>1</v>
      </c>
      <c r="Z97" s="27"/>
      <c r="AA97" s="27"/>
      <c r="AB97" s="27"/>
      <c r="AC97" s="27"/>
      <c r="AD97" s="27"/>
      <c r="AE97" s="27"/>
      <c r="AF97" s="27"/>
      <c r="AG97" s="27"/>
      <c r="AH97" s="27"/>
      <c r="AI97" s="26">
        <f t="shared" si="12"/>
        <v>0</v>
      </c>
    </row>
    <row r="98" spans="1:35">
      <c r="A98" s="107">
        <v>94</v>
      </c>
      <c r="B98" s="108">
        <v>2023011203</v>
      </c>
      <c r="C98" s="27" t="s">
        <v>228</v>
      </c>
      <c r="D98" s="109">
        <v>44942</v>
      </c>
      <c r="E98" s="27" t="s">
        <v>229</v>
      </c>
      <c r="F98" s="27" t="s">
        <v>221</v>
      </c>
      <c r="G98" s="27" t="s">
        <v>198</v>
      </c>
      <c r="H98" s="27">
        <f t="shared" si="7"/>
        <v>11</v>
      </c>
      <c r="I98" s="27">
        <f>SUMIFS('TOTAL-MTD'!$J:$J,'TOTAL-MTD'!$H:$H,'Promoter Scans'!B98)</f>
        <v>11</v>
      </c>
      <c r="J98" s="27" t="str">
        <f t="shared" si="9"/>
        <v/>
      </c>
      <c r="K98" s="27">
        <v>20</v>
      </c>
      <c r="L98" s="117">
        <f t="shared" si="8"/>
        <v>0.55</v>
      </c>
      <c r="M98" s="117">
        <f>IFERROR(H98/#REF!-1,0)</f>
        <v>0</v>
      </c>
      <c r="N98" s="27">
        <f t="shared" si="10"/>
        <v>0</v>
      </c>
      <c r="O98" s="27">
        <f ca="1">SUMIFS('LAST-14DAYS'!$E:$E,'LAST-14DAYS'!$H:$H,'Promoter Scans'!B98,'LAST-14DAYS'!$F:$F,"&gt;="&amp;models!$F$4,'LAST-14DAYS'!$F:$F,"&lt;="&amp;models!$G$4)</f>
        <v>7</v>
      </c>
      <c r="P98" s="119">
        <f ca="1" t="shared" si="11"/>
        <v>0</v>
      </c>
      <c r="Q98" s="123" t="str">
        <f ca="1">IF(SUMIFS('JULY-VBA-DATA'!$E:$E,'JULY-VBA-DATA'!$H:$H,'Promoter Scans'!B98,'JULY-VBA-DATA'!$F:$F,"&gt;="&amp;models!$I$4,'JULY-VBA-DATA'!$F:$F,"&lt;="&amp;models!$J$4)&gt;0,"YES","NO")</f>
        <v>YES</v>
      </c>
      <c r="R98" s="27">
        <f>COUNTIFS('JULY-VBA-DATA'!$D:$D,models!$B$4,'JULY-VBA-DATA'!$H:$H,'Promoter Scans'!B98)</f>
        <v>0</v>
      </c>
      <c r="S98" s="27">
        <f>COUNTIFS('JULY-VBA-DATA'!$D:$D,models!$B$5,'JULY-VBA-DATA'!$H:$H,'Promoter Scans'!B98)</f>
        <v>0</v>
      </c>
      <c r="T98" s="27">
        <f>COUNTIFS('JULY-VBA-DATA'!$D:$D,models!$B$7,'JULY-VBA-DATA'!$H:$H,'Promoter Scans'!B98)+COUNTIFS('JULY-VBA-DATA'!$D:$D,models!$B$8,'JULY-VBA-DATA'!$H:$H,'Promoter Scans'!B98)</f>
        <v>3</v>
      </c>
      <c r="U98" s="27">
        <f>COUNTIFS('JULY-VBA-DATA'!$D:$D,models!$B$9,'JULY-VBA-DATA'!$H:$H,'Promoter Scans'!B98)+COUNTIFS('JULY-VBA-DATA'!$D:$D,models!$B$10,'JULY-VBA-DATA'!$H:$H,'Promoter Scans'!B98)</f>
        <v>2</v>
      </c>
      <c r="V98" s="27">
        <f>COUNTIFS('JULY-VBA-DATA'!$D:$D,models!$B$11,'JULY-VBA-DATA'!$H:$H,'Promoter Scans'!B98)</f>
        <v>2</v>
      </c>
      <c r="W98" s="27">
        <f>COUNTIFS('JULY-VBA-DATA'!$D:$D,models!$B$15,'JULY-VBA-DATA'!$H:$H,'Promoter Scans'!B98)</f>
        <v>3</v>
      </c>
      <c r="X98" s="27">
        <f>COUNTIFS('JULY-VBA-DATA'!$D:$D,models!$B$17,'JULY-VBA-DATA'!$H:$H,'Promoter Scans'!B98)</f>
        <v>0</v>
      </c>
      <c r="Y98" s="27">
        <f>SUMIFS('JULY-VBA-DATA'!$E:$E,'JULY-VBA-DATA'!$H:$H,'Promoter Scans'!B98)-SUM(R98:X98)</f>
        <v>1</v>
      </c>
      <c r="Z98" s="27"/>
      <c r="AA98" s="27"/>
      <c r="AB98" s="27"/>
      <c r="AC98" s="27"/>
      <c r="AD98" s="27"/>
      <c r="AE98" s="27"/>
      <c r="AF98" s="27"/>
      <c r="AG98" s="27"/>
      <c r="AH98" s="27"/>
      <c r="AI98" s="26">
        <f t="shared" si="12"/>
        <v>0</v>
      </c>
    </row>
    <row r="99" spans="1:35">
      <c r="A99" s="107">
        <v>95</v>
      </c>
      <c r="B99" s="108">
        <v>2023011201</v>
      </c>
      <c r="C99" s="27" t="s">
        <v>230</v>
      </c>
      <c r="D99" s="109">
        <v>44942</v>
      </c>
      <c r="E99" s="27" t="s">
        <v>231</v>
      </c>
      <c r="F99" s="27" t="s">
        <v>221</v>
      </c>
      <c r="G99" s="27" t="s">
        <v>198</v>
      </c>
      <c r="H99" s="27">
        <f t="shared" si="7"/>
        <v>13</v>
      </c>
      <c r="I99" s="27">
        <f>SUMIFS('TOTAL-MTD'!$J:$J,'TOTAL-MTD'!$H:$H,'Promoter Scans'!B99)</f>
        <v>12</v>
      </c>
      <c r="J99" s="27" t="str">
        <f t="shared" si="9"/>
        <v/>
      </c>
      <c r="K99" s="27">
        <v>15</v>
      </c>
      <c r="L99" s="117">
        <f t="shared" si="8"/>
        <v>0.866666666666667</v>
      </c>
      <c r="M99" s="117">
        <f>IFERROR(H99/#REF!-1,0)</f>
        <v>0</v>
      </c>
      <c r="N99" s="27">
        <f t="shared" si="10"/>
        <v>0</v>
      </c>
      <c r="O99" s="27">
        <f ca="1">SUMIFS('LAST-14DAYS'!$E:$E,'LAST-14DAYS'!$H:$H,'Promoter Scans'!B99,'LAST-14DAYS'!$F:$F,"&gt;="&amp;models!$F$4,'LAST-14DAYS'!$F:$F,"&lt;="&amp;models!$G$4)</f>
        <v>10</v>
      </c>
      <c r="P99" s="119">
        <f ca="1" t="shared" si="11"/>
        <v>0</v>
      </c>
      <c r="Q99" s="123" t="str">
        <f ca="1">IF(SUMIFS('JULY-VBA-DATA'!$E:$E,'JULY-VBA-DATA'!$H:$H,'Promoter Scans'!B99,'JULY-VBA-DATA'!$F:$F,"&gt;="&amp;models!$I$4,'JULY-VBA-DATA'!$F:$F,"&lt;="&amp;models!$J$4)&gt;0,"YES","NO")</f>
        <v>YES</v>
      </c>
      <c r="R99" s="27">
        <f>COUNTIFS('JULY-VBA-DATA'!$D:$D,models!$B$4,'JULY-VBA-DATA'!$H:$H,'Promoter Scans'!B99)</f>
        <v>0</v>
      </c>
      <c r="S99" s="27">
        <f>COUNTIFS('JULY-VBA-DATA'!$D:$D,models!$B$5,'JULY-VBA-DATA'!$H:$H,'Promoter Scans'!B99)</f>
        <v>0</v>
      </c>
      <c r="T99" s="27">
        <f>COUNTIFS('JULY-VBA-DATA'!$D:$D,models!$B$7,'JULY-VBA-DATA'!$H:$H,'Promoter Scans'!B99)+COUNTIFS('JULY-VBA-DATA'!$D:$D,models!$B$8,'JULY-VBA-DATA'!$H:$H,'Promoter Scans'!B99)</f>
        <v>6</v>
      </c>
      <c r="U99" s="27">
        <f>COUNTIFS('JULY-VBA-DATA'!$D:$D,models!$B$9,'JULY-VBA-DATA'!$H:$H,'Promoter Scans'!B99)+COUNTIFS('JULY-VBA-DATA'!$D:$D,models!$B$10,'JULY-VBA-DATA'!$H:$H,'Promoter Scans'!B99)</f>
        <v>4</v>
      </c>
      <c r="V99" s="27">
        <f>COUNTIFS('JULY-VBA-DATA'!$D:$D,models!$B$11,'JULY-VBA-DATA'!$H:$H,'Promoter Scans'!B99)</f>
        <v>1</v>
      </c>
      <c r="W99" s="27">
        <f>COUNTIFS('JULY-VBA-DATA'!$D:$D,models!$B$15,'JULY-VBA-DATA'!$H:$H,'Promoter Scans'!B99)</f>
        <v>1</v>
      </c>
      <c r="X99" s="27">
        <f>COUNTIFS('JULY-VBA-DATA'!$D:$D,models!$B$17,'JULY-VBA-DATA'!$H:$H,'Promoter Scans'!B99)</f>
        <v>0</v>
      </c>
      <c r="Y99" s="27">
        <f>SUMIFS('JULY-VBA-DATA'!$E:$E,'JULY-VBA-DATA'!$H:$H,'Promoter Scans'!B99)-SUM(R99:X99)</f>
        <v>1</v>
      </c>
      <c r="Z99" s="27"/>
      <c r="AA99" s="27"/>
      <c r="AB99" s="27"/>
      <c r="AC99" s="27"/>
      <c r="AD99" s="27"/>
      <c r="AE99" s="27"/>
      <c r="AF99" s="27"/>
      <c r="AG99" s="27"/>
      <c r="AH99" s="27"/>
      <c r="AI99" s="26">
        <f t="shared" si="12"/>
        <v>0</v>
      </c>
    </row>
    <row r="100" spans="1:35">
      <c r="A100" s="107">
        <v>96</v>
      </c>
      <c r="B100" s="108">
        <v>2023041301</v>
      </c>
      <c r="C100" s="27" t="s">
        <v>232</v>
      </c>
      <c r="D100" s="109">
        <v>45030</v>
      </c>
      <c r="E100" s="27" t="s">
        <v>233</v>
      </c>
      <c r="F100" s="27" t="s">
        <v>221</v>
      </c>
      <c r="G100" s="27" t="s">
        <v>198</v>
      </c>
      <c r="H100" s="27">
        <f t="shared" si="7"/>
        <v>12</v>
      </c>
      <c r="I100" s="27">
        <f>SUMIFS('TOTAL-MTD'!$J:$J,'TOTAL-MTD'!$H:$H,'Promoter Scans'!B100)</f>
        <v>11</v>
      </c>
      <c r="J100" s="27" t="str">
        <f t="shared" si="9"/>
        <v/>
      </c>
      <c r="K100" s="27">
        <v>20</v>
      </c>
      <c r="L100" s="117">
        <f t="shared" si="8"/>
        <v>0.6</v>
      </c>
      <c r="M100" s="117">
        <f>IFERROR(H100/#REF!-1,0)</f>
        <v>0</v>
      </c>
      <c r="N100" s="27">
        <f t="shared" si="10"/>
        <v>0</v>
      </c>
      <c r="O100" s="27">
        <f ca="1">SUMIFS('LAST-14DAYS'!$E:$E,'LAST-14DAYS'!$H:$H,'Promoter Scans'!B100,'LAST-14DAYS'!$F:$F,"&gt;="&amp;models!$F$4,'LAST-14DAYS'!$F:$F,"&lt;="&amp;models!$G$4)</f>
        <v>10</v>
      </c>
      <c r="P100" s="119">
        <f ca="1" t="shared" si="11"/>
        <v>0</v>
      </c>
      <c r="Q100" s="123" t="str">
        <f ca="1">IF(SUMIFS('JULY-VBA-DATA'!$E:$E,'JULY-VBA-DATA'!$H:$H,'Promoter Scans'!B100,'JULY-VBA-DATA'!$F:$F,"&gt;="&amp;models!$I$4,'JULY-VBA-DATA'!$F:$F,"&lt;="&amp;models!$J$4)&gt;0,"YES","NO")</f>
        <v>YES</v>
      </c>
      <c r="R100" s="27">
        <f>COUNTIFS('JULY-VBA-DATA'!$D:$D,models!$B$4,'JULY-VBA-DATA'!$H:$H,'Promoter Scans'!B100)</f>
        <v>0</v>
      </c>
      <c r="S100" s="27">
        <f>COUNTIFS('JULY-VBA-DATA'!$D:$D,models!$B$5,'JULY-VBA-DATA'!$H:$H,'Promoter Scans'!B100)</f>
        <v>0</v>
      </c>
      <c r="T100" s="27">
        <f>COUNTIFS('JULY-VBA-DATA'!$D:$D,models!$B$7,'JULY-VBA-DATA'!$H:$H,'Promoter Scans'!B100)+COUNTIFS('JULY-VBA-DATA'!$D:$D,models!$B$8,'JULY-VBA-DATA'!$H:$H,'Promoter Scans'!B100)</f>
        <v>6</v>
      </c>
      <c r="U100" s="27">
        <f>COUNTIFS('JULY-VBA-DATA'!$D:$D,models!$B$9,'JULY-VBA-DATA'!$H:$H,'Promoter Scans'!B100)+COUNTIFS('JULY-VBA-DATA'!$D:$D,models!$B$10,'JULY-VBA-DATA'!$H:$H,'Promoter Scans'!B100)</f>
        <v>0</v>
      </c>
      <c r="V100" s="27">
        <f>COUNTIFS('JULY-VBA-DATA'!$D:$D,models!$B$11,'JULY-VBA-DATA'!$H:$H,'Promoter Scans'!B100)</f>
        <v>3</v>
      </c>
      <c r="W100" s="27">
        <f>COUNTIFS('JULY-VBA-DATA'!$D:$D,models!$B$15,'JULY-VBA-DATA'!$H:$H,'Promoter Scans'!B100)</f>
        <v>2</v>
      </c>
      <c r="X100" s="27">
        <f>COUNTIFS('JULY-VBA-DATA'!$D:$D,models!$B$17,'JULY-VBA-DATA'!$H:$H,'Promoter Scans'!B100)</f>
        <v>0</v>
      </c>
      <c r="Y100" s="27">
        <f>SUMIFS('JULY-VBA-DATA'!$E:$E,'JULY-VBA-DATA'!$H:$H,'Promoter Scans'!B100)-SUM(R100:X100)</f>
        <v>1</v>
      </c>
      <c r="Z100" s="27"/>
      <c r="AA100" s="27"/>
      <c r="AB100" s="27"/>
      <c r="AC100" s="27"/>
      <c r="AD100" s="27"/>
      <c r="AE100" s="27"/>
      <c r="AF100" s="27"/>
      <c r="AG100" s="27"/>
      <c r="AH100" s="27"/>
      <c r="AI100" s="26">
        <f t="shared" si="12"/>
        <v>0</v>
      </c>
    </row>
    <row r="101" spans="1:35">
      <c r="A101" s="107">
        <v>97</v>
      </c>
      <c r="B101" s="108">
        <v>2022071201</v>
      </c>
      <c r="C101" s="27" t="s">
        <v>234</v>
      </c>
      <c r="D101" s="109">
        <v>44754</v>
      </c>
      <c r="E101" s="27" t="s">
        <v>235</v>
      </c>
      <c r="F101" s="27" t="s">
        <v>221</v>
      </c>
      <c r="G101" s="27" t="s">
        <v>198</v>
      </c>
      <c r="H101" s="27">
        <f t="shared" si="7"/>
        <v>12</v>
      </c>
      <c r="I101" s="27">
        <f>SUMIFS('TOTAL-MTD'!$J:$J,'TOTAL-MTD'!$H:$H,'Promoter Scans'!B101)</f>
        <v>12</v>
      </c>
      <c r="J101" s="27" t="str">
        <f t="shared" si="9"/>
        <v/>
      </c>
      <c r="K101" s="27">
        <v>25</v>
      </c>
      <c r="L101" s="117">
        <f t="shared" si="8"/>
        <v>0.48</v>
      </c>
      <c r="M101" s="117">
        <f>IFERROR(H101/#REF!-1,0)</f>
        <v>0</v>
      </c>
      <c r="N101" s="27">
        <f t="shared" si="10"/>
        <v>1</v>
      </c>
      <c r="O101" s="27">
        <f ca="1">SUMIFS('LAST-14DAYS'!$E:$E,'LAST-14DAYS'!$H:$H,'Promoter Scans'!B101,'LAST-14DAYS'!$F:$F,"&gt;="&amp;models!$F$4,'LAST-14DAYS'!$F:$F,"&lt;="&amp;models!$G$4)</f>
        <v>8</v>
      </c>
      <c r="P101" s="119">
        <f ca="1" t="shared" si="11"/>
        <v>1.75</v>
      </c>
      <c r="Q101" s="123" t="str">
        <f ca="1">IF(SUMIFS('JULY-VBA-DATA'!$E:$E,'JULY-VBA-DATA'!$H:$H,'Promoter Scans'!B101,'JULY-VBA-DATA'!$F:$F,"&gt;="&amp;models!$I$4,'JULY-VBA-DATA'!$F:$F,"&lt;="&amp;models!$J$4)&gt;0,"YES","NO")</f>
        <v>YES</v>
      </c>
      <c r="R101" s="27">
        <f>COUNTIFS('JULY-VBA-DATA'!$D:$D,models!$B$4,'JULY-VBA-DATA'!$H:$H,'Promoter Scans'!B101)</f>
        <v>0</v>
      </c>
      <c r="S101" s="27">
        <f>COUNTIFS('JULY-VBA-DATA'!$D:$D,models!$B$5,'JULY-VBA-DATA'!$H:$H,'Promoter Scans'!B101)</f>
        <v>0</v>
      </c>
      <c r="T101" s="27">
        <f>COUNTIFS('JULY-VBA-DATA'!$D:$D,models!$B$7,'JULY-VBA-DATA'!$H:$H,'Promoter Scans'!B101)+COUNTIFS('JULY-VBA-DATA'!$D:$D,models!$B$8,'JULY-VBA-DATA'!$H:$H,'Promoter Scans'!B101)</f>
        <v>4</v>
      </c>
      <c r="U101" s="27">
        <f>COUNTIFS('JULY-VBA-DATA'!$D:$D,models!$B$9,'JULY-VBA-DATA'!$H:$H,'Promoter Scans'!B101)+COUNTIFS('JULY-VBA-DATA'!$D:$D,models!$B$10,'JULY-VBA-DATA'!$H:$H,'Promoter Scans'!B101)</f>
        <v>1</v>
      </c>
      <c r="V101" s="27">
        <f>COUNTIFS('JULY-VBA-DATA'!$D:$D,models!$B$11,'JULY-VBA-DATA'!$H:$H,'Promoter Scans'!B101)</f>
        <v>4</v>
      </c>
      <c r="W101" s="27">
        <f>COUNTIFS('JULY-VBA-DATA'!$D:$D,models!$B$15,'JULY-VBA-DATA'!$H:$H,'Promoter Scans'!B101)</f>
        <v>1</v>
      </c>
      <c r="X101" s="27">
        <f>COUNTIFS('JULY-VBA-DATA'!$D:$D,models!$B$17,'JULY-VBA-DATA'!$H:$H,'Promoter Scans'!B101)</f>
        <v>0</v>
      </c>
      <c r="Y101" s="27">
        <f>SUMIFS('JULY-VBA-DATA'!$E:$E,'JULY-VBA-DATA'!$H:$H,'Promoter Scans'!B101)-SUM(R101:X101)</f>
        <v>2</v>
      </c>
      <c r="Z101" s="27"/>
      <c r="AA101" s="27"/>
      <c r="AB101" s="27"/>
      <c r="AC101" s="27">
        <v>1</v>
      </c>
      <c r="AD101" s="27"/>
      <c r="AE101" s="27"/>
      <c r="AF101" s="27"/>
      <c r="AG101" s="27"/>
      <c r="AH101" s="27"/>
      <c r="AI101" s="26">
        <f t="shared" si="12"/>
        <v>1</v>
      </c>
    </row>
    <row r="102" spans="1:35">
      <c r="A102" s="107">
        <v>98</v>
      </c>
      <c r="B102" s="108">
        <v>2021052509</v>
      </c>
      <c r="C102" s="27" t="s">
        <v>236</v>
      </c>
      <c r="D102" s="109">
        <v>44344</v>
      </c>
      <c r="E102" s="27" t="s">
        <v>237</v>
      </c>
      <c r="F102" s="27" t="s">
        <v>221</v>
      </c>
      <c r="G102" s="27" t="s">
        <v>198</v>
      </c>
      <c r="H102" s="27">
        <f t="shared" ref="H102:H103" si="18">SUM(R102:Y102)</f>
        <v>8</v>
      </c>
      <c r="I102" s="27">
        <f>SUMIFS('TOTAL-MTD'!$J:$J,'TOTAL-MTD'!$H:$H,'Promoter Scans'!B102)</f>
        <v>5</v>
      </c>
      <c r="J102" s="27" t="str">
        <f t="shared" si="9"/>
        <v/>
      </c>
      <c r="K102" s="27">
        <v>15</v>
      </c>
      <c r="L102" s="117">
        <f t="shared" ref="L102" si="19">IFERROR(H102/K102,0)</f>
        <v>0.533333333333333</v>
      </c>
      <c r="M102" s="117">
        <f>IFERROR(H102/#REF!-1,0)</f>
        <v>0</v>
      </c>
      <c r="N102" s="27">
        <f t="shared" ref="N102" si="20">COUNT(Z102:AH102)</f>
        <v>0</v>
      </c>
      <c r="O102" s="27">
        <f ca="1">SUMIFS('LAST-14DAYS'!$E:$E,'LAST-14DAYS'!$H:$H,'Promoter Scans'!B102,'LAST-14DAYS'!$F:$F,"&gt;="&amp;models!$F$4,'LAST-14DAYS'!$F:$F,"&lt;="&amp;models!$G$4)</f>
        <v>7</v>
      </c>
      <c r="P102" s="119">
        <f ca="1" t="shared" ref="P102" si="21">IFERROR(AI102/(O102/14),0)</f>
        <v>0</v>
      </c>
      <c r="Q102" s="123" t="str">
        <f ca="1">IF(SUMIFS('JULY-VBA-DATA'!$E:$E,'JULY-VBA-DATA'!$H:$H,'Promoter Scans'!B102,'JULY-VBA-DATA'!$F:$F,"&gt;="&amp;models!$I$4,'JULY-VBA-DATA'!$F:$F,"&lt;="&amp;models!$J$4)&gt;0,"YES","NO")</f>
        <v>YES</v>
      </c>
      <c r="R102" s="27">
        <f>COUNTIFS('JULY-VBA-DATA'!$D:$D,models!$B$4,'JULY-VBA-DATA'!$H:$H,'Promoter Scans'!B102)</f>
        <v>0</v>
      </c>
      <c r="S102" s="27">
        <f>COUNTIFS('JULY-VBA-DATA'!$D:$D,models!$B$5,'JULY-VBA-DATA'!$H:$H,'Promoter Scans'!B102)</f>
        <v>0</v>
      </c>
      <c r="T102" s="27">
        <f>COUNTIFS('JULY-VBA-DATA'!$D:$D,models!$B$7,'JULY-VBA-DATA'!$H:$H,'Promoter Scans'!B102)+COUNTIFS('JULY-VBA-DATA'!$D:$D,models!$B$8,'JULY-VBA-DATA'!$H:$H,'Promoter Scans'!B102)</f>
        <v>4</v>
      </c>
      <c r="U102" s="27">
        <f>COUNTIFS('JULY-VBA-DATA'!$D:$D,models!$B$9,'JULY-VBA-DATA'!$H:$H,'Promoter Scans'!B102)+COUNTIFS('JULY-VBA-DATA'!$D:$D,models!$B$10,'JULY-VBA-DATA'!$H:$H,'Promoter Scans'!B102)</f>
        <v>1</v>
      </c>
      <c r="V102" s="27">
        <f>COUNTIFS('JULY-VBA-DATA'!$D:$D,models!$B$11,'JULY-VBA-DATA'!$H:$H,'Promoter Scans'!B102)</f>
        <v>2</v>
      </c>
      <c r="W102" s="27">
        <f>COUNTIFS('JULY-VBA-DATA'!$D:$D,models!$B$15,'JULY-VBA-DATA'!$H:$H,'Promoter Scans'!B102)</f>
        <v>1</v>
      </c>
      <c r="X102" s="27">
        <f>COUNTIFS('JULY-VBA-DATA'!$D:$D,models!$B$17,'JULY-VBA-DATA'!$H:$H,'Promoter Scans'!B102)</f>
        <v>0</v>
      </c>
      <c r="Y102" s="27">
        <f>SUMIFS('JULY-VBA-DATA'!$E:$E,'JULY-VBA-DATA'!$H:$H,'Promoter Scans'!B102)-SUM(R102:X102)</f>
        <v>0</v>
      </c>
      <c r="Z102" s="27"/>
      <c r="AA102" s="27"/>
      <c r="AB102" s="27"/>
      <c r="AC102" s="27"/>
      <c r="AD102" s="27"/>
      <c r="AE102" s="27"/>
      <c r="AF102" s="27"/>
      <c r="AG102" s="27"/>
      <c r="AH102" s="27"/>
      <c r="AI102" s="26"/>
    </row>
    <row r="103" spans="1:35">
      <c r="A103" s="107">
        <v>99</v>
      </c>
      <c r="B103" s="108">
        <v>2020110126</v>
      </c>
      <c r="C103" s="27" t="s">
        <v>238</v>
      </c>
      <c r="D103" s="109">
        <v>44136</v>
      </c>
      <c r="E103" s="27" t="s">
        <v>239</v>
      </c>
      <c r="F103" s="27" t="s">
        <v>240</v>
      </c>
      <c r="G103" s="27" t="s">
        <v>198</v>
      </c>
      <c r="H103" s="27">
        <f t="shared" si="18"/>
        <v>9</v>
      </c>
      <c r="I103" s="27">
        <f>SUMIFS('TOTAL-MTD'!$J:$J,'TOTAL-MTD'!$H:$H,'Promoter Scans'!B103)</f>
        <v>9</v>
      </c>
      <c r="J103" s="27" t="str">
        <f t="shared" si="9"/>
        <v/>
      </c>
      <c r="K103" s="27">
        <v>20</v>
      </c>
      <c r="L103" s="117">
        <f t="shared" si="8"/>
        <v>0.45</v>
      </c>
      <c r="M103" s="117">
        <f>IFERROR(H103/#REF!-1,0)</f>
        <v>0</v>
      </c>
      <c r="N103" s="27">
        <f t="shared" si="10"/>
        <v>3</v>
      </c>
      <c r="O103" s="27">
        <f ca="1">SUMIFS('LAST-14DAYS'!$E:$E,'LAST-14DAYS'!$H:$H,'Promoter Scans'!B103,'LAST-14DAYS'!$F:$F,"&gt;="&amp;models!$F$4,'LAST-14DAYS'!$F:$F,"&lt;="&amp;models!$G$4)</f>
        <v>5</v>
      </c>
      <c r="P103" s="119">
        <f ca="1" t="shared" si="11"/>
        <v>22.4</v>
      </c>
      <c r="Q103" s="123" t="str">
        <f ca="1">IF(SUMIFS('JULY-VBA-DATA'!$E:$E,'JULY-VBA-DATA'!$H:$H,'Promoter Scans'!B103,'JULY-VBA-DATA'!$F:$F,"&gt;="&amp;models!$I$4,'JULY-VBA-DATA'!$F:$F,"&lt;="&amp;models!$J$4)&gt;0,"YES","NO")</f>
        <v>YES</v>
      </c>
      <c r="R103" s="27">
        <f>COUNTIFS('JULY-VBA-DATA'!$D:$D,models!$B$4,'JULY-VBA-DATA'!$H:$H,'Promoter Scans'!B103)</f>
        <v>0</v>
      </c>
      <c r="S103" s="27">
        <f>COUNTIFS('JULY-VBA-DATA'!$D:$D,models!$B$5,'JULY-VBA-DATA'!$H:$H,'Promoter Scans'!B103)</f>
        <v>1</v>
      </c>
      <c r="T103" s="27">
        <f>COUNTIFS('JULY-VBA-DATA'!$D:$D,models!$B$7,'JULY-VBA-DATA'!$H:$H,'Promoter Scans'!B103)+COUNTIFS('JULY-VBA-DATA'!$D:$D,models!$B$8,'JULY-VBA-DATA'!$H:$H,'Promoter Scans'!B103)</f>
        <v>4</v>
      </c>
      <c r="U103" s="27">
        <f>COUNTIFS('JULY-VBA-DATA'!$D:$D,models!$B$9,'JULY-VBA-DATA'!$H:$H,'Promoter Scans'!B103)+COUNTIFS('JULY-VBA-DATA'!$D:$D,models!$B$10,'JULY-VBA-DATA'!$H:$H,'Promoter Scans'!B103)</f>
        <v>0</v>
      </c>
      <c r="V103" s="27">
        <f>COUNTIFS('JULY-VBA-DATA'!$D:$D,models!$B$11,'JULY-VBA-DATA'!$H:$H,'Promoter Scans'!B103)</f>
        <v>2</v>
      </c>
      <c r="W103" s="27">
        <f>COUNTIFS('JULY-VBA-DATA'!$D:$D,models!$B$15,'JULY-VBA-DATA'!$H:$H,'Promoter Scans'!B103)</f>
        <v>1</v>
      </c>
      <c r="X103" s="27">
        <f>COUNTIFS('JULY-VBA-DATA'!$D:$D,models!$B$17,'JULY-VBA-DATA'!$H:$H,'Promoter Scans'!B103)</f>
        <v>1</v>
      </c>
      <c r="Y103" s="27">
        <f>SUMIFS('JULY-VBA-DATA'!$E:$E,'JULY-VBA-DATA'!$H:$H,'Promoter Scans'!B103)-SUM(R103:X103)</f>
        <v>0</v>
      </c>
      <c r="Z103" s="27"/>
      <c r="AA103" s="27"/>
      <c r="AB103" s="27">
        <v>3</v>
      </c>
      <c r="AC103" s="27"/>
      <c r="AD103" s="27"/>
      <c r="AE103" s="27"/>
      <c r="AF103" s="27">
        <v>1</v>
      </c>
      <c r="AG103" s="27">
        <v>4</v>
      </c>
      <c r="AH103" s="27"/>
      <c r="AI103" s="26">
        <f t="shared" si="12"/>
        <v>8</v>
      </c>
    </row>
    <row r="104" spans="1:35">
      <c r="A104" s="107">
        <v>100</v>
      </c>
      <c r="B104" s="108">
        <v>2020110123</v>
      </c>
      <c r="C104" s="27" t="s">
        <v>241</v>
      </c>
      <c r="D104" s="109">
        <v>44136</v>
      </c>
      <c r="E104" s="27" t="s">
        <v>242</v>
      </c>
      <c r="F104" s="27" t="s">
        <v>240</v>
      </c>
      <c r="G104" s="27" t="s">
        <v>198</v>
      </c>
      <c r="H104" s="27">
        <f t="shared" si="7"/>
        <v>14</v>
      </c>
      <c r="I104" s="27">
        <f>SUMIFS('TOTAL-MTD'!$J:$J,'TOTAL-MTD'!$H:$H,'Promoter Scans'!B104)</f>
        <v>14</v>
      </c>
      <c r="J104" s="27" t="str">
        <f t="shared" si="9"/>
        <v/>
      </c>
      <c r="K104" s="27">
        <v>20</v>
      </c>
      <c r="L104" s="117">
        <f t="shared" si="8"/>
        <v>0.7</v>
      </c>
      <c r="M104" s="117">
        <f>IFERROR(H104/#REF!-1,0)</f>
        <v>0</v>
      </c>
      <c r="N104" s="27">
        <f t="shared" si="10"/>
        <v>4</v>
      </c>
      <c r="O104" s="27">
        <f ca="1">SUMIFS('LAST-14DAYS'!$E:$E,'LAST-14DAYS'!$H:$H,'Promoter Scans'!B104,'LAST-14DAYS'!$F:$F,"&gt;="&amp;models!$F$4,'LAST-14DAYS'!$F:$F,"&lt;="&amp;models!$G$4)</f>
        <v>10</v>
      </c>
      <c r="P104" s="119">
        <f ca="1" t="shared" si="11"/>
        <v>9.8</v>
      </c>
      <c r="Q104" s="123" t="str">
        <f ca="1">IF(SUMIFS('JULY-VBA-DATA'!$E:$E,'JULY-VBA-DATA'!$H:$H,'Promoter Scans'!B104,'JULY-VBA-DATA'!$F:$F,"&gt;="&amp;models!$I$4,'JULY-VBA-DATA'!$F:$F,"&lt;="&amp;models!$J$4)&gt;0,"YES","NO")</f>
        <v>YES</v>
      </c>
      <c r="R104" s="27">
        <f>COUNTIFS('JULY-VBA-DATA'!$D:$D,models!$B$4,'JULY-VBA-DATA'!$H:$H,'Promoter Scans'!B104)</f>
        <v>1</v>
      </c>
      <c r="S104" s="27">
        <f>COUNTIFS('JULY-VBA-DATA'!$D:$D,models!$B$5,'JULY-VBA-DATA'!$H:$H,'Promoter Scans'!B104)</f>
        <v>1</v>
      </c>
      <c r="T104" s="27">
        <f>COUNTIFS('JULY-VBA-DATA'!$D:$D,models!$B$7,'JULY-VBA-DATA'!$H:$H,'Promoter Scans'!B104)+COUNTIFS('JULY-VBA-DATA'!$D:$D,models!$B$8,'JULY-VBA-DATA'!$H:$H,'Promoter Scans'!B104)</f>
        <v>8</v>
      </c>
      <c r="U104" s="27">
        <f>COUNTIFS('JULY-VBA-DATA'!$D:$D,models!$B$9,'JULY-VBA-DATA'!$H:$H,'Promoter Scans'!B104)+COUNTIFS('JULY-VBA-DATA'!$D:$D,models!$B$10,'JULY-VBA-DATA'!$H:$H,'Promoter Scans'!B104)</f>
        <v>0</v>
      </c>
      <c r="V104" s="27">
        <f>COUNTIFS('JULY-VBA-DATA'!$D:$D,models!$B$11,'JULY-VBA-DATA'!$H:$H,'Promoter Scans'!B104)</f>
        <v>3</v>
      </c>
      <c r="W104" s="27">
        <f>COUNTIFS('JULY-VBA-DATA'!$D:$D,models!$B$15,'JULY-VBA-DATA'!$H:$H,'Promoter Scans'!B104)</f>
        <v>1</v>
      </c>
      <c r="X104" s="27">
        <f>COUNTIFS('JULY-VBA-DATA'!$D:$D,models!$B$17,'JULY-VBA-DATA'!$H:$H,'Promoter Scans'!B104)</f>
        <v>0</v>
      </c>
      <c r="Y104" s="27">
        <f>SUMIFS('JULY-VBA-DATA'!$E:$E,'JULY-VBA-DATA'!$H:$H,'Promoter Scans'!B104)-SUM(R104:X104)</f>
        <v>0</v>
      </c>
      <c r="Z104" s="27"/>
      <c r="AA104" s="27">
        <v>1</v>
      </c>
      <c r="AB104" s="27">
        <v>2</v>
      </c>
      <c r="AC104" s="27"/>
      <c r="AD104" s="27">
        <v>3</v>
      </c>
      <c r="AE104" s="27">
        <v>1</v>
      </c>
      <c r="AF104" s="27"/>
      <c r="AG104" s="27"/>
      <c r="AH104" s="27"/>
      <c r="AI104" s="26">
        <f t="shared" si="12"/>
        <v>7</v>
      </c>
    </row>
    <row r="105" spans="1:35">
      <c r="A105" s="107">
        <v>101</v>
      </c>
      <c r="B105" s="108">
        <v>2021041303</v>
      </c>
      <c r="C105" s="27" t="s">
        <v>243</v>
      </c>
      <c r="D105" s="109">
        <v>44299</v>
      </c>
      <c r="E105" s="27" t="s">
        <v>244</v>
      </c>
      <c r="F105" s="27" t="s">
        <v>240</v>
      </c>
      <c r="G105" s="27" t="s">
        <v>198</v>
      </c>
      <c r="H105" s="27">
        <f t="shared" si="7"/>
        <v>6</v>
      </c>
      <c r="I105" s="27">
        <f>SUMIFS('TOTAL-MTD'!$J:$J,'TOTAL-MTD'!$H:$H,'Promoter Scans'!B105)</f>
        <v>6</v>
      </c>
      <c r="J105" s="27" t="str">
        <f t="shared" si="9"/>
        <v/>
      </c>
      <c r="K105" s="27">
        <v>20</v>
      </c>
      <c r="L105" s="117">
        <f t="shared" si="8"/>
        <v>0.3</v>
      </c>
      <c r="M105" s="117">
        <f>IFERROR(H105/#REF!-1,0)</f>
        <v>0</v>
      </c>
      <c r="N105" s="27">
        <f t="shared" si="10"/>
        <v>0</v>
      </c>
      <c r="O105" s="27">
        <f ca="1">SUMIFS('LAST-14DAYS'!$E:$E,'LAST-14DAYS'!$H:$H,'Promoter Scans'!B105,'LAST-14DAYS'!$F:$F,"&gt;="&amp;models!$F$4,'LAST-14DAYS'!$F:$F,"&lt;="&amp;models!$G$4)</f>
        <v>2</v>
      </c>
      <c r="P105" s="119">
        <f ca="1" t="shared" si="11"/>
        <v>0</v>
      </c>
      <c r="Q105" s="123" t="str">
        <f ca="1">IF(SUMIFS('JULY-VBA-DATA'!$E:$E,'JULY-VBA-DATA'!$H:$H,'Promoter Scans'!B105,'JULY-VBA-DATA'!$F:$F,"&gt;="&amp;models!$I$4,'JULY-VBA-DATA'!$F:$F,"&lt;="&amp;models!$J$4)&gt;0,"YES","NO")</f>
        <v>NO</v>
      </c>
      <c r="R105" s="27">
        <f>COUNTIFS('JULY-VBA-DATA'!$D:$D,models!$B$4,'JULY-VBA-DATA'!$H:$H,'Promoter Scans'!B105)</f>
        <v>0</v>
      </c>
      <c r="S105" s="27">
        <f>COUNTIFS('JULY-VBA-DATA'!$D:$D,models!$B$5,'JULY-VBA-DATA'!$H:$H,'Promoter Scans'!B105)</f>
        <v>2</v>
      </c>
      <c r="T105" s="27">
        <f>COUNTIFS('JULY-VBA-DATA'!$D:$D,models!$B$7,'JULY-VBA-DATA'!$H:$H,'Promoter Scans'!B105)+COUNTIFS('JULY-VBA-DATA'!$D:$D,models!$B$8,'JULY-VBA-DATA'!$H:$H,'Promoter Scans'!B105)</f>
        <v>2</v>
      </c>
      <c r="U105" s="27">
        <f>COUNTIFS('JULY-VBA-DATA'!$D:$D,models!$B$9,'JULY-VBA-DATA'!$H:$H,'Promoter Scans'!B105)+COUNTIFS('JULY-VBA-DATA'!$D:$D,models!$B$10,'JULY-VBA-DATA'!$H:$H,'Promoter Scans'!B105)</f>
        <v>0</v>
      </c>
      <c r="V105" s="27">
        <f>COUNTIFS('JULY-VBA-DATA'!$D:$D,models!$B$11,'JULY-VBA-DATA'!$H:$H,'Promoter Scans'!B105)</f>
        <v>0</v>
      </c>
      <c r="W105" s="27">
        <f>COUNTIFS('JULY-VBA-DATA'!$D:$D,models!$B$15,'JULY-VBA-DATA'!$H:$H,'Promoter Scans'!B105)</f>
        <v>2</v>
      </c>
      <c r="X105" s="27">
        <f>COUNTIFS('JULY-VBA-DATA'!$D:$D,models!$B$17,'JULY-VBA-DATA'!$H:$H,'Promoter Scans'!B105)</f>
        <v>0</v>
      </c>
      <c r="Y105" s="27">
        <f>SUMIFS('JULY-VBA-DATA'!$E:$E,'JULY-VBA-DATA'!$H:$H,'Promoter Scans'!B105)-SUM(R105:X105)</f>
        <v>0</v>
      </c>
      <c r="Z105" s="27"/>
      <c r="AA105" s="27"/>
      <c r="AB105" s="27"/>
      <c r="AC105" s="27"/>
      <c r="AD105" s="27"/>
      <c r="AE105" s="27"/>
      <c r="AF105" s="27"/>
      <c r="AG105" s="27"/>
      <c r="AH105" s="27"/>
      <c r="AI105" s="26">
        <f t="shared" si="12"/>
        <v>0</v>
      </c>
    </row>
    <row r="106" spans="1:35">
      <c r="A106" s="107">
        <v>102</v>
      </c>
      <c r="B106" s="108">
        <v>2021072101</v>
      </c>
      <c r="C106" s="27" t="s">
        <v>245</v>
      </c>
      <c r="D106" s="109">
        <v>44385</v>
      </c>
      <c r="E106" s="27" t="s">
        <v>246</v>
      </c>
      <c r="F106" s="27" t="s">
        <v>240</v>
      </c>
      <c r="G106" s="27" t="s">
        <v>198</v>
      </c>
      <c r="H106" s="27">
        <f t="shared" si="7"/>
        <v>6</v>
      </c>
      <c r="I106" s="27">
        <f>SUMIFS('TOTAL-MTD'!$J:$J,'TOTAL-MTD'!$H:$H,'Promoter Scans'!B106)</f>
        <v>5</v>
      </c>
      <c r="J106" s="27" t="str">
        <f t="shared" si="9"/>
        <v/>
      </c>
      <c r="K106" s="27">
        <v>20</v>
      </c>
      <c r="L106" s="117">
        <f t="shared" si="8"/>
        <v>0.3</v>
      </c>
      <c r="M106" s="117">
        <f>IFERROR(H106/#REF!-1,0)</f>
        <v>0</v>
      </c>
      <c r="N106" s="27">
        <f t="shared" si="10"/>
        <v>0</v>
      </c>
      <c r="O106" s="27">
        <f ca="1">SUMIFS('LAST-14DAYS'!$E:$E,'LAST-14DAYS'!$H:$H,'Promoter Scans'!B106,'LAST-14DAYS'!$F:$F,"&gt;="&amp;models!$F$4,'LAST-14DAYS'!$F:$F,"&lt;="&amp;models!$G$4)</f>
        <v>5</v>
      </c>
      <c r="P106" s="119">
        <f ca="1" t="shared" si="11"/>
        <v>0</v>
      </c>
      <c r="Q106" s="123" t="str">
        <f ca="1">IF(SUMIFS('JULY-VBA-DATA'!$E:$E,'JULY-VBA-DATA'!$H:$H,'Promoter Scans'!B106,'JULY-VBA-DATA'!$F:$F,"&gt;="&amp;models!$I$4,'JULY-VBA-DATA'!$F:$F,"&lt;="&amp;models!$J$4)&gt;0,"YES","NO")</f>
        <v>YES</v>
      </c>
      <c r="R106" s="27">
        <f>COUNTIFS('JULY-VBA-DATA'!$D:$D,models!$B$4,'JULY-VBA-DATA'!$H:$H,'Promoter Scans'!B106)</f>
        <v>0</v>
      </c>
      <c r="S106" s="27">
        <f>COUNTIFS('JULY-VBA-DATA'!$D:$D,models!$B$5,'JULY-VBA-DATA'!$H:$H,'Promoter Scans'!B106)</f>
        <v>0</v>
      </c>
      <c r="T106" s="27">
        <f>COUNTIFS('JULY-VBA-DATA'!$D:$D,models!$B$7,'JULY-VBA-DATA'!$H:$H,'Promoter Scans'!B106)+COUNTIFS('JULY-VBA-DATA'!$D:$D,models!$B$8,'JULY-VBA-DATA'!$H:$H,'Promoter Scans'!B106)</f>
        <v>4</v>
      </c>
      <c r="U106" s="27">
        <f>COUNTIFS('JULY-VBA-DATA'!$D:$D,models!$B$9,'JULY-VBA-DATA'!$H:$H,'Promoter Scans'!B106)+COUNTIFS('JULY-VBA-DATA'!$D:$D,models!$B$10,'JULY-VBA-DATA'!$H:$H,'Promoter Scans'!B106)</f>
        <v>0</v>
      </c>
      <c r="V106" s="27">
        <f>COUNTIFS('JULY-VBA-DATA'!$D:$D,models!$B$11,'JULY-VBA-DATA'!$H:$H,'Promoter Scans'!B106)</f>
        <v>0</v>
      </c>
      <c r="W106" s="27">
        <f>COUNTIFS('JULY-VBA-DATA'!$D:$D,models!$B$15,'JULY-VBA-DATA'!$H:$H,'Promoter Scans'!B106)</f>
        <v>2</v>
      </c>
      <c r="X106" s="27">
        <f>COUNTIFS('JULY-VBA-DATA'!$D:$D,models!$B$17,'JULY-VBA-DATA'!$H:$H,'Promoter Scans'!B106)</f>
        <v>0</v>
      </c>
      <c r="Y106" s="27">
        <f>SUMIFS('JULY-VBA-DATA'!$E:$E,'JULY-VBA-DATA'!$H:$H,'Promoter Scans'!B106)-SUM(R106:X106)</f>
        <v>0</v>
      </c>
      <c r="Z106" s="27"/>
      <c r="AA106" s="27"/>
      <c r="AB106" s="27"/>
      <c r="AC106" s="27"/>
      <c r="AD106" s="27"/>
      <c r="AE106" s="27"/>
      <c r="AF106" s="27"/>
      <c r="AG106" s="27"/>
      <c r="AH106" s="27"/>
      <c r="AI106" s="26">
        <f t="shared" si="12"/>
        <v>0</v>
      </c>
    </row>
    <row r="107" spans="1:35">
      <c r="A107" s="107">
        <v>103</v>
      </c>
      <c r="B107" s="108">
        <v>2021070201</v>
      </c>
      <c r="C107" s="27" t="s">
        <v>247</v>
      </c>
      <c r="D107" s="109">
        <v>44385</v>
      </c>
      <c r="E107" s="27" t="s">
        <v>248</v>
      </c>
      <c r="F107" s="27" t="s">
        <v>240</v>
      </c>
      <c r="G107" s="27" t="s">
        <v>198</v>
      </c>
      <c r="H107" s="27">
        <f t="shared" si="7"/>
        <v>4</v>
      </c>
      <c r="I107" s="27">
        <f>SUMIFS('TOTAL-MTD'!$J:$J,'TOTAL-MTD'!$H:$H,'Promoter Scans'!B107)</f>
        <v>4</v>
      </c>
      <c r="J107" s="27" t="str">
        <f t="shared" si="9"/>
        <v/>
      </c>
      <c r="K107" s="27">
        <v>20</v>
      </c>
      <c r="L107" s="117">
        <f t="shared" si="8"/>
        <v>0.2</v>
      </c>
      <c r="M107" s="117">
        <f>IFERROR(H107/#REF!-1,0)</f>
        <v>0</v>
      </c>
      <c r="N107" s="27">
        <f t="shared" si="10"/>
        <v>3</v>
      </c>
      <c r="O107" s="27">
        <f ca="1">SUMIFS('LAST-14DAYS'!$E:$E,'LAST-14DAYS'!$H:$H,'Promoter Scans'!B107,'LAST-14DAYS'!$F:$F,"&gt;="&amp;models!$F$4,'LAST-14DAYS'!$F:$F,"&lt;="&amp;models!$G$4)</f>
        <v>2</v>
      </c>
      <c r="P107" s="119">
        <f ca="1" t="shared" si="11"/>
        <v>49</v>
      </c>
      <c r="Q107" s="123" t="str">
        <f ca="1">IF(SUMIFS('JULY-VBA-DATA'!$E:$E,'JULY-VBA-DATA'!$H:$H,'Promoter Scans'!B107,'JULY-VBA-DATA'!$F:$F,"&gt;="&amp;models!$I$4,'JULY-VBA-DATA'!$F:$F,"&lt;="&amp;models!$J$4)&gt;0,"YES","NO")</f>
        <v>YES</v>
      </c>
      <c r="R107" s="27">
        <f>COUNTIFS('JULY-VBA-DATA'!$D:$D,models!$B$4,'JULY-VBA-DATA'!$H:$H,'Promoter Scans'!B107)</f>
        <v>0</v>
      </c>
      <c r="S107" s="27">
        <f>COUNTIFS('JULY-VBA-DATA'!$D:$D,models!$B$5,'JULY-VBA-DATA'!$H:$H,'Promoter Scans'!B107)</f>
        <v>0</v>
      </c>
      <c r="T107" s="27">
        <f>COUNTIFS('JULY-VBA-DATA'!$D:$D,models!$B$7,'JULY-VBA-DATA'!$H:$H,'Promoter Scans'!B107)+COUNTIFS('JULY-VBA-DATA'!$D:$D,models!$B$8,'JULY-VBA-DATA'!$H:$H,'Promoter Scans'!B107)</f>
        <v>2</v>
      </c>
      <c r="U107" s="27">
        <f>COUNTIFS('JULY-VBA-DATA'!$D:$D,models!$B$9,'JULY-VBA-DATA'!$H:$H,'Promoter Scans'!B107)+COUNTIFS('JULY-VBA-DATA'!$D:$D,models!$B$10,'JULY-VBA-DATA'!$H:$H,'Promoter Scans'!B107)</f>
        <v>0</v>
      </c>
      <c r="V107" s="27">
        <f>COUNTIFS('JULY-VBA-DATA'!$D:$D,models!$B$11,'JULY-VBA-DATA'!$H:$H,'Promoter Scans'!B107)</f>
        <v>1</v>
      </c>
      <c r="W107" s="27">
        <f>COUNTIFS('JULY-VBA-DATA'!$D:$D,models!$B$15,'JULY-VBA-DATA'!$H:$H,'Promoter Scans'!B107)</f>
        <v>0</v>
      </c>
      <c r="X107" s="27">
        <f>COUNTIFS('JULY-VBA-DATA'!$D:$D,models!$B$17,'JULY-VBA-DATA'!$H:$H,'Promoter Scans'!B107)</f>
        <v>1</v>
      </c>
      <c r="Y107" s="27">
        <f>SUMIFS('JULY-VBA-DATA'!$E:$E,'JULY-VBA-DATA'!$H:$H,'Promoter Scans'!B107)-SUM(R107:X107)</f>
        <v>0</v>
      </c>
      <c r="Z107" s="27"/>
      <c r="AA107" s="27"/>
      <c r="AB107" s="27">
        <v>3</v>
      </c>
      <c r="AC107" s="27"/>
      <c r="AD107" s="27"/>
      <c r="AE107" s="27">
        <v>3</v>
      </c>
      <c r="AF107" s="27">
        <v>1</v>
      </c>
      <c r="AG107" s="27"/>
      <c r="AH107" s="27"/>
      <c r="AI107" s="26">
        <f t="shared" si="12"/>
        <v>7</v>
      </c>
    </row>
    <row r="108" spans="1:35">
      <c r="A108" s="107">
        <v>104</v>
      </c>
      <c r="B108" s="108">
        <v>2021082003</v>
      </c>
      <c r="C108" s="27" t="s">
        <v>249</v>
      </c>
      <c r="D108" s="109">
        <v>44431</v>
      </c>
      <c r="E108" s="27" t="s">
        <v>250</v>
      </c>
      <c r="F108" s="27" t="s">
        <v>240</v>
      </c>
      <c r="G108" s="27" t="s">
        <v>198</v>
      </c>
      <c r="H108" s="27">
        <f t="shared" si="7"/>
        <v>10</v>
      </c>
      <c r="I108" s="27">
        <f>SUMIFS('TOTAL-MTD'!$J:$J,'TOTAL-MTD'!$H:$H,'Promoter Scans'!B108)</f>
        <v>10</v>
      </c>
      <c r="J108" s="27" t="str">
        <f t="shared" si="9"/>
        <v/>
      </c>
      <c r="K108" s="27">
        <v>20</v>
      </c>
      <c r="L108" s="117">
        <f t="shared" si="8"/>
        <v>0.5</v>
      </c>
      <c r="M108" s="117">
        <f>IFERROR(H108/#REF!-1,0)</f>
        <v>0</v>
      </c>
      <c r="N108" s="27">
        <f t="shared" si="10"/>
        <v>2</v>
      </c>
      <c r="O108" s="27">
        <f ca="1">SUMIFS('LAST-14DAYS'!$E:$E,'LAST-14DAYS'!$H:$H,'Promoter Scans'!B108,'LAST-14DAYS'!$F:$F,"&gt;="&amp;models!$F$4,'LAST-14DAYS'!$F:$F,"&lt;="&amp;models!$G$4)</f>
        <v>7</v>
      </c>
      <c r="P108" s="119">
        <f ca="1" t="shared" si="11"/>
        <v>4</v>
      </c>
      <c r="Q108" s="123" t="str">
        <f ca="1">IF(SUMIFS('JULY-VBA-DATA'!$E:$E,'JULY-VBA-DATA'!$H:$H,'Promoter Scans'!B108,'JULY-VBA-DATA'!$F:$F,"&gt;="&amp;models!$I$4,'JULY-VBA-DATA'!$F:$F,"&lt;="&amp;models!$J$4)&gt;0,"YES","NO")</f>
        <v>YES</v>
      </c>
      <c r="R108" s="27">
        <f>COUNTIFS('JULY-VBA-DATA'!$D:$D,models!$B$4,'JULY-VBA-DATA'!$H:$H,'Promoter Scans'!B108)</f>
        <v>0</v>
      </c>
      <c r="S108" s="27">
        <f>COUNTIFS('JULY-VBA-DATA'!$D:$D,models!$B$5,'JULY-VBA-DATA'!$H:$H,'Promoter Scans'!B108)</f>
        <v>2</v>
      </c>
      <c r="T108" s="27">
        <f>COUNTIFS('JULY-VBA-DATA'!$D:$D,models!$B$7,'JULY-VBA-DATA'!$H:$H,'Promoter Scans'!B108)+COUNTIFS('JULY-VBA-DATA'!$D:$D,models!$B$8,'JULY-VBA-DATA'!$H:$H,'Promoter Scans'!B108)</f>
        <v>2</v>
      </c>
      <c r="U108" s="27">
        <f>COUNTIFS('JULY-VBA-DATA'!$D:$D,models!$B$9,'JULY-VBA-DATA'!$H:$H,'Promoter Scans'!B108)+COUNTIFS('JULY-VBA-DATA'!$D:$D,models!$B$10,'JULY-VBA-DATA'!$H:$H,'Promoter Scans'!B108)</f>
        <v>0</v>
      </c>
      <c r="V108" s="27">
        <f>COUNTIFS('JULY-VBA-DATA'!$D:$D,models!$B$11,'JULY-VBA-DATA'!$H:$H,'Promoter Scans'!B108)</f>
        <v>2</v>
      </c>
      <c r="W108" s="27">
        <f>COUNTIFS('JULY-VBA-DATA'!$D:$D,models!$B$15,'JULY-VBA-DATA'!$H:$H,'Promoter Scans'!B108)</f>
        <v>2</v>
      </c>
      <c r="X108" s="27">
        <f>COUNTIFS('JULY-VBA-DATA'!$D:$D,models!$B$17,'JULY-VBA-DATA'!$H:$H,'Promoter Scans'!B108)</f>
        <v>2</v>
      </c>
      <c r="Y108" s="27">
        <f>SUMIFS('JULY-VBA-DATA'!$E:$E,'JULY-VBA-DATA'!$H:$H,'Promoter Scans'!B108)-SUM(R108:X108)</f>
        <v>0</v>
      </c>
      <c r="Z108" s="27"/>
      <c r="AA108" s="27"/>
      <c r="AB108" s="27"/>
      <c r="AC108" s="27"/>
      <c r="AD108" s="27"/>
      <c r="AE108" s="27">
        <v>1</v>
      </c>
      <c r="AF108" s="27">
        <v>1</v>
      </c>
      <c r="AG108" s="27"/>
      <c r="AH108" s="27"/>
      <c r="AI108" s="26">
        <f t="shared" si="12"/>
        <v>2</v>
      </c>
    </row>
    <row r="109" spans="1:35">
      <c r="A109" s="107">
        <v>105</v>
      </c>
      <c r="B109" s="108">
        <v>2021123001</v>
      </c>
      <c r="C109" s="27" t="s">
        <v>251</v>
      </c>
      <c r="D109" s="109">
        <v>44560</v>
      </c>
      <c r="E109" s="27" t="s">
        <v>242</v>
      </c>
      <c r="F109" s="27" t="s">
        <v>240</v>
      </c>
      <c r="G109" s="27" t="s">
        <v>198</v>
      </c>
      <c r="H109" s="27">
        <f t="shared" si="7"/>
        <v>27</v>
      </c>
      <c r="I109" s="27">
        <f>SUMIFS('TOTAL-MTD'!$J:$J,'TOTAL-MTD'!$H:$H,'Promoter Scans'!B109)</f>
        <v>13</v>
      </c>
      <c r="J109" s="27" t="str">
        <f t="shared" si="9"/>
        <v/>
      </c>
      <c r="K109" s="27">
        <v>30</v>
      </c>
      <c r="L109" s="117">
        <f t="shared" si="8"/>
        <v>0.9</v>
      </c>
      <c r="M109" s="117">
        <f>IFERROR(H109/#REF!-1,0)</f>
        <v>0</v>
      </c>
      <c r="N109" s="27">
        <f t="shared" si="10"/>
        <v>3</v>
      </c>
      <c r="O109" s="27">
        <f ca="1">SUMIFS('LAST-14DAYS'!$E:$E,'LAST-14DAYS'!$H:$H,'Promoter Scans'!B109,'LAST-14DAYS'!$F:$F,"&gt;="&amp;models!$F$4,'LAST-14DAYS'!$F:$F,"&lt;="&amp;models!$G$4)</f>
        <v>20</v>
      </c>
      <c r="P109" s="119">
        <f ca="1" t="shared" si="11"/>
        <v>3.5</v>
      </c>
      <c r="Q109" s="123" t="str">
        <f ca="1">IF(SUMIFS('JULY-VBA-DATA'!$E:$E,'JULY-VBA-DATA'!$H:$H,'Promoter Scans'!B109,'JULY-VBA-DATA'!$F:$F,"&gt;="&amp;models!$I$4,'JULY-VBA-DATA'!$F:$F,"&lt;="&amp;models!$J$4)&gt;0,"YES","NO")</f>
        <v>YES</v>
      </c>
      <c r="R109" s="27">
        <f>COUNTIFS('JULY-VBA-DATA'!$D:$D,models!$B$4,'JULY-VBA-DATA'!$H:$H,'Promoter Scans'!B109)</f>
        <v>0</v>
      </c>
      <c r="S109" s="27">
        <f>COUNTIFS('JULY-VBA-DATA'!$D:$D,models!$B$5,'JULY-VBA-DATA'!$H:$H,'Promoter Scans'!B109)</f>
        <v>0</v>
      </c>
      <c r="T109" s="27">
        <f>COUNTIFS('JULY-VBA-DATA'!$D:$D,models!$B$7,'JULY-VBA-DATA'!$H:$H,'Promoter Scans'!B109)+COUNTIFS('JULY-VBA-DATA'!$D:$D,models!$B$8,'JULY-VBA-DATA'!$H:$H,'Promoter Scans'!B109)</f>
        <v>20</v>
      </c>
      <c r="U109" s="27">
        <f>COUNTIFS('JULY-VBA-DATA'!$D:$D,models!$B$9,'JULY-VBA-DATA'!$H:$H,'Promoter Scans'!B109)+COUNTIFS('JULY-VBA-DATA'!$D:$D,models!$B$10,'JULY-VBA-DATA'!$H:$H,'Promoter Scans'!B109)</f>
        <v>1</v>
      </c>
      <c r="V109" s="27">
        <f>COUNTIFS('JULY-VBA-DATA'!$D:$D,models!$B$11,'JULY-VBA-DATA'!$H:$H,'Promoter Scans'!B109)</f>
        <v>3</v>
      </c>
      <c r="W109" s="27">
        <f>COUNTIFS('JULY-VBA-DATA'!$D:$D,models!$B$15,'JULY-VBA-DATA'!$H:$H,'Promoter Scans'!B109)</f>
        <v>1</v>
      </c>
      <c r="X109" s="27">
        <f>COUNTIFS('JULY-VBA-DATA'!$D:$D,models!$B$17,'JULY-VBA-DATA'!$H:$H,'Promoter Scans'!B109)</f>
        <v>2</v>
      </c>
      <c r="Y109" s="27">
        <f>SUMIFS('JULY-VBA-DATA'!$E:$E,'JULY-VBA-DATA'!$H:$H,'Promoter Scans'!B109)-SUM(R109:X109)</f>
        <v>0</v>
      </c>
      <c r="Z109" s="27"/>
      <c r="AA109" s="27"/>
      <c r="AB109" s="27">
        <v>1</v>
      </c>
      <c r="AC109" s="27"/>
      <c r="AD109" s="27"/>
      <c r="AE109" s="27">
        <v>2</v>
      </c>
      <c r="AF109" s="27"/>
      <c r="AG109" s="27"/>
      <c r="AH109" s="27">
        <v>2</v>
      </c>
      <c r="AI109" s="26">
        <f t="shared" si="12"/>
        <v>5</v>
      </c>
    </row>
    <row r="110" spans="1:35">
      <c r="A110" s="107">
        <v>106</v>
      </c>
      <c r="B110" s="108">
        <v>2023032401</v>
      </c>
      <c r="C110" s="27" t="s">
        <v>252</v>
      </c>
      <c r="D110" s="109">
        <v>45012</v>
      </c>
      <c r="E110" s="27" t="s">
        <v>253</v>
      </c>
      <c r="F110" s="27" t="s">
        <v>240</v>
      </c>
      <c r="G110" s="27" t="s">
        <v>198</v>
      </c>
      <c r="H110" s="27">
        <f t="shared" si="7"/>
        <v>5</v>
      </c>
      <c r="I110" s="27">
        <f>SUMIFS('TOTAL-MTD'!$J:$J,'TOTAL-MTD'!$H:$H,'Promoter Scans'!B110)</f>
        <v>2</v>
      </c>
      <c r="J110" s="27" t="str">
        <f t="shared" si="9"/>
        <v/>
      </c>
      <c r="K110" s="27">
        <v>15</v>
      </c>
      <c r="L110" s="117">
        <f t="shared" si="8"/>
        <v>0.333333333333333</v>
      </c>
      <c r="M110" s="117">
        <f>IFERROR(H110/#REF!-1,0)</f>
        <v>0</v>
      </c>
      <c r="N110" s="27">
        <f t="shared" si="10"/>
        <v>3</v>
      </c>
      <c r="O110" s="27">
        <f ca="1">SUMIFS('LAST-14DAYS'!$E:$E,'LAST-14DAYS'!$H:$H,'Promoter Scans'!B110,'LAST-14DAYS'!$F:$F,"&gt;="&amp;models!$F$4,'LAST-14DAYS'!$F:$F,"&lt;="&amp;models!$G$4)</f>
        <v>5</v>
      </c>
      <c r="P110" s="119">
        <f ca="1" t="shared" si="11"/>
        <v>22.4</v>
      </c>
      <c r="Q110" s="123" t="str">
        <f ca="1">IF(SUMIFS('JULY-VBA-DATA'!$E:$E,'JULY-VBA-DATA'!$H:$H,'Promoter Scans'!B110,'JULY-VBA-DATA'!$F:$F,"&gt;="&amp;models!$I$4,'JULY-VBA-DATA'!$F:$F,"&lt;="&amp;models!$J$4)&gt;0,"YES","NO")</f>
        <v>YES</v>
      </c>
      <c r="R110" s="27">
        <f>COUNTIFS('JULY-VBA-DATA'!$D:$D,models!$B$4,'JULY-VBA-DATA'!$H:$H,'Promoter Scans'!B110)</f>
        <v>0</v>
      </c>
      <c r="S110" s="27">
        <f>COUNTIFS('JULY-VBA-DATA'!$D:$D,models!$B$5,'JULY-VBA-DATA'!$H:$H,'Promoter Scans'!B110)</f>
        <v>0</v>
      </c>
      <c r="T110" s="27">
        <f>COUNTIFS('JULY-VBA-DATA'!$D:$D,models!$B$7,'JULY-VBA-DATA'!$H:$H,'Promoter Scans'!B110)+COUNTIFS('JULY-VBA-DATA'!$D:$D,models!$B$8,'JULY-VBA-DATA'!$H:$H,'Promoter Scans'!B110)</f>
        <v>3</v>
      </c>
      <c r="U110" s="27">
        <f>COUNTIFS('JULY-VBA-DATA'!$D:$D,models!$B$9,'JULY-VBA-DATA'!$H:$H,'Promoter Scans'!B110)+COUNTIFS('JULY-VBA-DATA'!$D:$D,models!$B$10,'JULY-VBA-DATA'!$H:$H,'Promoter Scans'!B110)</f>
        <v>0</v>
      </c>
      <c r="V110" s="27">
        <f>COUNTIFS('JULY-VBA-DATA'!$D:$D,models!$B$11,'JULY-VBA-DATA'!$H:$H,'Promoter Scans'!B110)</f>
        <v>1</v>
      </c>
      <c r="W110" s="27">
        <f>COUNTIFS('JULY-VBA-DATA'!$D:$D,models!$B$15,'JULY-VBA-DATA'!$H:$H,'Promoter Scans'!B110)</f>
        <v>1</v>
      </c>
      <c r="X110" s="27">
        <f>COUNTIFS('JULY-VBA-DATA'!$D:$D,models!$B$17,'JULY-VBA-DATA'!$H:$H,'Promoter Scans'!B110)</f>
        <v>0</v>
      </c>
      <c r="Y110" s="27">
        <f>SUMIFS('JULY-VBA-DATA'!$E:$E,'JULY-VBA-DATA'!$H:$H,'Promoter Scans'!B110)-SUM(R110:X110)</f>
        <v>0</v>
      </c>
      <c r="Z110" s="27"/>
      <c r="AA110" s="27"/>
      <c r="AB110" s="27">
        <v>5</v>
      </c>
      <c r="AC110" s="27"/>
      <c r="AD110" s="27"/>
      <c r="AE110" s="27">
        <v>2</v>
      </c>
      <c r="AF110" s="27"/>
      <c r="AG110" s="27"/>
      <c r="AH110" s="27">
        <v>1</v>
      </c>
      <c r="AI110" s="26">
        <f t="shared" si="12"/>
        <v>8</v>
      </c>
    </row>
    <row r="111" spans="1:35">
      <c r="A111" s="107">
        <v>107</v>
      </c>
      <c r="B111" s="108">
        <v>2023032402</v>
      </c>
      <c r="C111" s="27" t="s">
        <v>254</v>
      </c>
      <c r="D111" s="109">
        <v>45012</v>
      </c>
      <c r="E111" s="27" t="s">
        <v>255</v>
      </c>
      <c r="F111" s="27" t="s">
        <v>240</v>
      </c>
      <c r="G111" s="27" t="s">
        <v>198</v>
      </c>
      <c r="H111" s="27">
        <f t="shared" si="7"/>
        <v>14</v>
      </c>
      <c r="I111" s="27">
        <f>SUMIFS('TOTAL-MTD'!$J:$J,'TOTAL-MTD'!$H:$H,'Promoter Scans'!B111)</f>
        <v>14</v>
      </c>
      <c r="J111" s="27" t="str">
        <f t="shared" si="9"/>
        <v/>
      </c>
      <c r="K111" s="27">
        <v>20</v>
      </c>
      <c r="L111" s="117">
        <f t="shared" si="8"/>
        <v>0.7</v>
      </c>
      <c r="M111" s="117">
        <f>IFERROR(H111/#REF!-1,0)</f>
        <v>0</v>
      </c>
      <c r="N111" s="27">
        <f t="shared" si="10"/>
        <v>1</v>
      </c>
      <c r="O111" s="27">
        <f ca="1">SUMIFS('LAST-14DAYS'!$E:$E,'LAST-14DAYS'!$H:$H,'Promoter Scans'!B111,'LAST-14DAYS'!$F:$F,"&gt;="&amp;models!$F$4,'LAST-14DAYS'!$F:$F,"&lt;="&amp;models!$G$4)</f>
        <v>10</v>
      </c>
      <c r="P111" s="119">
        <f ca="1" t="shared" si="11"/>
        <v>1.4</v>
      </c>
      <c r="Q111" s="123" t="str">
        <f ca="1">IF(SUMIFS('JULY-VBA-DATA'!$E:$E,'JULY-VBA-DATA'!$H:$H,'Promoter Scans'!B111,'JULY-VBA-DATA'!$F:$F,"&gt;="&amp;models!$I$4,'JULY-VBA-DATA'!$F:$F,"&lt;="&amp;models!$J$4)&gt;0,"YES","NO")</f>
        <v>YES</v>
      </c>
      <c r="R111" s="27">
        <f>COUNTIFS('JULY-VBA-DATA'!$D:$D,models!$B$4,'JULY-VBA-DATA'!$H:$H,'Promoter Scans'!B111)</f>
        <v>0</v>
      </c>
      <c r="S111" s="27">
        <f>COUNTIFS('JULY-VBA-DATA'!$D:$D,models!$B$5,'JULY-VBA-DATA'!$H:$H,'Promoter Scans'!B111)</f>
        <v>0</v>
      </c>
      <c r="T111" s="27">
        <f>COUNTIFS('JULY-VBA-DATA'!$D:$D,models!$B$7,'JULY-VBA-DATA'!$H:$H,'Promoter Scans'!B111)+COUNTIFS('JULY-VBA-DATA'!$D:$D,models!$B$8,'JULY-VBA-DATA'!$H:$H,'Promoter Scans'!B111)</f>
        <v>3</v>
      </c>
      <c r="U111" s="27">
        <f>COUNTIFS('JULY-VBA-DATA'!$D:$D,models!$B$9,'JULY-VBA-DATA'!$H:$H,'Promoter Scans'!B111)+COUNTIFS('JULY-VBA-DATA'!$D:$D,models!$B$10,'JULY-VBA-DATA'!$H:$H,'Promoter Scans'!B111)</f>
        <v>0</v>
      </c>
      <c r="V111" s="27">
        <f>COUNTIFS('JULY-VBA-DATA'!$D:$D,models!$B$11,'JULY-VBA-DATA'!$H:$H,'Promoter Scans'!B111)</f>
        <v>1</v>
      </c>
      <c r="W111" s="27">
        <f>COUNTIFS('JULY-VBA-DATA'!$D:$D,models!$B$15,'JULY-VBA-DATA'!$H:$H,'Promoter Scans'!B111)</f>
        <v>5</v>
      </c>
      <c r="X111" s="27">
        <f>COUNTIFS('JULY-VBA-DATA'!$D:$D,models!$B$17,'JULY-VBA-DATA'!$H:$H,'Promoter Scans'!B111)</f>
        <v>0</v>
      </c>
      <c r="Y111" s="27">
        <f>SUMIFS('JULY-VBA-DATA'!$E:$E,'JULY-VBA-DATA'!$H:$H,'Promoter Scans'!B111)-SUM(R111:X111)</f>
        <v>5</v>
      </c>
      <c r="Z111" s="27"/>
      <c r="AA111" s="27"/>
      <c r="AB111" s="27"/>
      <c r="AC111" s="27"/>
      <c r="AD111" s="27"/>
      <c r="AE111" s="27">
        <v>1</v>
      </c>
      <c r="AF111" s="27"/>
      <c r="AG111" s="27"/>
      <c r="AH111" s="27"/>
      <c r="AI111" s="26">
        <f t="shared" si="12"/>
        <v>1</v>
      </c>
    </row>
    <row r="112" spans="1:35">
      <c r="A112" s="107">
        <v>108</v>
      </c>
      <c r="B112" s="108">
        <v>2023052301</v>
      </c>
      <c r="C112" s="27" t="s">
        <v>256</v>
      </c>
      <c r="D112" s="109">
        <v>45071</v>
      </c>
      <c r="E112" s="27" t="s">
        <v>257</v>
      </c>
      <c r="F112" s="27" t="s">
        <v>240</v>
      </c>
      <c r="G112" s="27" t="s">
        <v>198</v>
      </c>
      <c r="H112" s="27">
        <f t="shared" si="7"/>
        <v>8</v>
      </c>
      <c r="I112" s="27">
        <f>SUMIFS('TOTAL-MTD'!$J:$J,'TOTAL-MTD'!$H:$H,'Promoter Scans'!B112)</f>
        <v>7</v>
      </c>
      <c r="J112" s="27" t="str">
        <f t="shared" si="9"/>
        <v/>
      </c>
      <c r="K112" s="27">
        <v>15</v>
      </c>
      <c r="L112" s="117">
        <f t="shared" si="8"/>
        <v>0.533333333333333</v>
      </c>
      <c r="M112" s="117">
        <f>IFERROR(H112/#REF!-1,0)</f>
        <v>0</v>
      </c>
      <c r="N112" s="27">
        <f t="shared" si="10"/>
        <v>0</v>
      </c>
      <c r="O112" s="27">
        <f ca="1">SUMIFS('LAST-14DAYS'!$E:$E,'LAST-14DAYS'!$H:$H,'Promoter Scans'!B112,'LAST-14DAYS'!$F:$F,"&gt;="&amp;models!$F$4,'LAST-14DAYS'!$F:$F,"&lt;="&amp;models!$G$4)</f>
        <v>7</v>
      </c>
      <c r="P112" s="119">
        <f ca="1" t="shared" si="11"/>
        <v>0</v>
      </c>
      <c r="Q112" s="123" t="str">
        <f ca="1">IF(SUMIFS('JULY-VBA-DATA'!$E:$E,'JULY-VBA-DATA'!$H:$H,'Promoter Scans'!B112,'JULY-VBA-DATA'!$F:$F,"&gt;="&amp;models!$I$4,'JULY-VBA-DATA'!$F:$F,"&lt;="&amp;models!$J$4)&gt;0,"YES","NO")</f>
        <v>YES</v>
      </c>
      <c r="R112" s="27">
        <f>COUNTIFS('JULY-VBA-DATA'!$D:$D,models!$B$4,'JULY-VBA-DATA'!$H:$H,'Promoter Scans'!B112)</f>
        <v>0</v>
      </c>
      <c r="S112" s="27">
        <f>COUNTIFS('JULY-VBA-DATA'!$D:$D,models!$B$5,'JULY-VBA-DATA'!$H:$H,'Promoter Scans'!B112)</f>
        <v>1</v>
      </c>
      <c r="T112" s="27">
        <f>COUNTIFS('JULY-VBA-DATA'!$D:$D,models!$B$7,'JULY-VBA-DATA'!$H:$H,'Promoter Scans'!B112)+COUNTIFS('JULY-VBA-DATA'!$D:$D,models!$B$8,'JULY-VBA-DATA'!$H:$H,'Promoter Scans'!B112)</f>
        <v>5</v>
      </c>
      <c r="U112" s="27">
        <f>COUNTIFS('JULY-VBA-DATA'!$D:$D,models!$B$9,'JULY-VBA-DATA'!$H:$H,'Promoter Scans'!B112)+COUNTIFS('JULY-VBA-DATA'!$D:$D,models!$B$10,'JULY-VBA-DATA'!$H:$H,'Promoter Scans'!B112)</f>
        <v>0</v>
      </c>
      <c r="V112" s="27">
        <f>COUNTIFS('JULY-VBA-DATA'!$D:$D,models!$B$11,'JULY-VBA-DATA'!$H:$H,'Promoter Scans'!B112)</f>
        <v>0</v>
      </c>
      <c r="W112" s="27">
        <f>COUNTIFS('JULY-VBA-DATA'!$D:$D,models!$B$15,'JULY-VBA-DATA'!$H:$H,'Promoter Scans'!B112)</f>
        <v>2</v>
      </c>
      <c r="X112" s="27">
        <f>COUNTIFS('JULY-VBA-DATA'!$D:$D,models!$B$17,'JULY-VBA-DATA'!$H:$H,'Promoter Scans'!B112)</f>
        <v>0</v>
      </c>
      <c r="Y112" s="27">
        <f>SUMIFS('JULY-VBA-DATA'!$E:$E,'JULY-VBA-DATA'!$H:$H,'Promoter Scans'!B112)-SUM(R112:X112)</f>
        <v>0</v>
      </c>
      <c r="Z112" s="27"/>
      <c r="AA112" s="27"/>
      <c r="AB112" s="27"/>
      <c r="AC112" s="27"/>
      <c r="AD112" s="27"/>
      <c r="AE112" s="27"/>
      <c r="AF112" s="27"/>
      <c r="AG112" s="27"/>
      <c r="AH112" s="27"/>
      <c r="AI112" s="26">
        <f t="shared" si="12"/>
        <v>0</v>
      </c>
    </row>
    <row r="113" spans="1:35">
      <c r="A113" s="107">
        <v>109</v>
      </c>
      <c r="B113" s="108">
        <v>2021101905</v>
      </c>
      <c r="C113" s="27" t="s">
        <v>258</v>
      </c>
      <c r="D113" s="109">
        <v>44490</v>
      </c>
      <c r="E113" s="27" t="s">
        <v>259</v>
      </c>
      <c r="F113" s="27" t="s">
        <v>260</v>
      </c>
      <c r="G113" s="27" t="s">
        <v>261</v>
      </c>
      <c r="H113" s="27">
        <f t="shared" si="7"/>
        <v>5</v>
      </c>
      <c r="I113" s="27">
        <f>SUMIFS('TOTAL-MTD'!$J:$J,'TOTAL-MTD'!$H:$H,'Promoter Scans'!B113)</f>
        <v>3</v>
      </c>
      <c r="J113" s="27" t="str">
        <f t="shared" si="9"/>
        <v/>
      </c>
      <c r="K113" s="27">
        <v>15</v>
      </c>
      <c r="L113" s="117">
        <f t="shared" si="8"/>
        <v>0.333333333333333</v>
      </c>
      <c r="M113" s="117">
        <f>IFERROR(H113/#REF!-1,0)</f>
        <v>0</v>
      </c>
      <c r="N113" s="27">
        <f t="shared" si="10"/>
        <v>5</v>
      </c>
      <c r="O113" s="27">
        <f ca="1">SUMIFS('LAST-14DAYS'!$E:$E,'LAST-14DAYS'!$H:$H,'Promoter Scans'!B113,'LAST-14DAYS'!$F:$F,"&gt;="&amp;models!$F$4,'LAST-14DAYS'!$F:$F,"&lt;="&amp;models!$G$4)</f>
        <v>2</v>
      </c>
      <c r="P113" s="119">
        <f ca="1" t="shared" si="11"/>
        <v>42</v>
      </c>
      <c r="Q113" s="123" t="str">
        <f ca="1">IF(SUMIFS('JULY-VBA-DATA'!$E:$E,'JULY-VBA-DATA'!$H:$H,'Promoter Scans'!B113,'JULY-VBA-DATA'!$F:$F,"&gt;="&amp;models!$I$4,'JULY-VBA-DATA'!$F:$F,"&lt;="&amp;models!$J$4)&gt;0,"YES","NO")</f>
        <v>YES</v>
      </c>
      <c r="R113" s="27">
        <f>COUNTIFS('JULY-VBA-DATA'!$D:$D,models!$B$4,'JULY-VBA-DATA'!$H:$H,'Promoter Scans'!B113)</f>
        <v>1</v>
      </c>
      <c r="S113" s="27">
        <f>COUNTIFS('JULY-VBA-DATA'!$D:$D,models!$B$5,'JULY-VBA-DATA'!$H:$H,'Promoter Scans'!B113)</f>
        <v>1</v>
      </c>
      <c r="T113" s="27">
        <f>COUNTIFS('JULY-VBA-DATA'!$D:$D,models!$B$7,'JULY-VBA-DATA'!$H:$H,'Promoter Scans'!B113)+COUNTIFS('JULY-VBA-DATA'!$D:$D,models!$B$8,'JULY-VBA-DATA'!$H:$H,'Promoter Scans'!B113)</f>
        <v>1</v>
      </c>
      <c r="U113" s="27">
        <f>COUNTIFS('JULY-VBA-DATA'!$D:$D,models!$B$9,'JULY-VBA-DATA'!$H:$H,'Promoter Scans'!B113)+COUNTIFS('JULY-VBA-DATA'!$D:$D,models!$B$10,'JULY-VBA-DATA'!$H:$H,'Promoter Scans'!B113)</f>
        <v>0</v>
      </c>
      <c r="V113" s="27">
        <f>COUNTIFS('JULY-VBA-DATA'!$D:$D,models!$B$11,'JULY-VBA-DATA'!$H:$H,'Promoter Scans'!B113)</f>
        <v>2</v>
      </c>
      <c r="W113" s="27">
        <f>COUNTIFS('JULY-VBA-DATA'!$D:$D,models!$B$15,'JULY-VBA-DATA'!$H:$H,'Promoter Scans'!B113)</f>
        <v>0</v>
      </c>
      <c r="X113" s="27">
        <f>COUNTIFS('JULY-VBA-DATA'!$D:$D,models!$B$17,'JULY-VBA-DATA'!$H:$H,'Promoter Scans'!B113)</f>
        <v>0</v>
      </c>
      <c r="Y113" s="27">
        <f>SUMIFS('JULY-VBA-DATA'!$E:$E,'JULY-VBA-DATA'!$H:$H,'Promoter Scans'!B113)-SUM(R113:X113)</f>
        <v>0</v>
      </c>
      <c r="Z113" s="27"/>
      <c r="AA113" s="27">
        <v>1</v>
      </c>
      <c r="AB113" s="27">
        <v>2</v>
      </c>
      <c r="AC113" s="27"/>
      <c r="AD113" s="27">
        <v>1</v>
      </c>
      <c r="AE113" s="27">
        <v>1</v>
      </c>
      <c r="AF113" s="27"/>
      <c r="AG113" s="27"/>
      <c r="AH113" s="27">
        <v>1</v>
      </c>
      <c r="AI113" s="26">
        <f t="shared" si="12"/>
        <v>6</v>
      </c>
    </row>
    <row r="114" spans="1:35">
      <c r="A114" s="107">
        <v>110</v>
      </c>
      <c r="B114" s="108">
        <v>2023041304</v>
      </c>
      <c r="C114" s="27" t="s">
        <v>262</v>
      </c>
      <c r="D114" s="109">
        <v>45030</v>
      </c>
      <c r="E114" s="27" t="s">
        <v>263</v>
      </c>
      <c r="F114" s="27" t="s">
        <v>260</v>
      </c>
      <c r="G114" s="27" t="s">
        <v>261</v>
      </c>
      <c r="H114" s="27">
        <f t="shared" si="7"/>
        <v>12</v>
      </c>
      <c r="I114" s="27">
        <f>SUMIFS('TOTAL-MTD'!$J:$J,'TOTAL-MTD'!$H:$H,'Promoter Scans'!B114)</f>
        <v>10</v>
      </c>
      <c r="J114" s="27" t="str">
        <f t="shared" si="9"/>
        <v/>
      </c>
      <c r="K114" s="27">
        <v>40</v>
      </c>
      <c r="L114" s="117">
        <f t="shared" si="8"/>
        <v>0.3</v>
      </c>
      <c r="M114" s="117">
        <f>IFERROR(H114/#REF!-1,0)</f>
        <v>0</v>
      </c>
      <c r="N114" s="27">
        <f t="shared" si="10"/>
        <v>4</v>
      </c>
      <c r="O114" s="27">
        <f ca="1">SUMIFS('LAST-14DAYS'!$E:$E,'LAST-14DAYS'!$H:$H,'Promoter Scans'!B114,'LAST-14DAYS'!$F:$F,"&gt;="&amp;models!$F$4,'LAST-14DAYS'!$F:$F,"&lt;="&amp;models!$G$4)</f>
        <v>10</v>
      </c>
      <c r="P114" s="119">
        <f ca="1" t="shared" si="11"/>
        <v>15.4</v>
      </c>
      <c r="Q114" s="123" t="str">
        <f ca="1">IF(SUMIFS('JULY-VBA-DATA'!$E:$E,'JULY-VBA-DATA'!$H:$H,'Promoter Scans'!B114,'JULY-VBA-DATA'!$F:$F,"&gt;="&amp;models!$I$4,'JULY-VBA-DATA'!$F:$F,"&lt;="&amp;models!$J$4)&gt;0,"YES","NO")</f>
        <v>YES</v>
      </c>
      <c r="R114" s="27">
        <f>COUNTIFS('JULY-VBA-DATA'!$D:$D,models!$B$4,'JULY-VBA-DATA'!$H:$H,'Promoter Scans'!B114)</f>
        <v>0</v>
      </c>
      <c r="S114" s="27">
        <f>COUNTIFS('JULY-VBA-DATA'!$D:$D,models!$B$5,'JULY-VBA-DATA'!$H:$H,'Promoter Scans'!B114)</f>
        <v>0</v>
      </c>
      <c r="T114" s="27">
        <f>COUNTIFS('JULY-VBA-DATA'!$D:$D,models!$B$7,'JULY-VBA-DATA'!$H:$H,'Promoter Scans'!B114)+COUNTIFS('JULY-VBA-DATA'!$D:$D,models!$B$8,'JULY-VBA-DATA'!$H:$H,'Promoter Scans'!B114)</f>
        <v>6</v>
      </c>
      <c r="U114" s="27">
        <f>COUNTIFS('JULY-VBA-DATA'!$D:$D,models!$B$9,'JULY-VBA-DATA'!$H:$H,'Promoter Scans'!B114)+COUNTIFS('JULY-VBA-DATA'!$D:$D,models!$B$10,'JULY-VBA-DATA'!$H:$H,'Promoter Scans'!B114)</f>
        <v>0</v>
      </c>
      <c r="V114" s="27">
        <f>COUNTIFS('JULY-VBA-DATA'!$D:$D,models!$B$11,'JULY-VBA-DATA'!$H:$H,'Promoter Scans'!B114)</f>
        <v>3</v>
      </c>
      <c r="W114" s="27">
        <f>COUNTIFS('JULY-VBA-DATA'!$D:$D,models!$B$15,'JULY-VBA-DATA'!$H:$H,'Promoter Scans'!B114)</f>
        <v>3</v>
      </c>
      <c r="X114" s="27">
        <f>COUNTIFS('JULY-VBA-DATA'!$D:$D,models!$B$17,'JULY-VBA-DATA'!$H:$H,'Promoter Scans'!B114)</f>
        <v>0</v>
      </c>
      <c r="Y114" s="27">
        <f>SUMIFS('JULY-VBA-DATA'!$E:$E,'JULY-VBA-DATA'!$H:$H,'Promoter Scans'!B114)-SUM(R114:X114)</f>
        <v>0</v>
      </c>
      <c r="Z114" s="27"/>
      <c r="AA114" s="27">
        <v>2</v>
      </c>
      <c r="AB114" s="27">
        <v>4</v>
      </c>
      <c r="AC114" s="27"/>
      <c r="AD114" s="27">
        <v>1</v>
      </c>
      <c r="AE114" s="27">
        <v>4</v>
      </c>
      <c r="AF114" s="27"/>
      <c r="AG114" s="27"/>
      <c r="AH114" s="27"/>
      <c r="AI114" s="26">
        <f t="shared" si="12"/>
        <v>11</v>
      </c>
    </row>
    <row r="115" spans="1:35">
      <c r="A115" s="107">
        <v>111</v>
      </c>
      <c r="B115" s="108">
        <v>2020110146</v>
      </c>
      <c r="C115" s="27" t="s">
        <v>264</v>
      </c>
      <c r="D115" s="109">
        <v>44081</v>
      </c>
      <c r="E115" s="27" t="s">
        <v>265</v>
      </c>
      <c r="F115" s="27" t="s">
        <v>260</v>
      </c>
      <c r="G115" s="27" t="s">
        <v>261</v>
      </c>
      <c r="H115" s="27">
        <f t="shared" si="7"/>
        <v>13</v>
      </c>
      <c r="I115" s="27">
        <f>SUMIFS('TOTAL-MTD'!$J:$J,'TOTAL-MTD'!$H:$H,'Promoter Scans'!B115)</f>
        <v>12</v>
      </c>
      <c r="J115" s="27" t="str">
        <f t="shared" si="9"/>
        <v/>
      </c>
      <c r="K115" s="27">
        <v>25</v>
      </c>
      <c r="L115" s="117">
        <f t="shared" si="8"/>
        <v>0.52</v>
      </c>
      <c r="M115" s="117">
        <f>IFERROR(H115/#REF!-1,0)</f>
        <v>0</v>
      </c>
      <c r="N115" s="27">
        <f t="shared" si="10"/>
        <v>0</v>
      </c>
      <c r="O115" s="27">
        <f ca="1">SUMIFS('LAST-14DAYS'!$E:$E,'LAST-14DAYS'!$H:$H,'Promoter Scans'!B115,'LAST-14DAYS'!$F:$F,"&gt;="&amp;models!$F$4,'LAST-14DAYS'!$F:$F,"&lt;="&amp;models!$G$4)</f>
        <v>9</v>
      </c>
      <c r="P115" s="119">
        <f ca="1" t="shared" si="11"/>
        <v>0</v>
      </c>
      <c r="Q115" s="123" t="str">
        <f ca="1">IF(SUMIFS('JULY-VBA-DATA'!$E:$E,'JULY-VBA-DATA'!$H:$H,'Promoter Scans'!B115,'JULY-VBA-DATA'!$F:$F,"&gt;="&amp;models!$I$4,'JULY-VBA-DATA'!$F:$F,"&lt;="&amp;models!$J$4)&gt;0,"YES","NO")</f>
        <v>YES</v>
      </c>
      <c r="R115" s="27">
        <f>COUNTIFS('JULY-VBA-DATA'!$D:$D,models!$B$4,'JULY-VBA-DATA'!$H:$H,'Promoter Scans'!B115)</f>
        <v>0</v>
      </c>
      <c r="S115" s="27">
        <f>COUNTIFS('JULY-VBA-DATA'!$D:$D,models!$B$5,'JULY-VBA-DATA'!$H:$H,'Promoter Scans'!B115)</f>
        <v>1</v>
      </c>
      <c r="T115" s="27">
        <f>COUNTIFS('JULY-VBA-DATA'!$D:$D,models!$B$7,'JULY-VBA-DATA'!$H:$H,'Promoter Scans'!B115)+COUNTIFS('JULY-VBA-DATA'!$D:$D,models!$B$8,'JULY-VBA-DATA'!$H:$H,'Promoter Scans'!B115)</f>
        <v>2</v>
      </c>
      <c r="U115" s="27">
        <f>COUNTIFS('JULY-VBA-DATA'!$D:$D,models!$B$9,'JULY-VBA-DATA'!$H:$H,'Promoter Scans'!B115)+COUNTIFS('JULY-VBA-DATA'!$D:$D,models!$B$10,'JULY-VBA-DATA'!$H:$H,'Promoter Scans'!B115)</f>
        <v>1</v>
      </c>
      <c r="V115" s="27">
        <f>COUNTIFS('JULY-VBA-DATA'!$D:$D,models!$B$11,'JULY-VBA-DATA'!$H:$H,'Promoter Scans'!B115)</f>
        <v>5</v>
      </c>
      <c r="W115" s="27">
        <f>COUNTIFS('JULY-VBA-DATA'!$D:$D,models!$B$15,'JULY-VBA-DATA'!$H:$H,'Promoter Scans'!B115)</f>
        <v>2</v>
      </c>
      <c r="X115" s="27">
        <f>COUNTIFS('JULY-VBA-DATA'!$D:$D,models!$B$17,'JULY-VBA-DATA'!$H:$H,'Promoter Scans'!B115)</f>
        <v>0</v>
      </c>
      <c r="Y115" s="27">
        <f>SUMIFS('JULY-VBA-DATA'!$E:$E,'JULY-VBA-DATA'!$H:$H,'Promoter Scans'!B115)-SUM(R115:X115)</f>
        <v>2</v>
      </c>
      <c r="Z115" s="27"/>
      <c r="AA115" s="27"/>
      <c r="AB115" s="27"/>
      <c r="AC115" s="27"/>
      <c r="AD115" s="27"/>
      <c r="AE115" s="27"/>
      <c r="AF115" s="27"/>
      <c r="AG115" s="27"/>
      <c r="AH115" s="27"/>
      <c r="AI115" s="26">
        <f t="shared" si="12"/>
        <v>0</v>
      </c>
    </row>
    <row r="116" spans="1:35">
      <c r="A116" s="107">
        <v>112</v>
      </c>
      <c r="B116" s="108">
        <v>2023010901</v>
      </c>
      <c r="C116" s="27" t="s">
        <v>266</v>
      </c>
      <c r="D116" s="109">
        <v>44936</v>
      </c>
      <c r="E116" s="27" t="s">
        <v>267</v>
      </c>
      <c r="F116" s="27" t="s">
        <v>260</v>
      </c>
      <c r="G116" s="27" t="s">
        <v>261</v>
      </c>
      <c r="H116" s="27">
        <f t="shared" si="7"/>
        <v>21</v>
      </c>
      <c r="I116" s="27">
        <f>SUMIFS('TOTAL-MTD'!$J:$J,'TOTAL-MTD'!$H:$H,'Promoter Scans'!B116)</f>
        <v>18</v>
      </c>
      <c r="J116" s="27" t="str">
        <f t="shared" si="9"/>
        <v/>
      </c>
      <c r="K116" s="27">
        <v>35</v>
      </c>
      <c r="L116" s="117">
        <f t="shared" si="8"/>
        <v>0.6</v>
      </c>
      <c r="M116" s="117">
        <f>IFERROR(H116/#REF!-1,0)</f>
        <v>0</v>
      </c>
      <c r="N116" s="27">
        <f t="shared" si="10"/>
        <v>0</v>
      </c>
      <c r="O116" s="27">
        <f ca="1">SUMIFS('LAST-14DAYS'!$E:$E,'LAST-14DAYS'!$H:$H,'Promoter Scans'!B116,'LAST-14DAYS'!$F:$F,"&gt;="&amp;models!$F$4,'LAST-14DAYS'!$F:$F,"&lt;="&amp;models!$G$4)</f>
        <v>15</v>
      </c>
      <c r="P116" s="119">
        <f ca="1" t="shared" si="11"/>
        <v>0</v>
      </c>
      <c r="Q116" s="123" t="str">
        <f ca="1">IF(SUMIFS('JULY-VBA-DATA'!$E:$E,'JULY-VBA-DATA'!$H:$H,'Promoter Scans'!B116,'JULY-VBA-DATA'!$F:$F,"&gt;="&amp;models!$I$4,'JULY-VBA-DATA'!$F:$F,"&lt;="&amp;models!$J$4)&gt;0,"YES","NO")</f>
        <v>YES</v>
      </c>
      <c r="R116" s="27">
        <f>COUNTIFS('JULY-VBA-DATA'!$D:$D,models!$B$4,'JULY-VBA-DATA'!$H:$H,'Promoter Scans'!B116)</f>
        <v>1</v>
      </c>
      <c r="S116" s="27">
        <f>COUNTIFS('JULY-VBA-DATA'!$D:$D,models!$B$5,'JULY-VBA-DATA'!$H:$H,'Promoter Scans'!B116)</f>
        <v>0</v>
      </c>
      <c r="T116" s="27">
        <f>COUNTIFS('JULY-VBA-DATA'!$D:$D,models!$B$7,'JULY-VBA-DATA'!$H:$H,'Promoter Scans'!B116)+COUNTIFS('JULY-VBA-DATA'!$D:$D,models!$B$8,'JULY-VBA-DATA'!$H:$H,'Promoter Scans'!B116)</f>
        <v>14</v>
      </c>
      <c r="U116" s="27">
        <f>COUNTIFS('JULY-VBA-DATA'!$D:$D,models!$B$9,'JULY-VBA-DATA'!$H:$H,'Promoter Scans'!B116)+COUNTIFS('JULY-VBA-DATA'!$D:$D,models!$B$10,'JULY-VBA-DATA'!$H:$H,'Promoter Scans'!B116)</f>
        <v>4</v>
      </c>
      <c r="V116" s="27">
        <f>COUNTIFS('JULY-VBA-DATA'!$D:$D,models!$B$11,'JULY-VBA-DATA'!$H:$H,'Promoter Scans'!B116)</f>
        <v>0</v>
      </c>
      <c r="W116" s="27">
        <f>COUNTIFS('JULY-VBA-DATA'!$D:$D,models!$B$15,'JULY-VBA-DATA'!$H:$H,'Promoter Scans'!B116)</f>
        <v>2</v>
      </c>
      <c r="X116" s="27">
        <f>COUNTIFS('JULY-VBA-DATA'!$D:$D,models!$B$17,'JULY-VBA-DATA'!$H:$H,'Promoter Scans'!B116)</f>
        <v>0</v>
      </c>
      <c r="Y116" s="27">
        <f>SUMIFS('JULY-VBA-DATA'!$E:$E,'JULY-VBA-DATA'!$H:$H,'Promoter Scans'!B116)-SUM(R116:X116)</f>
        <v>0</v>
      </c>
      <c r="Z116" s="27"/>
      <c r="AA116" s="27"/>
      <c r="AB116" s="27"/>
      <c r="AC116" s="27"/>
      <c r="AD116" s="27"/>
      <c r="AE116" s="27"/>
      <c r="AF116" s="27"/>
      <c r="AG116" s="27"/>
      <c r="AH116" s="27"/>
      <c r="AI116" s="26">
        <f t="shared" si="12"/>
        <v>0</v>
      </c>
    </row>
    <row r="117" spans="1:35">
      <c r="A117" s="107">
        <v>113</v>
      </c>
      <c r="B117" s="108">
        <v>2023010902</v>
      </c>
      <c r="C117" s="27" t="s">
        <v>268</v>
      </c>
      <c r="D117" s="109">
        <v>44936</v>
      </c>
      <c r="E117" s="27" t="s">
        <v>269</v>
      </c>
      <c r="F117" s="27" t="s">
        <v>260</v>
      </c>
      <c r="G117" s="27" t="s">
        <v>261</v>
      </c>
      <c r="H117" s="27">
        <f t="shared" si="7"/>
        <v>6</v>
      </c>
      <c r="I117" s="27">
        <f>SUMIFS('TOTAL-MTD'!$J:$J,'TOTAL-MTD'!$H:$H,'Promoter Scans'!B117)</f>
        <v>5</v>
      </c>
      <c r="J117" s="27" t="str">
        <f t="shared" si="9"/>
        <v/>
      </c>
      <c r="K117" s="27">
        <v>20</v>
      </c>
      <c r="L117" s="117">
        <f t="shared" si="8"/>
        <v>0.3</v>
      </c>
      <c r="M117" s="117">
        <f>IFERROR(H117/#REF!-1,0)</f>
        <v>0</v>
      </c>
      <c r="N117" s="27">
        <f t="shared" si="10"/>
        <v>5</v>
      </c>
      <c r="O117" s="27">
        <f ca="1">SUMIFS('LAST-14DAYS'!$E:$E,'LAST-14DAYS'!$H:$H,'Promoter Scans'!B117,'LAST-14DAYS'!$F:$F,"&gt;="&amp;models!$F$4,'LAST-14DAYS'!$F:$F,"&lt;="&amp;models!$G$4)</f>
        <v>6</v>
      </c>
      <c r="P117" s="119">
        <f ca="1" t="shared" si="11"/>
        <v>25.6666666666667</v>
      </c>
      <c r="Q117" s="123" t="str">
        <f ca="1">IF(SUMIFS('JULY-VBA-DATA'!$E:$E,'JULY-VBA-DATA'!$H:$H,'Promoter Scans'!B117,'JULY-VBA-DATA'!$F:$F,"&gt;="&amp;models!$I$4,'JULY-VBA-DATA'!$F:$F,"&lt;="&amp;models!$J$4)&gt;0,"YES","NO")</f>
        <v>NO</v>
      </c>
      <c r="R117" s="27">
        <f>COUNTIFS('JULY-VBA-DATA'!$D:$D,models!$B$4,'JULY-VBA-DATA'!$H:$H,'Promoter Scans'!B117)</f>
        <v>0</v>
      </c>
      <c r="S117" s="27">
        <f>COUNTIFS('JULY-VBA-DATA'!$D:$D,models!$B$5,'JULY-VBA-DATA'!$H:$H,'Promoter Scans'!B117)</f>
        <v>0</v>
      </c>
      <c r="T117" s="27">
        <f>COUNTIFS('JULY-VBA-DATA'!$D:$D,models!$B$7,'JULY-VBA-DATA'!$H:$H,'Promoter Scans'!B117)+COUNTIFS('JULY-VBA-DATA'!$D:$D,models!$B$8,'JULY-VBA-DATA'!$H:$H,'Promoter Scans'!B117)</f>
        <v>2</v>
      </c>
      <c r="U117" s="27">
        <f>COUNTIFS('JULY-VBA-DATA'!$D:$D,models!$B$9,'JULY-VBA-DATA'!$H:$H,'Promoter Scans'!B117)+COUNTIFS('JULY-VBA-DATA'!$D:$D,models!$B$10,'JULY-VBA-DATA'!$H:$H,'Promoter Scans'!B117)</f>
        <v>3</v>
      </c>
      <c r="V117" s="27">
        <f>COUNTIFS('JULY-VBA-DATA'!$D:$D,models!$B$11,'JULY-VBA-DATA'!$H:$H,'Promoter Scans'!B117)</f>
        <v>0</v>
      </c>
      <c r="W117" s="27">
        <f>COUNTIFS('JULY-VBA-DATA'!$D:$D,models!$B$15,'JULY-VBA-DATA'!$H:$H,'Promoter Scans'!B117)</f>
        <v>1</v>
      </c>
      <c r="X117" s="27">
        <f>COUNTIFS('JULY-VBA-DATA'!$D:$D,models!$B$17,'JULY-VBA-DATA'!$H:$H,'Promoter Scans'!B117)</f>
        <v>0</v>
      </c>
      <c r="Y117" s="27">
        <f>SUMIFS('JULY-VBA-DATA'!$E:$E,'JULY-VBA-DATA'!$H:$H,'Promoter Scans'!B117)-SUM(R117:X117)</f>
        <v>0</v>
      </c>
      <c r="Z117" s="27"/>
      <c r="AA117" s="27">
        <v>1</v>
      </c>
      <c r="AB117" s="27">
        <v>4</v>
      </c>
      <c r="AC117" s="27"/>
      <c r="AD117" s="27">
        <v>2</v>
      </c>
      <c r="AE117" s="27">
        <v>3</v>
      </c>
      <c r="AF117" s="27">
        <v>1</v>
      </c>
      <c r="AG117" s="27"/>
      <c r="AH117" s="27"/>
      <c r="AI117" s="26">
        <f t="shared" si="12"/>
        <v>11</v>
      </c>
    </row>
    <row r="118" spans="1:35">
      <c r="A118" s="107">
        <v>114</v>
      </c>
      <c r="B118" s="108">
        <v>2023041303</v>
      </c>
      <c r="C118" s="27" t="s">
        <v>270</v>
      </c>
      <c r="D118" s="109">
        <v>45030</v>
      </c>
      <c r="E118" s="27" t="s">
        <v>271</v>
      </c>
      <c r="F118" s="27" t="s">
        <v>260</v>
      </c>
      <c r="G118" s="27" t="s">
        <v>261</v>
      </c>
      <c r="H118" s="27">
        <f t="shared" si="7"/>
        <v>9</v>
      </c>
      <c r="I118" s="27">
        <f>SUMIFS('TOTAL-MTD'!$J:$J,'TOTAL-MTD'!$H:$H,'Promoter Scans'!B118)</f>
        <v>9</v>
      </c>
      <c r="J118" s="27" t="str">
        <f t="shared" si="9"/>
        <v/>
      </c>
      <c r="K118" s="27">
        <v>15</v>
      </c>
      <c r="L118" s="117">
        <f t="shared" si="8"/>
        <v>0.6</v>
      </c>
      <c r="M118" s="117">
        <f>IFERROR(H118/#REF!-1,0)</f>
        <v>0</v>
      </c>
      <c r="N118" s="27">
        <f t="shared" si="10"/>
        <v>5</v>
      </c>
      <c r="O118" s="27">
        <f ca="1">SUMIFS('LAST-14DAYS'!$E:$E,'LAST-14DAYS'!$H:$H,'Promoter Scans'!B118,'LAST-14DAYS'!$F:$F,"&gt;="&amp;models!$F$4,'LAST-14DAYS'!$F:$F,"&lt;="&amp;models!$G$4)</f>
        <v>6</v>
      </c>
      <c r="P118" s="119">
        <f ca="1" t="shared" si="11"/>
        <v>32.6666666666667</v>
      </c>
      <c r="Q118" s="123" t="str">
        <f ca="1">IF(SUMIFS('JULY-VBA-DATA'!$E:$E,'JULY-VBA-DATA'!$H:$H,'Promoter Scans'!B118,'JULY-VBA-DATA'!$F:$F,"&gt;="&amp;models!$I$4,'JULY-VBA-DATA'!$F:$F,"&lt;="&amp;models!$J$4)&gt;0,"YES","NO")</f>
        <v>YES</v>
      </c>
      <c r="R118" s="27">
        <f>COUNTIFS('JULY-VBA-DATA'!$D:$D,models!$B$4,'JULY-VBA-DATA'!$H:$H,'Promoter Scans'!B118)</f>
        <v>0</v>
      </c>
      <c r="S118" s="27">
        <f>COUNTIFS('JULY-VBA-DATA'!$D:$D,models!$B$5,'JULY-VBA-DATA'!$H:$H,'Promoter Scans'!B118)</f>
        <v>1</v>
      </c>
      <c r="T118" s="27">
        <f>COUNTIFS('JULY-VBA-DATA'!$D:$D,models!$B$7,'JULY-VBA-DATA'!$H:$H,'Promoter Scans'!B118)+COUNTIFS('JULY-VBA-DATA'!$D:$D,models!$B$8,'JULY-VBA-DATA'!$H:$H,'Promoter Scans'!B118)</f>
        <v>5</v>
      </c>
      <c r="U118" s="27">
        <f>COUNTIFS('JULY-VBA-DATA'!$D:$D,models!$B$9,'JULY-VBA-DATA'!$H:$H,'Promoter Scans'!B118)+COUNTIFS('JULY-VBA-DATA'!$D:$D,models!$B$10,'JULY-VBA-DATA'!$H:$H,'Promoter Scans'!B118)</f>
        <v>0</v>
      </c>
      <c r="V118" s="27">
        <f>COUNTIFS('JULY-VBA-DATA'!$D:$D,models!$B$11,'JULY-VBA-DATA'!$H:$H,'Promoter Scans'!B118)</f>
        <v>0</v>
      </c>
      <c r="W118" s="27">
        <f>COUNTIFS('JULY-VBA-DATA'!$D:$D,models!$B$15,'JULY-VBA-DATA'!$H:$H,'Promoter Scans'!B118)</f>
        <v>3</v>
      </c>
      <c r="X118" s="27">
        <f>COUNTIFS('JULY-VBA-DATA'!$D:$D,models!$B$17,'JULY-VBA-DATA'!$H:$H,'Promoter Scans'!B118)</f>
        <v>0</v>
      </c>
      <c r="Y118" s="27">
        <f>SUMIFS('JULY-VBA-DATA'!$E:$E,'JULY-VBA-DATA'!$H:$H,'Promoter Scans'!B118)-SUM(R118:X118)</f>
        <v>0</v>
      </c>
      <c r="Z118" s="27"/>
      <c r="AA118" s="27"/>
      <c r="AB118" s="27">
        <v>5</v>
      </c>
      <c r="AC118" s="27"/>
      <c r="AD118" s="27">
        <v>2</v>
      </c>
      <c r="AE118" s="27">
        <v>4</v>
      </c>
      <c r="AF118" s="27">
        <v>2</v>
      </c>
      <c r="AG118" s="27"/>
      <c r="AH118" s="27">
        <v>1</v>
      </c>
      <c r="AI118" s="26">
        <f t="shared" si="12"/>
        <v>14</v>
      </c>
    </row>
    <row r="119" spans="1:35">
      <c r="A119" s="107">
        <v>115</v>
      </c>
      <c r="B119" s="108">
        <v>2023042901</v>
      </c>
      <c r="C119" s="27" t="s">
        <v>272</v>
      </c>
      <c r="D119" s="109">
        <v>45045</v>
      </c>
      <c r="E119" s="27" t="s">
        <v>273</v>
      </c>
      <c r="F119" s="27" t="s">
        <v>260</v>
      </c>
      <c r="G119" s="27" t="s">
        <v>261</v>
      </c>
      <c r="H119" s="27">
        <f t="shared" si="7"/>
        <v>2</v>
      </c>
      <c r="I119" s="27">
        <f>SUMIFS('TOTAL-MTD'!$J:$J,'TOTAL-MTD'!$H:$H,'Promoter Scans'!B119)</f>
        <v>2</v>
      </c>
      <c r="J119" s="27" t="str">
        <f t="shared" si="9"/>
        <v/>
      </c>
      <c r="K119" s="27">
        <v>25</v>
      </c>
      <c r="L119" s="117">
        <f t="shared" si="8"/>
        <v>0.08</v>
      </c>
      <c r="M119" s="117">
        <f>IFERROR(H119/#REF!-1,0)</f>
        <v>0</v>
      </c>
      <c r="N119" s="27">
        <f t="shared" si="10"/>
        <v>2</v>
      </c>
      <c r="O119" s="27">
        <f ca="1">SUMIFS('LAST-14DAYS'!$E:$E,'LAST-14DAYS'!$H:$H,'Promoter Scans'!B119,'LAST-14DAYS'!$F:$F,"&gt;="&amp;models!$F$4,'LAST-14DAYS'!$F:$F,"&lt;="&amp;models!$G$4)</f>
        <v>0</v>
      </c>
      <c r="P119" s="119">
        <f ca="1" t="shared" si="11"/>
        <v>0</v>
      </c>
      <c r="Q119" s="123" t="str">
        <f ca="1">IF(SUMIFS('JULY-VBA-DATA'!$E:$E,'JULY-VBA-DATA'!$H:$H,'Promoter Scans'!B119,'JULY-VBA-DATA'!$F:$F,"&gt;="&amp;models!$I$4,'JULY-VBA-DATA'!$F:$F,"&lt;="&amp;models!$J$4)&gt;0,"YES","NO")</f>
        <v>NO</v>
      </c>
      <c r="R119" s="27">
        <f>COUNTIFS('JULY-VBA-DATA'!$D:$D,models!$B$4,'JULY-VBA-DATA'!$H:$H,'Promoter Scans'!B119)</f>
        <v>0</v>
      </c>
      <c r="S119" s="27">
        <f>COUNTIFS('JULY-VBA-DATA'!$D:$D,models!$B$5,'JULY-VBA-DATA'!$H:$H,'Promoter Scans'!B119)</f>
        <v>0</v>
      </c>
      <c r="T119" s="27">
        <f>COUNTIFS('JULY-VBA-DATA'!$D:$D,models!$B$7,'JULY-VBA-DATA'!$H:$H,'Promoter Scans'!B119)+COUNTIFS('JULY-VBA-DATA'!$D:$D,models!$B$8,'JULY-VBA-DATA'!$H:$H,'Promoter Scans'!B119)</f>
        <v>2</v>
      </c>
      <c r="U119" s="27">
        <f>COUNTIFS('JULY-VBA-DATA'!$D:$D,models!$B$9,'JULY-VBA-DATA'!$H:$H,'Promoter Scans'!B119)+COUNTIFS('JULY-VBA-DATA'!$D:$D,models!$B$10,'JULY-VBA-DATA'!$H:$H,'Promoter Scans'!B119)</f>
        <v>0</v>
      </c>
      <c r="V119" s="27">
        <f>COUNTIFS('JULY-VBA-DATA'!$D:$D,models!$B$11,'JULY-VBA-DATA'!$H:$H,'Promoter Scans'!B119)</f>
        <v>0</v>
      </c>
      <c r="W119" s="27">
        <f>COUNTIFS('JULY-VBA-DATA'!$D:$D,models!$B$15,'JULY-VBA-DATA'!$H:$H,'Promoter Scans'!B119)</f>
        <v>0</v>
      </c>
      <c r="X119" s="27">
        <f>COUNTIFS('JULY-VBA-DATA'!$D:$D,models!$B$17,'JULY-VBA-DATA'!$H:$H,'Promoter Scans'!B119)</f>
        <v>0</v>
      </c>
      <c r="Y119" s="27">
        <f>SUMIFS('JULY-VBA-DATA'!$E:$E,'JULY-VBA-DATA'!$H:$H,'Promoter Scans'!B119)-SUM(R119:X119)</f>
        <v>0</v>
      </c>
      <c r="Z119" s="27"/>
      <c r="AA119" s="27"/>
      <c r="AB119" s="27"/>
      <c r="AC119" s="27"/>
      <c r="AD119" s="27"/>
      <c r="AE119" s="27">
        <v>2</v>
      </c>
      <c r="AF119" s="27">
        <v>2</v>
      </c>
      <c r="AG119" s="27"/>
      <c r="AH119" s="27"/>
      <c r="AI119" s="26">
        <f t="shared" si="12"/>
        <v>4</v>
      </c>
    </row>
    <row r="120" spans="1:35">
      <c r="A120" s="107">
        <v>116</v>
      </c>
      <c r="B120" s="108">
        <v>2022032108</v>
      </c>
      <c r="C120" s="27" t="s">
        <v>274</v>
      </c>
      <c r="D120" s="109">
        <v>44644</v>
      </c>
      <c r="E120" s="27" t="s">
        <v>275</v>
      </c>
      <c r="F120" s="27" t="s">
        <v>260</v>
      </c>
      <c r="G120" s="27" t="s">
        <v>261</v>
      </c>
      <c r="H120" s="27">
        <f t="shared" si="7"/>
        <v>4</v>
      </c>
      <c r="I120" s="27">
        <f>SUMIFS('TOTAL-MTD'!$J:$J,'TOTAL-MTD'!$H:$H,'Promoter Scans'!B120)</f>
        <v>3</v>
      </c>
      <c r="J120" s="27" t="str">
        <f t="shared" si="9"/>
        <v/>
      </c>
      <c r="K120" s="27">
        <v>22</v>
      </c>
      <c r="L120" s="117">
        <f t="shared" si="8"/>
        <v>0.181818181818182</v>
      </c>
      <c r="M120" s="117">
        <f>IFERROR(H120/#REF!-1,0)</f>
        <v>0</v>
      </c>
      <c r="N120" s="27">
        <f t="shared" si="10"/>
        <v>3</v>
      </c>
      <c r="O120" s="27">
        <f ca="1">SUMIFS('LAST-14DAYS'!$E:$E,'LAST-14DAYS'!$H:$H,'Promoter Scans'!B120,'LAST-14DAYS'!$F:$F,"&gt;="&amp;models!$F$4,'LAST-14DAYS'!$F:$F,"&lt;="&amp;models!$G$4)</f>
        <v>2</v>
      </c>
      <c r="P120" s="119">
        <f ca="1" t="shared" si="11"/>
        <v>56</v>
      </c>
      <c r="Q120" s="123" t="str">
        <f ca="1">IF(SUMIFS('JULY-VBA-DATA'!$E:$E,'JULY-VBA-DATA'!$H:$H,'Promoter Scans'!B120,'JULY-VBA-DATA'!$F:$F,"&gt;="&amp;models!$I$4,'JULY-VBA-DATA'!$F:$F,"&lt;="&amp;models!$J$4)&gt;0,"YES","NO")</f>
        <v>NO</v>
      </c>
      <c r="R120" s="27">
        <f>COUNTIFS('JULY-VBA-DATA'!$D:$D,models!$B$4,'JULY-VBA-DATA'!$H:$H,'Promoter Scans'!B120)</f>
        <v>0</v>
      </c>
      <c r="S120" s="27">
        <f>COUNTIFS('JULY-VBA-DATA'!$D:$D,models!$B$5,'JULY-VBA-DATA'!$H:$H,'Promoter Scans'!B120)</f>
        <v>0</v>
      </c>
      <c r="T120" s="27">
        <f>COUNTIFS('JULY-VBA-DATA'!$D:$D,models!$B$7,'JULY-VBA-DATA'!$H:$H,'Promoter Scans'!B120)+COUNTIFS('JULY-VBA-DATA'!$D:$D,models!$B$8,'JULY-VBA-DATA'!$H:$H,'Promoter Scans'!B120)</f>
        <v>3</v>
      </c>
      <c r="U120" s="27">
        <f>COUNTIFS('JULY-VBA-DATA'!$D:$D,models!$B$9,'JULY-VBA-DATA'!$H:$H,'Promoter Scans'!B120)+COUNTIFS('JULY-VBA-DATA'!$D:$D,models!$B$10,'JULY-VBA-DATA'!$H:$H,'Promoter Scans'!B120)</f>
        <v>0</v>
      </c>
      <c r="V120" s="27">
        <f>COUNTIFS('JULY-VBA-DATA'!$D:$D,models!$B$11,'JULY-VBA-DATA'!$H:$H,'Promoter Scans'!B120)</f>
        <v>1</v>
      </c>
      <c r="W120" s="27">
        <f>COUNTIFS('JULY-VBA-DATA'!$D:$D,models!$B$15,'JULY-VBA-DATA'!$H:$H,'Promoter Scans'!B120)</f>
        <v>0</v>
      </c>
      <c r="X120" s="27">
        <f>COUNTIFS('JULY-VBA-DATA'!$D:$D,models!$B$17,'JULY-VBA-DATA'!$H:$H,'Promoter Scans'!B120)</f>
        <v>0</v>
      </c>
      <c r="Y120" s="27">
        <f>SUMIFS('JULY-VBA-DATA'!$E:$E,'JULY-VBA-DATA'!$H:$H,'Promoter Scans'!B120)-SUM(R120:X120)</f>
        <v>0</v>
      </c>
      <c r="Z120" s="27"/>
      <c r="AA120" s="27"/>
      <c r="AB120" s="27">
        <v>5</v>
      </c>
      <c r="AC120" s="27"/>
      <c r="AD120" s="27">
        <v>2</v>
      </c>
      <c r="AE120" s="27">
        <v>1</v>
      </c>
      <c r="AF120" s="27"/>
      <c r="AG120" s="27"/>
      <c r="AH120" s="27"/>
      <c r="AI120" s="26">
        <f t="shared" si="12"/>
        <v>8</v>
      </c>
    </row>
    <row r="121" spans="1:35">
      <c r="A121" s="107">
        <v>117</v>
      </c>
      <c r="B121" s="131">
        <v>2023071701</v>
      </c>
      <c r="C121" s="132" t="s">
        <v>276</v>
      </c>
      <c r="D121" s="133">
        <v>45124</v>
      </c>
      <c r="E121" s="132" t="s">
        <v>277</v>
      </c>
      <c r="F121" s="27" t="s">
        <v>260</v>
      </c>
      <c r="G121" s="27" t="s">
        <v>261</v>
      </c>
      <c r="H121" s="27">
        <f t="shared" ref="H121:H128" si="22">SUM(R121:Y121)</f>
        <v>3</v>
      </c>
      <c r="I121" s="27">
        <f>SUMIFS('TOTAL-MTD'!$J:$J,'TOTAL-MTD'!$H:$H,'Promoter Scans'!B121)</f>
        <v>3</v>
      </c>
      <c r="J121" s="27" t="str">
        <f t="shared" ref="J121:J128" si="23">IF(I121&gt;H121,"--","")</f>
        <v/>
      </c>
      <c r="K121" s="27">
        <v>23</v>
      </c>
      <c r="L121" s="117">
        <f t="shared" ref="L121:L128" si="24">IFERROR(H121/K121,0)</f>
        <v>0.130434782608696</v>
      </c>
      <c r="M121" s="117">
        <f>IFERROR(H121/#REF!-1,0)</f>
        <v>0</v>
      </c>
      <c r="N121" s="27">
        <f t="shared" ref="N121:N128" si="25">COUNT(Z121:AH121)</f>
        <v>0</v>
      </c>
      <c r="O121" s="27">
        <f ca="1">SUMIFS('LAST-14DAYS'!$E:$E,'LAST-14DAYS'!$H:$H,'Promoter Scans'!B121,'LAST-14DAYS'!$F:$F,"&gt;="&amp;models!$F$4,'LAST-14DAYS'!$F:$F,"&lt;="&amp;models!$G$4)</f>
        <v>0</v>
      </c>
      <c r="P121" s="119">
        <f ca="1" t="shared" ref="P121:P128" si="26">IFERROR(AI121/(O121/14),0)</f>
        <v>0</v>
      </c>
      <c r="Q121" s="123" t="str">
        <f ca="1">IF(SUMIFS('JULY-VBA-DATA'!$E:$E,'JULY-VBA-DATA'!$H:$H,'Promoter Scans'!B121,'JULY-VBA-DATA'!$F:$F,"&gt;="&amp;models!$I$4,'JULY-VBA-DATA'!$F:$F,"&lt;="&amp;models!$J$4)&gt;0,"YES","NO")</f>
        <v>YES</v>
      </c>
      <c r="R121" s="27">
        <f>COUNTIFS('JULY-VBA-DATA'!$D:$D,models!$B$4,'JULY-VBA-DATA'!$H:$H,'Promoter Scans'!B121)</f>
        <v>0</v>
      </c>
      <c r="S121" s="27">
        <f>COUNTIFS('JULY-VBA-DATA'!$D:$D,models!$B$5,'JULY-VBA-DATA'!$H:$H,'Promoter Scans'!B121)</f>
        <v>0</v>
      </c>
      <c r="T121" s="27">
        <f>COUNTIFS('JULY-VBA-DATA'!$D:$D,models!$B$7,'JULY-VBA-DATA'!$H:$H,'Promoter Scans'!B121)+COUNTIFS('JULY-VBA-DATA'!$D:$D,models!$B$8,'JULY-VBA-DATA'!$H:$H,'Promoter Scans'!B121)</f>
        <v>0</v>
      </c>
      <c r="U121" s="27">
        <f>COUNTIFS('JULY-VBA-DATA'!$D:$D,models!$B$9,'JULY-VBA-DATA'!$H:$H,'Promoter Scans'!B121)+COUNTIFS('JULY-VBA-DATA'!$D:$D,models!$B$10,'JULY-VBA-DATA'!$H:$H,'Promoter Scans'!B121)</f>
        <v>1</v>
      </c>
      <c r="V121" s="27">
        <f>COUNTIFS('JULY-VBA-DATA'!$D:$D,models!$B$11,'JULY-VBA-DATA'!$H:$H,'Promoter Scans'!B121)</f>
        <v>1</v>
      </c>
      <c r="W121" s="27">
        <f>COUNTIFS('JULY-VBA-DATA'!$D:$D,models!$B$15,'JULY-VBA-DATA'!$H:$H,'Promoter Scans'!B121)</f>
        <v>1</v>
      </c>
      <c r="X121" s="27">
        <f>COUNTIFS('JULY-VBA-DATA'!$D:$D,models!$B$17,'JULY-VBA-DATA'!$H:$H,'Promoter Scans'!B121)</f>
        <v>0</v>
      </c>
      <c r="Y121" s="27">
        <f>SUMIFS('JULY-VBA-DATA'!$E:$E,'JULY-VBA-DATA'!$H:$H,'Promoter Scans'!B121)-SUM(R121:X121)</f>
        <v>0</v>
      </c>
      <c r="Z121" s="27"/>
      <c r="AA121" s="27"/>
      <c r="AB121" s="27"/>
      <c r="AC121" s="27"/>
      <c r="AD121" s="27"/>
      <c r="AE121" s="27"/>
      <c r="AF121" s="27"/>
      <c r="AG121" s="27"/>
      <c r="AH121" s="27"/>
      <c r="AI121" s="26">
        <f t="shared" si="12"/>
        <v>0</v>
      </c>
    </row>
    <row r="122" spans="1:35">
      <c r="A122" s="107">
        <v>118</v>
      </c>
      <c r="B122" s="131">
        <v>2023071702</v>
      </c>
      <c r="C122" s="132" t="s">
        <v>278</v>
      </c>
      <c r="D122" s="133">
        <v>45124</v>
      </c>
      <c r="E122" s="132" t="s">
        <v>279</v>
      </c>
      <c r="F122" s="27" t="s">
        <v>260</v>
      </c>
      <c r="G122" s="27" t="s">
        <v>261</v>
      </c>
      <c r="H122" s="27">
        <f t="shared" si="22"/>
        <v>0</v>
      </c>
      <c r="I122" s="27">
        <f>SUMIFS('TOTAL-MTD'!$J:$J,'TOTAL-MTD'!$H:$H,'Promoter Scans'!B122)</f>
        <v>0</v>
      </c>
      <c r="J122" s="27" t="str">
        <f t="shared" si="23"/>
        <v/>
      </c>
      <c r="K122" s="27">
        <v>24</v>
      </c>
      <c r="L122" s="117">
        <f t="shared" si="24"/>
        <v>0</v>
      </c>
      <c r="M122" s="117">
        <f>IFERROR(H122/#REF!-1,0)</f>
        <v>0</v>
      </c>
      <c r="N122" s="27">
        <f t="shared" si="25"/>
        <v>0</v>
      </c>
      <c r="O122" s="27">
        <f ca="1">SUMIFS('LAST-14DAYS'!$E:$E,'LAST-14DAYS'!$H:$H,'Promoter Scans'!B122,'LAST-14DAYS'!$F:$F,"&gt;="&amp;models!$F$4,'LAST-14DAYS'!$F:$F,"&lt;="&amp;models!$G$4)</f>
        <v>0</v>
      </c>
      <c r="P122" s="119">
        <f ca="1" t="shared" si="26"/>
        <v>0</v>
      </c>
      <c r="Q122" s="123" t="str">
        <f ca="1">IF(SUMIFS('JULY-VBA-DATA'!$E:$E,'JULY-VBA-DATA'!$H:$H,'Promoter Scans'!B122,'JULY-VBA-DATA'!$F:$F,"&gt;="&amp;models!$I$4,'JULY-VBA-DATA'!$F:$F,"&lt;="&amp;models!$J$4)&gt;0,"YES","NO")</f>
        <v>NO</v>
      </c>
      <c r="R122" s="27">
        <f>COUNTIFS('JULY-VBA-DATA'!$D:$D,models!$B$4,'JULY-VBA-DATA'!$H:$H,'Promoter Scans'!B122)</f>
        <v>0</v>
      </c>
      <c r="S122" s="27">
        <f>COUNTIFS('JULY-VBA-DATA'!$D:$D,models!$B$5,'JULY-VBA-DATA'!$H:$H,'Promoter Scans'!B122)</f>
        <v>0</v>
      </c>
      <c r="T122" s="27">
        <f>COUNTIFS('JULY-VBA-DATA'!$D:$D,models!$B$7,'JULY-VBA-DATA'!$H:$H,'Promoter Scans'!B122)+COUNTIFS('JULY-VBA-DATA'!$D:$D,models!$B$8,'JULY-VBA-DATA'!$H:$H,'Promoter Scans'!B122)</f>
        <v>0</v>
      </c>
      <c r="U122" s="27">
        <f>COUNTIFS('JULY-VBA-DATA'!$D:$D,models!$B$9,'JULY-VBA-DATA'!$H:$H,'Promoter Scans'!B122)+COUNTIFS('JULY-VBA-DATA'!$D:$D,models!$B$10,'JULY-VBA-DATA'!$H:$H,'Promoter Scans'!B122)</f>
        <v>0</v>
      </c>
      <c r="V122" s="27">
        <f>COUNTIFS('JULY-VBA-DATA'!$D:$D,models!$B$11,'JULY-VBA-DATA'!$H:$H,'Promoter Scans'!B122)</f>
        <v>0</v>
      </c>
      <c r="W122" s="27">
        <f>COUNTIFS('JULY-VBA-DATA'!$D:$D,models!$B$15,'JULY-VBA-DATA'!$H:$H,'Promoter Scans'!B122)</f>
        <v>0</v>
      </c>
      <c r="X122" s="27">
        <f>COUNTIFS('JULY-VBA-DATA'!$D:$D,models!$B$17,'JULY-VBA-DATA'!$H:$H,'Promoter Scans'!B122)</f>
        <v>0</v>
      </c>
      <c r="Y122" s="27">
        <f>SUMIFS('JULY-VBA-DATA'!$E:$E,'JULY-VBA-DATA'!$H:$H,'Promoter Scans'!B122)-SUM(R122:X122)</f>
        <v>0</v>
      </c>
      <c r="Z122" s="27"/>
      <c r="AA122" s="27"/>
      <c r="AB122" s="27"/>
      <c r="AC122" s="27"/>
      <c r="AD122" s="27"/>
      <c r="AE122" s="27"/>
      <c r="AF122" s="27"/>
      <c r="AG122" s="27"/>
      <c r="AH122" s="27"/>
      <c r="AI122" s="26">
        <f t="shared" si="12"/>
        <v>0</v>
      </c>
    </row>
    <row r="123" spans="1:35">
      <c r="A123" s="107">
        <v>119</v>
      </c>
      <c r="B123" s="131">
        <v>2023071703</v>
      </c>
      <c r="C123" s="132" t="s">
        <v>280</v>
      </c>
      <c r="D123" s="133">
        <v>45124</v>
      </c>
      <c r="E123" s="132" t="s">
        <v>281</v>
      </c>
      <c r="F123" s="27" t="s">
        <v>260</v>
      </c>
      <c r="G123" s="27" t="s">
        <v>261</v>
      </c>
      <c r="H123" s="27">
        <f t="shared" si="22"/>
        <v>0</v>
      </c>
      <c r="I123" s="27">
        <f>SUMIFS('TOTAL-MTD'!$J:$J,'TOTAL-MTD'!$H:$H,'Promoter Scans'!B123)</f>
        <v>0</v>
      </c>
      <c r="J123" s="27" t="str">
        <f t="shared" si="23"/>
        <v/>
      </c>
      <c r="K123" s="27">
        <v>25</v>
      </c>
      <c r="L123" s="117">
        <f t="shared" si="24"/>
        <v>0</v>
      </c>
      <c r="M123" s="117">
        <f>IFERROR(H123/#REF!-1,0)</f>
        <v>0</v>
      </c>
      <c r="N123" s="27">
        <f t="shared" si="25"/>
        <v>0</v>
      </c>
      <c r="O123" s="27">
        <f ca="1">SUMIFS('LAST-14DAYS'!$E:$E,'LAST-14DAYS'!$H:$H,'Promoter Scans'!B123,'LAST-14DAYS'!$F:$F,"&gt;="&amp;models!$F$4,'LAST-14DAYS'!$F:$F,"&lt;="&amp;models!$G$4)</f>
        <v>0</v>
      </c>
      <c r="P123" s="119">
        <f ca="1" t="shared" si="26"/>
        <v>0</v>
      </c>
      <c r="Q123" s="123" t="str">
        <f ca="1">IF(SUMIFS('JULY-VBA-DATA'!$E:$E,'JULY-VBA-DATA'!$H:$H,'Promoter Scans'!B123,'JULY-VBA-DATA'!$F:$F,"&gt;="&amp;models!$I$4,'JULY-VBA-DATA'!$F:$F,"&lt;="&amp;models!$J$4)&gt;0,"YES","NO")</f>
        <v>NO</v>
      </c>
      <c r="R123" s="27">
        <f>COUNTIFS('JULY-VBA-DATA'!$D:$D,models!$B$4,'JULY-VBA-DATA'!$H:$H,'Promoter Scans'!B123)</f>
        <v>0</v>
      </c>
      <c r="S123" s="27">
        <f>COUNTIFS('JULY-VBA-DATA'!$D:$D,models!$B$5,'JULY-VBA-DATA'!$H:$H,'Promoter Scans'!B123)</f>
        <v>0</v>
      </c>
      <c r="T123" s="27">
        <f>COUNTIFS('JULY-VBA-DATA'!$D:$D,models!$B$7,'JULY-VBA-DATA'!$H:$H,'Promoter Scans'!B123)+COUNTIFS('JULY-VBA-DATA'!$D:$D,models!$B$8,'JULY-VBA-DATA'!$H:$H,'Promoter Scans'!B123)</f>
        <v>0</v>
      </c>
      <c r="U123" s="27">
        <f>COUNTIFS('JULY-VBA-DATA'!$D:$D,models!$B$9,'JULY-VBA-DATA'!$H:$H,'Promoter Scans'!B123)+COUNTIFS('JULY-VBA-DATA'!$D:$D,models!$B$10,'JULY-VBA-DATA'!$H:$H,'Promoter Scans'!B123)</f>
        <v>0</v>
      </c>
      <c r="V123" s="27">
        <f>COUNTIFS('JULY-VBA-DATA'!$D:$D,models!$B$11,'JULY-VBA-DATA'!$H:$H,'Promoter Scans'!B123)</f>
        <v>0</v>
      </c>
      <c r="W123" s="27">
        <f>COUNTIFS('JULY-VBA-DATA'!$D:$D,models!$B$15,'JULY-VBA-DATA'!$H:$H,'Promoter Scans'!B123)</f>
        <v>0</v>
      </c>
      <c r="X123" s="27">
        <f>COUNTIFS('JULY-VBA-DATA'!$D:$D,models!$B$17,'JULY-VBA-DATA'!$H:$H,'Promoter Scans'!B123)</f>
        <v>0</v>
      </c>
      <c r="Y123" s="27">
        <f>SUMIFS('JULY-VBA-DATA'!$E:$E,'JULY-VBA-DATA'!$H:$H,'Promoter Scans'!B123)-SUM(R123:X123)</f>
        <v>0</v>
      </c>
      <c r="Z123" s="27"/>
      <c r="AA123" s="27"/>
      <c r="AB123" s="27"/>
      <c r="AC123" s="27"/>
      <c r="AD123" s="27"/>
      <c r="AE123" s="27"/>
      <c r="AF123" s="27"/>
      <c r="AG123" s="27"/>
      <c r="AH123" s="27"/>
      <c r="AI123" s="26">
        <f t="shared" si="12"/>
        <v>0</v>
      </c>
    </row>
    <row r="124" spans="1:35">
      <c r="A124" s="107">
        <v>120</v>
      </c>
      <c r="B124" s="131">
        <v>2023071704</v>
      </c>
      <c r="C124" s="132" t="s">
        <v>282</v>
      </c>
      <c r="D124" s="133">
        <v>45124</v>
      </c>
      <c r="E124" s="134" t="s">
        <v>283</v>
      </c>
      <c r="F124" s="27" t="s">
        <v>260</v>
      </c>
      <c r="G124" s="27" t="s">
        <v>261</v>
      </c>
      <c r="H124" s="27">
        <f t="shared" si="22"/>
        <v>1</v>
      </c>
      <c r="I124" s="27">
        <f>SUMIFS('TOTAL-MTD'!$J:$J,'TOTAL-MTD'!$H:$H,'Promoter Scans'!B124)</f>
        <v>0</v>
      </c>
      <c r="J124" s="27" t="str">
        <f t="shared" si="23"/>
        <v/>
      </c>
      <c r="K124" s="27">
        <v>26</v>
      </c>
      <c r="L124" s="117">
        <f t="shared" si="24"/>
        <v>0.0384615384615385</v>
      </c>
      <c r="M124" s="117">
        <f>IFERROR(H124/#REF!-1,0)</f>
        <v>0</v>
      </c>
      <c r="N124" s="27">
        <f t="shared" si="25"/>
        <v>0</v>
      </c>
      <c r="O124" s="27">
        <f ca="1">SUMIFS('LAST-14DAYS'!$E:$E,'LAST-14DAYS'!$H:$H,'Promoter Scans'!B124,'LAST-14DAYS'!$F:$F,"&gt;="&amp;models!$F$4,'LAST-14DAYS'!$F:$F,"&lt;="&amp;models!$G$4)</f>
        <v>0</v>
      </c>
      <c r="P124" s="119">
        <f ca="1" t="shared" si="26"/>
        <v>0</v>
      </c>
      <c r="Q124" s="123" t="str">
        <f ca="1">IF(SUMIFS('JULY-VBA-DATA'!$E:$E,'JULY-VBA-DATA'!$H:$H,'Promoter Scans'!B124,'JULY-VBA-DATA'!$F:$F,"&gt;="&amp;models!$I$4,'JULY-VBA-DATA'!$F:$F,"&lt;="&amp;models!$J$4)&gt;0,"YES","NO")</f>
        <v>YES</v>
      </c>
      <c r="R124" s="27">
        <f>COUNTIFS('JULY-VBA-DATA'!$D:$D,models!$B$4,'JULY-VBA-DATA'!$H:$H,'Promoter Scans'!B124)</f>
        <v>0</v>
      </c>
      <c r="S124" s="27">
        <f>COUNTIFS('JULY-VBA-DATA'!$D:$D,models!$B$5,'JULY-VBA-DATA'!$H:$H,'Promoter Scans'!B124)</f>
        <v>0</v>
      </c>
      <c r="T124" s="27">
        <f>COUNTIFS('JULY-VBA-DATA'!$D:$D,models!$B$7,'JULY-VBA-DATA'!$H:$H,'Promoter Scans'!B124)+COUNTIFS('JULY-VBA-DATA'!$D:$D,models!$B$8,'JULY-VBA-DATA'!$H:$H,'Promoter Scans'!B124)</f>
        <v>0</v>
      </c>
      <c r="U124" s="27">
        <f>COUNTIFS('JULY-VBA-DATA'!$D:$D,models!$B$9,'JULY-VBA-DATA'!$H:$H,'Promoter Scans'!B124)+COUNTIFS('JULY-VBA-DATA'!$D:$D,models!$B$10,'JULY-VBA-DATA'!$H:$H,'Promoter Scans'!B124)</f>
        <v>0</v>
      </c>
      <c r="V124" s="27">
        <f>COUNTIFS('JULY-VBA-DATA'!$D:$D,models!$B$11,'JULY-VBA-DATA'!$H:$H,'Promoter Scans'!B124)</f>
        <v>0</v>
      </c>
      <c r="W124" s="27">
        <f>COUNTIFS('JULY-VBA-DATA'!$D:$D,models!$B$15,'JULY-VBA-DATA'!$H:$H,'Promoter Scans'!B124)</f>
        <v>1</v>
      </c>
      <c r="X124" s="27">
        <f>COUNTIFS('JULY-VBA-DATA'!$D:$D,models!$B$17,'JULY-VBA-DATA'!$H:$H,'Promoter Scans'!B124)</f>
        <v>0</v>
      </c>
      <c r="Y124" s="27">
        <f>SUMIFS('JULY-VBA-DATA'!$E:$E,'JULY-VBA-DATA'!$H:$H,'Promoter Scans'!B124)-SUM(R124:X124)</f>
        <v>0</v>
      </c>
      <c r="Z124" s="27"/>
      <c r="AA124" s="27"/>
      <c r="AB124" s="27"/>
      <c r="AC124" s="27"/>
      <c r="AD124" s="27"/>
      <c r="AE124" s="27"/>
      <c r="AF124" s="27"/>
      <c r="AG124" s="27"/>
      <c r="AH124" s="27"/>
      <c r="AI124" s="26">
        <f t="shared" si="12"/>
        <v>0</v>
      </c>
    </row>
    <row r="125" ht="17.25" spans="1:35">
      <c r="A125" s="107">
        <v>121</v>
      </c>
      <c r="B125" s="131">
        <v>2023071705</v>
      </c>
      <c r="C125" s="132" t="s">
        <v>284</v>
      </c>
      <c r="D125" s="133">
        <v>45124</v>
      </c>
      <c r="E125" s="135"/>
      <c r="F125" s="27" t="s">
        <v>260</v>
      </c>
      <c r="G125" s="27" t="s">
        <v>261</v>
      </c>
      <c r="H125" s="27">
        <f t="shared" si="22"/>
        <v>0</v>
      </c>
      <c r="I125" s="27">
        <f>SUMIFS('TOTAL-MTD'!$J:$J,'TOTAL-MTD'!$H:$H,'Promoter Scans'!B125)</f>
        <v>0</v>
      </c>
      <c r="J125" s="27" t="str">
        <f t="shared" si="23"/>
        <v/>
      </c>
      <c r="K125" s="27">
        <v>27</v>
      </c>
      <c r="L125" s="117">
        <f t="shared" si="24"/>
        <v>0</v>
      </c>
      <c r="M125" s="117">
        <f>IFERROR(H125/#REF!-1,0)</f>
        <v>0</v>
      </c>
      <c r="N125" s="27">
        <f t="shared" si="25"/>
        <v>0</v>
      </c>
      <c r="O125" s="27">
        <f ca="1">SUMIFS('LAST-14DAYS'!$E:$E,'LAST-14DAYS'!$H:$H,'Promoter Scans'!B125,'LAST-14DAYS'!$F:$F,"&gt;="&amp;models!$F$4,'LAST-14DAYS'!$F:$F,"&lt;="&amp;models!$G$4)</f>
        <v>0</v>
      </c>
      <c r="P125" s="119">
        <f ca="1" t="shared" si="26"/>
        <v>0</v>
      </c>
      <c r="Q125" s="123" t="str">
        <f ca="1">IF(SUMIFS('JULY-VBA-DATA'!$E:$E,'JULY-VBA-DATA'!$H:$H,'Promoter Scans'!B125,'JULY-VBA-DATA'!$F:$F,"&gt;="&amp;models!$I$4,'JULY-VBA-DATA'!$F:$F,"&lt;="&amp;models!$J$4)&gt;0,"YES","NO")</f>
        <v>NO</v>
      </c>
      <c r="R125" s="27">
        <f>COUNTIFS('JULY-VBA-DATA'!$D:$D,models!$B$4,'JULY-VBA-DATA'!$H:$H,'Promoter Scans'!B125)</f>
        <v>0</v>
      </c>
      <c r="S125" s="27">
        <f>COUNTIFS('JULY-VBA-DATA'!$D:$D,models!$B$5,'JULY-VBA-DATA'!$H:$H,'Promoter Scans'!B125)</f>
        <v>0</v>
      </c>
      <c r="T125" s="27">
        <f>COUNTIFS('JULY-VBA-DATA'!$D:$D,models!$B$7,'JULY-VBA-DATA'!$H:$H,'Promoter Scans'!B125)+COUNTIFS('JULY-VBA-DATA'!$D:$D,models!$B$8,'JULY-VBA-DATA'!$H:$H,'Promoter Scans'!B125)</f>
        <v>0</v>
      </c>
      <c r="U125" s="27">
        <f>COUNTIFS('JULY-VBA-DATA'!$D:$D,models!$B$9,'JULY-VBA-DATA'!$H:$H,'Promoter Scans'!B125)+COUNTIFS('JULY-VBA-DATA'!$D:$D,models!$B$10,'JULY-VBA-DATA'!$H:$H,'Promoter Scans'!B125)</f>
        <v>0</v>
      </c>
      <c r="V125" s="27">
        <f>COUNTIFS('JULY-VBA-DATA'!$D:$D,models!$B$11,'JULY-VBA-DATA'!$H:$H,'Promoter Scans'!B125)</f>
        <v>0</v>
      </c>
      <c r="W125" s="27">
        <f>COUNTIFS('JULY-VBA-DATA'!$D:$D,models!$B$15,'JULY-VBA-DATA'!$H:$H,'Promoter Scans'!B125)</f>
        <v>0</v>
      </c>
      <c r="X125" s="27">
        <f>COUNTIFS('JULY-VBA-DATA'!$D:$D,models!$B$17,'JULY-VBA-DATA'!$H:$H,'Promoter Scans'!B125)</f>
        <v>0</v>
      </c>
      <c r="Y125" s="27">
        <f>SUMIFS('JULY-VBA-DATA'!$E:$E,'JULY-VBA-DATA'!$H:$H,'Promoter Scans'!B125)-SUM(R125:X125)</f>
        <v>0</v>
      </c>
      <c r="Z125" s="27"/>
      <c r="AA125" s="27"/>
      <c r="AB125" s="27"/>
      <c r="AC125" s="27"/>
      <c r="AD125" s="27"/>
      <c r="AE125" s="27"/>
      <c r="AF125" s="27"/>
      <c r="AG125" s="27"/>
      <c r="AH125" s="27"/>
      <c r="AI125" s="26">
        <f t="shared" si="12"/>
        <v>0</v>
      </c>
    </row>
    <row r="126" ht="17.25" spans="1:35">
      <c r="A126" s="107">
        <v>122</v>
      </c>
      <c r="B126" s="131">
        <v>2023071706</v>
      </c>
      <c r="C126" s="132" t="s">
        <v>285</v>
      </c>
      <c r="D126" s="133">
        <v>45124</v>
      </c>
      <c r="E126" s="135"/>
      <c r="F126" s="27" t="s">
        <v>260</v>
      </c>
      <c r="G126" s="27" t="s">
        <v>261</v>
      </c>
      <c r="H126" s="27">
        <f t="shared" si="22"/>
        <v>0</v>
      </c>
      <c r="I126" s="27">
        <f>SUMIFS('TOTAL-MTD'!$J:$J,'TOTAL-MTD'!$H:$H,'Promoter Scans'!B126)</f>
        <v>0</v>
      </c>
      <c r="J126" s="27" t="str">
        <f t="shared" si="23"/>
        <v/>
      </c>
      <c r="K126" s="27">
        <v>28</v>
      </c>
      <c r="L126" s="117">
        <f t="shared" si="24"/>
        <v>0</v>
      </c>
      <c r="M126" s="117">
        <f>IFERROR(H126/#REF!-1,0)</f>
        <v>0</v>
      </c>
      <c r="N126" s="27">
        <f t="shared" si="25"/>
        <v>0</v>
      </c>
      <c r="O126" s="27">
        <f ca="1">SUMIFS('LAST-14DAYS'!$E:$E,'LAST-14DAYS'!$H:$H,'Promoter Scans'!B126,'LAST-14DAYS'!$F:$F,"&gt;="&amp;models!$F$4,'LAST-14DAYS'!$F:$F,"&lt;="&amp;models!$G$4)</f>
        <v>0</v>
      </c>
      <c r="P126" s="119">
        <f ca="1" t="shared" si="26"/>
        <v>0</v>
      </c>
      <c r="Q126" s="123" t="str">
        <f ca="1">IF(SUMIFS('JULY-VBA-DATA'!$E:$E,'JULY-VBA-DATA'!$H:$H,'Promoter Scans'!B126,'JULY-VBA-DATA'!$F:$F,"&gt;="&amp;models!$I$4,'JULY-VBA-DATA'!$F:$F,"&lt;="&amp;models!$J$4)&gt;0,"YES","NO")</f>
        <v>NO</v>
      </c>
      <c r="R126" s="27">
        <f>COUNTIFS('JULY-VBA-DATA'!$D:$D,models!$B$4,'JULY-VBA-DATA'!$H:$H,'Promoter Scans'!B126)</f>
        <v>0</v>
      </c>
      <c r="S126" s="27">
        <f>COUNTIFS('JULY-VBA-DATA'!$D:$D,models!$B$5,'JULY-VBA-DATA'!$H:$H,'Promoter Scans'!B126)</f>
        <v>0</v>
      </c>
      <c r="T126" s="27">
        <f>COUNTIFS('JULY-VBA-DATA'!$D:$D,models!$B$7,'JULY-VBA-DATA'!$H:$H,'Promoter Scans'!B126)+COUNTIFS('JULY-VBA-DATA'!$D:$D,models!$B$8,'JULY-VBA-DATA'!$H:$H,'Promoter Scans'!B126)</f>
        <v>0</v>
      </c>
      <c r="U126" s="27">
        <f>COUNTIFS('JULY-VBA-DATA'!$D:$D,models!$B$9,'JULY-VBA-DATA'!$H:$H,'Promoter Scans'!B126)+COUNTIFS('JULY-VBA-DATA'!$D:$D,models!$B$10,'JULY-VBA-DATA'!$H:$H,'Promoter Scans'!B126)</f>
        <v>0</v>
      </c>
      <c r="V126" s="27">
        <f>COUNTIFS('JULY-VBA-DATA'!$D:$D,models!$B$11,'JULY-VBA-DATA'!$H:$H,'Promoter Scans'!B126)</f>
        <v>0</v>
      </c>
      <c r="W126" s="27">
        <f>COUNTIFS('JULY-VBA-DATA'!$D:$D,models!$B$15,'JULY-VBA-DATA'!$H:$H,'Promoter Scans'!B126)</f>
        <v>0</v>
      </c>
      <c r="X126" s="27">
        <f>COUNTIFS('JULY-VBA-DATA'!$D:$D,models!$B$17,'JULY-VBA-DATA'!$H:$H,'Promoter Scans'!B126)</f>
        <v>0</v>
      </c>
      <c r="Y126" s="27">
        <f>SUMIFS('JULY-VBA-DATA'!$E:$E,'JULY-VBA-DATA'!$H:$H,'Promoter Scans'!B126)-SUM(R126:X126)</f>
        <v>0</v>
      </c>
      <c r="Z126" s="27"/>
      <c r="AA126" s="27"/>
      <c r="AB126" s="27"/>
      <c r="AC126" s="27"/>
      <c r="AD126" s="27"/>
      <c r="AE126" s="27"/>
      <c r="AF126" s="27"/>
      <c r="AG126" s="27"/>
      <c r="AH126" s="27"/>
      <c r="AI126" s="26">
        <f t="shared" si="12"/>
        <v>0</v>
      </c>
    </row>
    <row r="127" spans="1:35">
      <c r="A127" s="107">
        <v>123</v>
      </c>
      <c r="B127" s="131">
        <v>2023071707</v>
      </c>
      <c r="C127" s="132" t="s">
        <v>286</v>
      </c>
      <c r="D127" s="133">
        <v>45124</v>
      </c>
      <c r="E127" s="134" t="s">
        <v>287</v>
      </c>
      <c r="F127" s="27" t="s">
        <v>260</v>
      </c>
      <c r="G127" s="27" t="s">
        <v>261</v>
      </c>
      <c r="H127" s="27">
        <f t="shared" si="22"/>
        <v>0</v>
      </c>
      <c r="I127" s="27">
        <f>SUMIFS('TOTAL-MTD'!$J:$J,'TOTAL-MTD'!$H:$H,'Promoter Scans'!B127)</f>
        <v>0</v>
      </c>
      <c r="J127" s="27" t="str">
        <f t="shared" si="23"/>
        <v/>
      </c>
      <c r="K127" s="27">
        <v>29</v>
      </c>
      <c r="L127" s="117">
        <f t="shared" si="24"/>
        <v>0</v>
      </c>
      <c r="M127" s="117">
        <f>IFERROR(H127/#REF!-1,0)</f>
        <v>0</v>
      </c>
      <c r="N127" s="27">
        <f t="shared" si="25"/>
        <v>0</v>
      </c>
      <c r="O127" s="27">
        <f ca="1">SUMIFS('LAST-14DAYS'!$E:$E,'LAST-14DAYS'!$H:$H,'Promoter Scans'!B127,'LAST-14DAYS'!$F:$F,"&gt;="&amp;models!$F$4,'LAST-14DAYS'!$F:$F,"&lt;="&amp;models!$G$4)</f>
        <v>0</v>
      </c>
      <c r="P127" s="119">
        <f ca="1" t="shared" si="26"/>
        <v>0</v>
      </c>
      <c r="Q127" s="123" t="str">
        <f ca="1">IF(SUMIFS('JULY-VBA-DATA'!$E:$E,'JULY-VBA-DATA'!$H:$H,'Promoter Scans'!B127,'JULY-VBA-DATA'!$F:$F,"&gt;="&amp;models!$I$4,'JULY-VBA-DATA'!$F:$F,"&lt;="&amp;models!$J$4)&gt;0,"YES","NO")</f>
        <v>NO</v>
      </c>
      <c r="R127" s="27">
        <f>COUNTIFS('JULY-VBA-DATA'!$D:$D,models!$B$4,'JULY-VBA-DATA'!$H:$H,'Promoter Scans'!B127)</f>
        <v>0</v>
      </c>
      <c r="S127" s="27">
        <f>COUNTIFS('JULY-VBA-DATA'!$D:$D,models!$B$5,'JULY-VBA-DATA'!$H:$H,'Promoter Scans'!B127)</f>
        <v>0</v>
      </c>
      <c r="T127" s="27">
        <f>COUNTIFS('JULY-VBA-DATA'!$D:$D,models!$B$7,'JULY-VBA-DATA'!$H:$H,'Promoter Scans'!B127)+COUNTIFS('JULY-VBA-DATA'!$D:$D,models!$B$8,'JULY-VBA-DATA'!$H:$H,'Promoter Scans'!B127)</f>
        <v>0</v>
      </c>
      <c r="U127" s="27">
        <f>COUNTIFS('JULY-VBA-DATA'!$D:$D,models!$B$9,'JULY-VBA-DATA'!$H:$H,'Promoter Scans'!B127)+COUNTIFS('JULY-VBA-DATA'!$D:$D,models!$B$10,'JULY-VBA-DATA'!$H:$H,'Promoter Scans'!B127)</f>
        <v>0</v>
      </c>
      <c r="V127" s="27">
        <f>COUNTIFS('JULY-VBA-DATA'!$D:$D,models!$B$11,'JULY-VBA-DATA'!$H:$H,'Promoter Scans'!B127)</f>
        <v>0</v>
      </c>
      <c r="W127" s="27">
        <f>COUNTIFS('JULY-VBA-DATA'!$D:$D,models!$B$15,'JULY-VBA-DATA'!$H:$H,'Promoter Scans'!B127)</f>
        <v>0</v>
      </c>
      <c r="X127" s="27">
        <f>COUNTIFS('JULY-VBA-DATA'!$D:$D,models!$B$17,'JULY-VBA-DATA'!$H:$H,'Promoter Scans'!B127)</f>
        <v>0</v>
      </c>
      <c r="Y127" s="27">
        <f>SUMIFS('JULY-VBA-DATA'!$E:$E,'JULY-VBA-DATA'!$H:$H,'Promoter Scans'!B127)-SUM(R127:X127)</f>
        <v>0</v>
      </c>
      <c r="Z127" s="27"/>
      <c r="AA127" s="27"/>
      <c r="AB127" s="27"/>
      <c r="AC127" s="27"/>
      <c r="AD127" s="27"/>
      <c r="AE127" s="27"/>
      <c r="AF127" s="27"/>
      <c r="AG127" s="27"/>
      <c r="AH127" s="27"/>
      <c r="AI127" s="26">
        <f t="shared" si="12"/>
        <v>0</v>
      </c>
    </row>
    <row r="128" spans="1:35">
      <c r="A128" s="107">
        <v>124</v>
      </c>
      <c r="B128" s="131">
        <v>2023071708</v>
      </c>
      <c r="C128" s="132" t="s">
        <v>288</v>
      </c>
      <c r="D128" s="133">
        <v>45124</v>
      </c>
      <c r="E128" s="132"/>
      <c r="F128" s="27" t="s">
        <v>260</v>
      </c>
      <c r="G128" s="27" t="s">
        <v>261</v>
      </c>
      <c r="H128" s="27">
        <f t="shared" si="22"/>
        <v>0</v>
      </c>
      <c r="I128" s="27">
        <f>SUMIFS('TOTAL-MTD'!$J:$J,'TOTAL-MTD'!$H:$H,'Promoter Scans'!B128)</f>
        <v>0</v>
      </c>
      <c r="J128" s="27" t="str">
        <f t="shared" si="23"/>
        <v/>
      </c>
      <c r="K128" s="27">
        <v>30</v>
      </c>
      <c r="L128" s="117">
        <f t="shared" si="24"/>
        <v>0</v>
      </c>
      <c r="M128" s="117">
        <f>IFERROR(H128/#REF!-1,0)</f>
        <v>0</v>
      </c>
      <c r="N128" s="27">
        <f t="shared" si="25"/>
        <v>0</v>
      </c>
      <c r="O128" s="27">
        <f ca="1">SUMIFS('LAST-14DAYS'!$E:$E,'LAST-14DAYS'!$H:$H,'Promoter Scans'!B128,'LAST-14DAYS'!$F:$F,"&gt;="&amp;models!$F$4,'LAST-14DAYS'!$F:$F,"&lt;="&amp;models!$G$4)</f>
        <v>0</v>
      </c>
      <c r="P128" s="119">
        <f ca="1" t="shared" si="26"/>
        <v>0</v>
      </c>
      <c r="Q128" s="123" t="str">
        <f ca="1">IF(SUMIFS('JULY-VBA-DATA'!$E:$E,'JULY-VBA-DATA'!$H:$H,'Promoter Scans'!B128,'JULY-VBA-DATA'!$F:$F,"&gt;="&amp;models!$I$4,'JULY-VBA-DATA'!$F:$F,"&lt;="&amp;models!$J$4)&gt;0,"YES","NO")</f>
        <v>NO</v>
      </c>
      <c r="R128" s="27">
        <f>COUNTIFS('JULY-VBA-DATA'!$D:$D,models!$B$4,'JULY-VBA-DATA'!$H:$H,'Promoter Scans'!B128)</f>
        <v>0</v>
      </c>
      <c r="S128" s="27">
        <f>COUNTIFS('JULY-VBA-DATA'!$D:$D,models!$B$5,'JULY-VBA-DATA'!$H:$H,'Promoter Scans'!B128)</f>
        <v>0</v>
      </c>
      <c r="T128" s="27">
        <f>COUNTIFS('JULY-VBA-DATA'!$D:$D,models!$B$7,'JULY-VBA-DATA'!$H:$H,'Promoter Scans'!B128)+COUNTIFS('JULY-VBA-DATA'!$D:$D,models!$B$8,'JULY-VBA-DATA'!$H:$H,'Promoter Scans'!B128)</f>
        <v>0</v>
      </c>
      <c r="U128" s="27">
        <f>COUNTIFS('JULY-VBA-DATA'!$D:$D,models!$B$9,'JULY-VBA-DATA'!$H:$H,'Promoter Scans'!B128)+COUNTIFS('JULY-VBA-DATA'!$D:$D,models!$B$10,'JULY-VBA-DATA'!$H:$H,'Promoter Scans'!B128)</f>
        <v>0</v>
      </c>
      <c r="V128" s="27">
        <f>COUNTIFS('JULY-VBA-DATA'!$D:$D,models!$B$11,'JULY-VBA-DATA'!$H:$H,'Promoter Scans'!B128)</f>
        <v>0</v>
      </c>
      <c r="W128" s="27">
        <f>COUNTIFS('JULY-VBA-DATA'!$D:$D,models!$B$15,'JULY-VBA-DATA'!$H:$H,'Promoter Scans'!B128)</f>
        <v>0</v>
      </c>
      <c r="X128" s="27">
        <f>COUNTIFS('JULY-VBA-DATA'!$D:$D,models!$B$17,'JULY-VBA-DATA'!$H:$H,'Promoter Scans'!B128)</f>
        <v>0</v>
      </c>
      <c r="Y128" s="27">
        <f>SUMIFS('JULY-VBA-DATA'!$E:$E,'JULY-VBA-DATA'!$H:$H,'Promoter Scans'!B128)-SUM(R128:X128)</f>
        <v>0</v>
      </c>
      <c r="Z128" s="27"/>
      <c r="AA128" s="27"/>
      <c r="AB128" s="27"/>
      <c r="AC128" s="27"/>
      <c r="AD128" s="27"/>
      <c r="AE128" s="27"/>
      <c r="AF128" s="27"/>
      <c r="AG128" s="27"/>
      <c r="AH128" s="27"/>
      <c r="AI128" s="26">
        <f t="shared" si="12"/>
        <v>0</v>
      </c>
    </row>
    <row r="129" spans="1:35">
      <c r="A129" s="107">
        <v>125</v>
      </c>
      <c r="B129" s="108">
        <v>2021122002</v>
      </c>
      <c r="C129" s="27" t="s">
        <v>289</v>
      </c>
      <c r="D129" s="109">
        <v>44550</v>
      </c>
      <c r="E129" s="139" t="s">
        <v>290</v>
      </c>
      <c r="F129" s="27" t="s">
        <v>291</v>
      </c>
      <c r="G129" s="27" t="s">
        <v>261</v>
      </c>
      <c r="H129" s="27">
        <f t="shared" si="7"/>
        <v>6</v>
      </c>
      <c r="I129" s="27">
        <f>SUMIFS('TOTAL-MTD'!$J:$J,'TOTAL-MTD'!$H:$H,'Promoter Scans'!B129)</f>
        <v>6</v>
      </c>
      <c r="J129" s="27" t="str">
        <f t="shared" si="9"/>
        <v/>
      </c>
      <c r="K129" s="27">
        <v>20</v>
      </c>
      <c r="L129" s="117">
        <f t="shared" si="8"/>
        <v>0.3</v>
      </c>
      <c r="M129" s="117">
        <f>IFERROR(H129/#REF!-1,0)</f>
        <v>0</v>
      </c>
      <c r="N129" s="27">
        <f t="shared" si="10"/>
        <v>6</v>
      </c>
      <c r="O129" s="27">
        <f ca="1">SUMIFS('LAST-14DAYS'!$E:$E,'LAST-14DAYS'!$H:$H,'Promoter Scans'!B129,'LAST-14DAYS'!$F:$F,"&gt;="&amp;models!$F$4,'LAST-14DAYS'!$F:$F,"&lt;="&amp;models!$G$4)</f>
        <v>6</v>
      </c>
      <c r="P129" s="119">
        <f ca="1" t="shared" si="11"/>
        <v>32.6666666666667</v>
      </c>
      <c r="Q129" s="123" t="str">
        <f ca="1">IF(SUMIFS('JULY-VBA-DATA'!$E:$E,'JULY-VBA-DATA'!$H:$H,'Promoter Scans'!B129,'JULY-VBA-DATA'!$F:$F,"&gt;="&amp;models!$I$4,'JULY-VBA-DATA'!$F:$F,"&lt;="&amp;models!$J$4)&gt;0,"YES","NO")</f>
        <v>YES</v>
      </c>
      <c r="R129" s="27">
        <f>COUNTIFS('JULY-VBA-DATA'!$D:$D,models!$B$4,'JULY-VBA-DATA'!$H:$H,'Promoter Scans'!B129)</f>
        <v>0</v>
      </c>
      <c r="S129" s="27">
        <f>COUNTIFS('JULY-VBA-DATA'!$D:$D,models!$B$5,'JULY-VBA-DATA'!$H:$H,'Promoter Scans'!B129)</f>
        <v>0</v>
      </c>
      <c r="T129" s="27">
        <f>COUNTIFS('JULY-VBA-DATA'!$D:$D,models!$B$7,'JULY-VBA-DATA'!$H:$H,'Promoter Scans'!B129)+COUNTIFS('JULY-VBA-DATA'!$D:$D,models!$B$8,'JULY-VBA-DATA'!$H:$H,'Promoter Scans'!B129)</f>
        <v>3</v>
      </c>
      <c r="U129" s="27">
        <f>COUNTIFS('JULY-VBA-DATA'!$D:$D,models!$B$9,'JULY-VBA-DATA'!$H:$H,'Promoter Scans'!B129)+COUNTIFS('JULY-VBA-DATA'!$D:$D,models!$B$10,'JULY-VBA-DATA'!$H:$H,'Promoter Scans'!B129)</f>
        <v>0</v>
      </c>
      <c r="V129" s="27">
        <f>COUNTIFS('JULY-VBA-DATA'!$D:$D,models!$B$11,'JULY-VBA-DATA'!$H:$H,'Promoter Scans'!B129)</f>
        <v>1</v>
      </c>
      <c r="W129" s="27">
        <f>COUNTIFS('JULY-VBA-DATA'!$D:$D,models!$B$15,'JULY-VBA-DATA'!$H:$H,'Promoter Scans'!B129)</f>
        <v>0</v>
      </c>
      <c r="X129" s="27">
        <f>COUNTIFS('JULY-VBA-DATA'!$D:$D,models!$B$17,'JULY-VBA-DATA'!$H:$H,'Promoter Scans'!B129)</f>
        <v>2</v>
      </c>
      <c r="Y129" s="27">
        <f>SUMIFS('JULY-VBA-DATA'!$E:$E,'JULY-VBA-DATA'!$H:$H,'Promoter Scans'!B129)-SUM(R129:X129)</f>
        <v>0</v>
      </c>
      <c r="Z129" s="27"/>
      <c r="AA129" s="27">
        <v>1</v>
      </c>
      <c r="AB129" s="27">
        <v>3</v>
      </c>
      <c r="AC129" s="27"/>
      <c r="AD129" s="27">
        <v>2</v>
      </c>
      <c r="AE129" s="27">
        <v>5</v>
      </c>
      <c r="AF129" s="27"/>
      <c r="AG129" s="27">
        <v>1</v>
      </c>
      <c r="AH129" s="27">
        <v>2</v>
      </c>
      <c r="AI129" s="26">
        <f t="shared" si="12"/>
        <v>14</v>
      </c>
    </row>
    <row r="130" spans="1:35">
      <c r="A130" s="107">
        <v>126</v>
      </c>
      <c r="B130" s="108">
        <v>2022011702</v>
      </c>
      <c r="C130" s="27" t="s">
        <v>292</v>
      </c>
      <c r="D130" s="109">
        <v>44579</v>
      </c>
      <c r="E130" s="27" t="s">
        <v>293</v>
      </c>
      <c r="F130" s="27" t="s">
        <v>291</v>
      </c>
      <c r="G130" s="27" t="s">
        <v>261</v>
      </c>
      <c r="H130" s="27">
        <f t="shared" si="7"/>
        <v>12</v>
      </c>
      <c r="I130" s="27">
        <f>SUMIFS('TOTAL-MTD'!$J:$J,'TOTAL-MTD'!$H:$H,'Promoter Scans'!B130)</f>
        <v>10</v>
      </c>
      <c r="J130" s="27" t="str">
        <f t="shared" si="9"/>
        <v/>
      </c>
      <c r="K130" s="27">
        <v>35</v>
      </c>
      <c r="L130" s="117">
        <f t="shared" si="8"/>
        <v>0.342857142857143</v>
      </c>
      <c r="M130" s="117">
        <f>IFERROR(H130/#REF!-1,0)</f>
        <v>0</v>
      </c>
      <c r="N130" s="27">
        <f t="shared" si="10"/>
        <v>6</v>
      </c>
      <c r="O130" s="27">
        <f ca="1">SUMIFS('LAST-14DAYS'!$E:$E,'LAST-14DAYS'!$H:$H,'Promoter Scans'!B130,'LAST-14DAYS'!$F:$F,"&gt;="&amp;models!$F$4,'LAST-14DAYS'!$F:$F,"&lt;="&amp;models!$G$4)</f>
        <v>11</v>
      </c>
      <c r="P130" s="119">
        <f ca="1" t="shared" si="11"/>
        <v>15.2727272727273</v>
      </c>
      <c r="Q130" s="123" t="str">
        <f ca="1">IF(SUMIFS('JULY-VBA-DATA'!$E:$E,'JULY-VBA-DATA'!$H:$H,'Promoter Scans'!B130,'JULY-VBA-DATA'!$F:$F,"&gt;="&amp;models!$I$4,'JULY-VBA-DATA'!$F:$F,"&lt;="&amp;models!$J$4)&gt;0,"YES","NO")</f>
        <v>YES</v>
      </c>
      <c r="R130" s="27">
        <f>COUNTIFS('JULY-VBA-DATA'!$D:$D,models!$B$4,'JULY-VBA-DATA'!$H:$H,'Promoter Scans'!B130)</f>
        <v>0</v>
      </c>
      <c r="S130" s="27">
        <f>COUNTIFS('JULY-VBA-DATA'!$D:$D,models!$B$5,'JULY-VBA-DATA'!$H:$H,'Promoter Scans'!B130)</f>
        <v>1</v>
      </c>
      <c r="T130" s="27">
        <f>COUNTIFS('JULY-VBA-DATA'!$D:$D,models!$B$7,'JULY-VBA-DATA'!$H:$H,'Promoter Scans'!B130)+COUNTIFS('JULY-VBA-DATA'!$D:$D,models!$B$8,'JULY-VBA-DATA'!$H:$H,'Promoter Scans'!B130)</f>
        <v>1</v>
      </c>
      <c r="U130" s="27">
        <f>COUNTIFS('JULY-VBA-DATA'!$D:$D,models!$B$9,'JULY-VBA-DATA'!$H:$H,'Promoter Scans'!B130)+COUNTIFS('JULY-VBA-DATA'!$D:$D,models!$B$10,'JULY-VBA-DATA'!$H:$H,'Promoter Scans'!B130)</f>
        <v>5</v>
      </c>
      <c r="V130" s="27">
        <f>COUNTIFS('JULY-VBA-DATA'!$D:$D,models!$B$11,'JULY-VBA-DATA'!$H:$H,'Promoter Scans'!B130)</f>
        <v>2</v>
      </c>
      <c r="W130" s="27">
        <f>COUNTIFS('JULY-VBA-DATA'!$D:$D,models!$B$15,'JULY-VBA-DATA'!$H:$H,'Promoter Scans'!B130)</f>
        <v>0</v>
      </c>
      <c r="X130" s="27">
        <f>COUNTIFS('JULY-VBA-DATA'!$D:$D,models!$B$17,'JULY-VBA-DATA'!$H:$H,'Promoter Scans'!B130)</f>
        <v>0</v>
      </c>
      <c r="Y130" s="27">
        <f>SUMIFS('JULY-VBA-DATA'!$E:$E,'JULY-VBA-DATA'!$H:$H,'Promoter Scans'!B130)-SUM(R130:X130)</f>
        <v>3</v>
      </c>
      <c r="Z130" s="27"/>
      <c r="AA130" s="27">
        <v>2</v>
      </c>
      <c r="AB130" s="27">
        <v>4</v>
      </c>
      <c r="AC130" s="27">
        <v>1</v>
      </c>
      <c r="AD130" s="27">
        <v>2</v>
      </c>
      <c r="AE130" s="27">
        <v>2</v>
      </c>
      <c r="AF130" s="27"/>
      <c r="AG130" s="27"/>
      <c r="AH130" s="27">
        <v>1</v>
      </c>
      <c r="AI130" s="26">
        <f t="shared" si="12"/>
        <v>12</v>
      </c>
    </row>
    <row r="131" spans="1:35">
      <c r="A131" s="107">
        <v>127</v>
      </c>
      <c r="B131" s="108">
        <v>2021060801</v>
      </c>
      <c r="C131" s="27" t="s">
        <v>294</v>
      </c>
      <c r="D131" s="109">
        <v>44352</v>
      </c>
      <c r="E131" s="27" t="s">
        <v>295</v>
      </c>
      <c r="F131" s="27" t="s">
        <v>291</v>
      </c>
      <c r="G131" s="27" t="s">
        <v>261</v>
      </c>
      <c r="H131" s="27">
        <f t="shared" si="7"/>
        <v>22</v>
      </c>
      <c r="I131" s="27">
        <f>SUMIFS('TOTAL-MTD'!$J:$J,'TOTAL-MTD'!$H:$H,'Promoter Scans'!B131)</f>
        <v>21</v>
      </c>
      <c r="J131" s="27" t="str">
        <f t="shared" si="9"/>
        <v/>
      </c>
      <c r="K131" s="27">
        <v>35</v>
      </c>
      <c r="L131" s="117">
        <f t="shared" si="8"/>
        <v>0.628571428571429</v>
      </c>
      <c r="M131" s="117">
        <f>IFERROR(H131/#REF!-1,0)</f>
        <v>0</v>
      </c>
      <c r="N131" s="27">
        <f t="shared" si="10"/>
        <v>4</v>
      </c>
      <c r="O131" s="27">
        <f ca="1">SUMIFS('LAST-14DAYS'!$E:$E,'LAST-14DAYS'!$H:$H,'Promoter Scans'!B131,'LAST-14DAYS'!$F:$F,"&gt;="&amp;models!$F$4,'LAST-14DAYS'!$F:$F,"&lt;="&amp;models!$G$4)</f>
        <v>18</v>
      </c>
      <c r="P131" s="119">
        <f ca="1" t="shared" si="11"/>
        <v>5.44444444444444</v>
      </c>
      <c r="Q131" s="123" t="str">
        <f ca="1">IF(SUMIFS('JULY-VBA-DATA'!$E:$E,'JULY-VBA-DATA'!$H:$H,'Promoter Scans'!B131,'JULY-VBA-DATA'!$F:$F,"&gt;="&amp;models!$I$4,'JULY-VBA-DATA'!$F:$F,"&lt;="&amp;models!$J$4)&gt;0,"YES","NO")</f>
        <v>YES</v>
      </c>
      <c r="R131" s="27">
        <f>COUNTIFS('JULY-VBA-DATA'!$D:$D,models!$B$4,'JULY-VBA-DATA'!$H:$H,'Promoter Scans'!B131)</f>
        <v>0</v>
      </c>
      <c r="S131" s="27">
        <f>COUNTIFS('JULY-VBA-DATA'!$D:$D,models!$B$5,'JULY-VBA-DATA'!$H:$H,'Promoter Scans'!B131)</f>
        <v>3</v>
      </c>
      <c r="T131" s="27">
        <f>COUNTIFS('JULY-VBA-DATA'!$D:$D,models!$B$7,'JULY-VBA-DATA'!$H:$H,'Promoter Scans'!B131)+COUNTIFS('JULY-VBA-DATA'!$D:$D,models!$B$8,'JULY-VBA-DATA'!$H:$H,'Promoter Scans'!B131)</f>
        <v>4</v>
      </c>
      <c r="U131" s="27">
        <f>COUNTIFS('JULY-VBA-DATA'!$D:$D,models!$B$9,'JULY-VBA-DATA'!$H:$H,'Promoter Scans'!B131)+COUNTIFS('JULY-VBA-DATA'!$D:$D,models!$B$10,'JULY-VBA-DATA'!$H:$H,'Promoter Scans'!B131)</f>
        <v>3</v>
      </c>
      <c r="V131" s="27">
        <f>COUNTIFS('JULY-VBA-DATA'!$D:$D,models!$B$11,'JULY-VBA-DATA'!$H:$H,'Promoter Scans'!B131)</f>
        <v>6</v>
      </c>
      <c r="W131" s="27">
        <f>COUNTIFS('JULY-VBA-DATA'!$D:$D,models!$B$15,'JULY-VBA-DATA'!$H:$H,'Promoter Scans'!B131)</f>
        <v>3</v>
      </c>
      <c r="X131" s="27">
        <f>COUNTIFS('JULY-VBA-DATA'!$D:$D,models!$B$17,'JULY-VBA-DATA'!$H:$H,'Promoter Scans'!B131)</f>
        <v>0</v>
      </c>
      <c r="Y131" s="27">
        <f>SUMIFS('JULY-VBA-DATA'!$E:$E,'JULY-VBA-DATA'!$H:$H,'Promoter Scans'!B131)-SUM(R131:X131)</f>
        <v>3</v>
      </c>
      <c r="Z131" s="27"/>
      <c r="AA131" s="27"/>
      <c r="AB131" s="27">
        <v>1</v>
      </c>
      <c r="AC131" s="27">
        <v>4</v>
      </c>
      <c r="AD131" s="27">
        <v>1</v>
      </c>
      <c r="AE131" s="27"/>
      <c r="AF131" s="27">
        <v>1</v>
      </c>
      <c r="AG131" s="27"/>
      <c r="AH131" s="27"/>
      <c r="AI131" s="26">
        <f t="shared" si="12"/>
        <v>7</v>
      </c>
    </row>
    <row r="132" spans="1:35">
      <c r="A132" s="107">
        <v>128</v>
      </c>
      <c r="B132" s="108">
        <v>2022090901</v>
      </c>
      <c r="C132" s="27" t="s">
        <v>296</v>
      </c>
      <c r="D132" s="109">
        <v>44813</v>
      </c>
      <c r="E132" s="27" t="s">
        <v>297</v>
      </c>
      <c r="F132" s="27" t="s">
        <v>291</v>
      </c>
      <c r="G132" s="27" t="s">
        <v>261</v>
      </c>
      <c r="H132" s="27">
        <f t="shared" si="7"/>
        <v>12</v>
      </c>
      <c r="I132" s="27">
        <f>SUMIFS('TOTAL-MTD'!$J:$J,'TOTAL-MTD'!$H:$H,'Promoter Scans'!B132)</f>
        <v>12</v>
      </c>
      <c r="J132" s="27" t="str">
        <f t="shared" si="9"/>
        <v/>
      </c>
      <c r="K132" s="27">
        <v>35</v>
      </c>
      <c r="L132" s="117">
        <f t="shared" si="8"/>
        <v>0.342857142857143</v>
      </c>
      <c r="M132" s="117">
        <f>IFERROR(H132/#REF!-1,0)</f>
        <v>0</v>
      </c>
      <c r="N132" s="27">
        <f t="shared" si="10"/>
        <v>5</v>
      </c>
      <c r="O132" s="27">
        <f ca="1">SUMIFS('LAST-14DAYS'!$E:$E,'LAST-14DAYS'!$H:$H,'Promoter Scans'!B132,'LAST-14DAYS'!$F:$F,"&gt;="&amp;models!$F$4,'LAST-14DAYS'!$F:$F,"&lt;="&amp;models!$G$4)</f>
        <v>10</v>
      </c>
      <c r="P132" s="119">
        <f ca="1" t="shared" si="11"/>
        <v>19.6</v>
      </c>
      <c r="Q132" s="123" t="str">
        <f ca="1">IF(SUMIFS('JULY-VBA-DATA'!$E:$E,'JULY-VBA-DATA'!$H:$H,'Promoter Scans'!B132,'JULY-VBA-DATA'!$F:$F,"&gt;="&amp;models!$I$4,'JULY-VBA-DATA'!$F:$F,"&lt;="&amp;models!$J$4)&gt;0,"YES","NO")</f>
        <v>YES</v>
      </c>
      <c r="R132" s="27">
        <f>COUNTIFS('JULY-VBA-DATA'!$D:$D,models!$B$4,'JULY-VBA-DATA'!$H:$H,'Promoter Scans'!B132)</f>
        <v>1</v>
      </c>
      <c r="S132" s="27">
        <f>COUNTIFS('JULY-VBA-DATA'!$D:$D,models!$B$5,'JULY-VBA-DATA'!$H:$H,'Promoter Scans'!B132)</f>
        <v>1</v>
      </c>
      <c r="T132" s="27">
        <f>COUNTIFS('JULY-VBA-DATA'!$D:$D,models!$B$7,'JULY-VBA-DATA'!$H:$H,'Promoter Scans'!B132)+COUNTIFS('JULY-VBA-DATA'!$D:$D,models!$B$8,'JULY-VBA-DATA'!$H:$H,'Promoter Scans'!B132)</f>
        <v>6</v>
      </c>
      <c r="U132" s="27">
        <f>COUNTIFS('JULY-VBA-DATA'!$D:$D,models!$B$9,'JULY-VBA-DATA'!$H:$H,'Promoter Scans'!B132)+COUNTIFS('JULY-VBA-DATA'!$D:$D,models!$B$10,'JULY-VBA-DATA'!$H:$H,'Promoter Scans'!B132)</f>
        <v>0</v>
      </c>
      <c r="V132" s="27">
        <f>COUNTIFS('JULY-VBA-DATA'!$D:$D,models!$B$11,'JULY-VBA-DATA'!$H:$H,'Promoter Scans'!B132)</f>
        <v>1</v>
      </c>
      <c r="W132" s="27">
        <f>COUNTIFS('JULY-VBA-DATA'!$D:$D,models!$B$15,'JULY-VBA-DATA'!$H:$H,'Promoter Scans'!B132)</f>
        <v>2</v>
      </c>
      <c r="X132" s="27">
        <f>COUNTIFS('JULY-VBA-DATA'!$D:$D,models!$B$17,'JULY-VBA-DATA'!$H:$H,'Promoter Scans'!B132)</f>
        <v>0</v>
      </c>
      <c r="Y132" s="27">
        <f>SUMIFS('JULY-VBA-DATA'!$E:$E,'JULY-VBA-DATA'!$H:$H,'Promoter Scans'!B132)-SUM(R132:X132)</f>
        <v>1</v>
      </c>
      <c r="Z132" s="27"/>
      <c r="AA132" s="27">
        <v>1</v>
      </c>
      <c r="AB132" s="27">
        <v>1</v>
      </c>
      <c r="AC132" s="27"/>
      <c r="AD132" s="27">
        <v>6</v>
      </c>
      <c r="AE132" s="27">
        <v>5</v>
      </c>
      <c r="AF132" s="27">
        <v>1</v>
      </c>
      <c r="AG132" s="27"/>
      <c r="AH132" s="27"/>
      <c r="AI132" s="26">
        <f t="shared" si="12"/>
        <v>14</v>
      </c>
    </row>
    <row r="133" spans="1:35">
      <c r="A133" s="107">
        <v>129</v>
      </c>
      <c r="B133" s="131">
        <v>2023071709</v>
      </c>
      <c r="C133" s="132" t="s">
        <v>298</v>
      </c>
      <c r="D133" s="133">
        <v>45124</v>
      </c>
      <c r="E133" s="132" t="s">
        <v>299</v>
      </c>
      <c r="F133" s="27" t="s">
        <v>291</v>
      </c>
      <c r="G133" s="27" t="s">
        <v>261</v>
      </c>
      <c r="H133" s="27">
        <f t="shared" ref="H133:H134" si="27">SUM(R133:Y133)</f>
        <v>0</v>
      </c>
      <c r="I133" s="27">
        <f>SUMIFS('TOTAL-MTD'!$J:$J,'TOTAL-MTD'!$H:$H,'Promoter Scans'!B133)</f>
        <v>0</v>
      </c>
      <c r="J133" s="27" t="str">
        <f t="shared" ref="J133:J134" si="28">IF(I133&gt;H133,"--","")</f>
        <v/>
      </c>
      <c r="K133" s="27">
        <v>36</v>
      </c>
      <c r="L133" s="117">
        <f t="shared" ref="L133:L134" si="29">IFERROR(H133/K133,0)</f>
        <v>0</v>
      </c>
      <c r="M133" s="117">
        <f>IFERROR(H133/#REF!-1,0)</f>
        <v>0</v>
      </c>
      <c r="N133" s="27">
        <f t="shared" ref="N133:N134" si="30">COUNT(Z133:AH133)</f>
        <v>0</v>
      </c>
      <c r="O133" s="27">
        <f ca="1">SUMIFS('LAST-14DAYS'!$E:$E,'LAST-14DAYS'!$H:$H,'Promoter Scans'!B133,'LAST-14DAYS'!$F:$F,"&gt;="&amp;models!$F$4,'LAST-14DAYS'!$F:$F,"&lt;="&amp;models!$G$4)</f>
        <v>0</v>
      </c>
      <c r="P133" s="119">
        <f ca="1" t="shared" ref="P133:P134" si="31">IFERROR(AI133/(O133/14),0)</f>
        <v>0</v>
      </c>
      <c r="Q133" s="123" t="str">
        <f ca="1">IF(SUMIFS('JULY-VBA-DATA'!$E:$E,'JULY-VBA-DATA'!$H:$H,'Promoter Scans'!B133,'JULY-VBA-DATA'!$F:$F,"&gt;="&amp;models!$I$4,'JULY-VBA-DATA'!$F:$F,"&lt;="&amp;models!$J$4)&gt;0,"YES","NO")</f>
        <v>NO</v>
      </c>
      <c r="R133" s="27">
        <f>COUNTIFS('JULY-VBA-DATA'!$D:$D,models!$B$4,'JULY-VBA-DATA'!$H:$H,'Promoter Scans'!B133)</f>
        <v>0</v>
      </c>
      <c r="S133" s="27">
        <f>COUNTIFS('JULY-VBA-DATA'!$D:$D,models!$B$5,'JULY-VBA-DATA'!$H:$H,'Promoter Scans'!B133)</f>
        <v>0</v>
      </c>
      <c r="T133" s="27">
        <f>COUNTIFS('JULY-VBA-DATA'!$D:$D,models!$B$7,'JULY-VBA-DATA'!$H:$H,'Promoter Scans'!B133)+COUNTIFS('JULY-VBA-DATA'!$D:$D,models!$B$8,'JULY-VBA-DATA'!$H:$H,'Promoter Scans'!B133)</f>
        <v>0</v>
      </c>
      <c r="U133" s="27">
        <f>COUNTIFS('JULY-VBA-DATA'!$D:$D,models!$B$9,'JULY-VBA-DATA'!$H:$H,'Promoter Scans'!B133)+COUNTIFS('JULY-VBA-DATA'!$D:$D,models!$B$10,'JULY-VBA-DATA'!$H:$H,'Promoter Scans'!B133)</f>
        <v>0</v>
      </c>
      <c r="V133" s="27">
        <f>COUNTIFS('JULY-VBA-DATA'!$D:$D,models!$B$11,'JULY-VBA-DATA'!$H:$H,'Promoter Scans'!B133)</f>
        <v>0</v>
      </c>
      <c r="W133" s="27">
        <f>COUNTIFS('JULY-VBA-DATA'!$D:$D,models!$B$15,'JULY-VBA-DATA'!$H:$H,'Promoter Scans'!B133)</f>
        <v>0</v>
      </c>
      <c r="X133" s="27">
        <f>COUNTIFS('JULY-VBA-DATA'!$D:$D,models!$B$17,'JULY-VBA-DATA'!$H:$H,'Promoter Scans'!B133)</f>
        <v>0</v>
      </c>
      <c r="Y133" s="27">
        <f>SUMIFS('JULY-VBA-DATA'!$E:$E,'JULY-VBA-DATA'!$H:$H,'Promoter Scans'!B133)-SUM(R133:X133)</f>
        <v>0</v>
      </c>
      <c r="Z133" s="27"/>
      <c r="AA133" s="27"/>
      <c r="AB133" s="27"/>
      <c r="AC133" s="27"/>
      <c r="AD133" s="27"/>
      <c r="AE133" s="27"/>
      <c r="AF133" s="27"/>
      <c r="AG133" s="27"/>
      <c r="AH133" s="27"/>
      <c r="AI133" s="26">
        <f t="shared" si="12"/>
        <v>0</v>
      </c>
    </row>
    <row r="134" spans="1:35">
      <c r="A134" s="107">
        <v>130</v>
      </c>
      <c r="B134" s="131">
        <v>2023071710</v>
      </c>
      <c r="C134" s="132" t="s">
        <v>300</v>
      </c>
      <c r="D134" s="133">
        <v>45124</v>
      </c>
      <c r="E134" s="134" t="s">
        <v>301</v>
      </c>
      <c r="F134" s="27" t="s">
        <v>291</v>
      </c>
      <c r="G134" s="27" t="s">
        <v>261</v>
      </c>
      <c r="H134" s="27">
        <f t="shared" si="27"/>
        <v>0</v>
      </c>
      <c r="I134" s="27">
        <f>SUMIFS('TOTAL-MTD'!$J:$J,'TOTAL-MTD'!$H:$H,'Promoter Scans'!B134)</f>
        <v>0</v>
      </c>
      <c r="J134" s="27" t="str">
        <f t="shared" si="28"/>
        <v/>
      </c>
      <c r="K134" s="27">
        <v>37</v>
      </c>
      <c r="L134" s="117">
        <f t="shared" si="29"/>
        <v>0</v>
      </c>
      <c r="M134" s="117">
        <f>IFERROR(H134/#REF!-1,0)</f>
        <v>0</v>
      </c>
      <c r="N134" s="27">
        <f t="shared" si="30"/>
        <v>0</v>
      </c>
      <c r="O134" s="27">
        <f ca="1">SUMIFS('LAST-14DAYS'!$E:$E,'LAST-14DAYS'!$H:$H,'Promoter Scans'!B134,'LAST-14DAYS'!$F:$F,"&gt;="&amp;models!$F$4,'LAST-14DAYS'!$F:$F,"&lt;="&amp;models!$G$4)</f>
        <v>0</v>
      </c>
      <c r="P134" s="119">
        <f ca="1" t="shared" si="31"/>
        <v>0</v>
      </c>
      <c r="Q134" s="123" t="str">
        <f ca="1">IF(SUMIFS('JULY-VBA-DATA'!$E:$E,'JULY-VBA-DATA'!$H:$H,'Promoter Scans'!B134,'JULY-VBA-DATA'!$F:$F,"&gt;="&amp;models!$I$4,'JULY-VBA-DATA'!$F:$F,"&lt;="&amp;models!$J$4)&gt;0,"YES","NO")</f>
        <v>NO</v>
      </c>
      <c r="R134" s="27">
        <f>COUNTIFS('JULY-VBA-DATA'!$D:$D,models!$B$4,'JULY-VBA-DATA'!$H:$H,'Promoter Scans'!B134)</f>
        <v>0</v>
      </c>
      <c r="S134" s="27">
        <f>COUNTIFS('JULY-VBA-DATA'!$D:$D,models!$B$5,'JULY-VBA-DATA'!$H:$H,'Promoter Scans'!B134)</f>
        <v>0</v>
      </c>
      <c r="T134" s="27">
        <f>COUNTIFS('JULY-VBA-DATA'!$D:$D,models!$B$7,'JULY-VBA-DATA'!$H:$H,'Promoter Scans'!B134)+COUNTIFS('JULY-VBA-DATA'!$D:$D,models!$B$8,'JULY-VBA-DATA'!$H:$H,'Promoter Scans'!B134)</f>
        <v>0</v>
      </c>
      <c r="U134" s="27">
        <f>COUNTIFS('JULY-VBA-DATA'!$D:$D,models!$B$9,'JULY-VBA-DATA'!$H:$H,'Promoter Scans'!B134)+COUNTIFS('JULY-VBA-DATA'!$D:$D,models!$B$10,'JULY-VBA-DATA'!$H:$H,'Promoter Scans'!B134)</f>
        <v>0</v>
      </c>
      <c r="V134" s="27">
        <f>COUNTIFS('JULY-VBA-DATA'!$D:$D,models!$B$11,'JULY-VBA-DATA'!$H:$H,'Promoter Scans'!B134)</f>
        <v>0</v>
      </c>
      <c r="W134" s="27">
        <f>COUNTIFS('JULY-VBA-DATA'!$D:$D,models!$B$15,'JULY-VBA-DATA'!$H:$H,'Promoter Scans'!B134)</f>
        <v>0</v>
      </c>
      <c r="X134" s="27">
        <f>COUNTIFS('JULY-VBA-DATA'!$D:$D,models!$B$17,'JULY-VBA-DATA'!$H:$H,'Promoter Scans'!B134)</f>
        <v>0</v>
      </c>
      <c r="Y134" s="27">
        <f>SUMIFS('JULY-VBA-DATA'!$E:$E,'JULY-VBA-DATA'!$H:$H,'Promoter Scans'!B134)-SUM(R134:X134)</f>
        <v>0</v>
      </c>
      <c r="Z134" s="27"/>
      <c r="AA134" s="27"/>
      <c r="AB134" s="27"/>
      <c r="AC134" s="27"/>
      <c r="AD134" s="27"/>
      <c r="AE134" s="27"/>
      <c r="AF134" s="27"/>
      <c r="AG134" s="27"/>
      <c r="AH134" s="27"/>
      <c r="AI134" s="26">
        <f t="shared" si="12"/>
        <v>0</v>
      </c>
    </row>
    <row r="135" spans="1:35">
      <c r="A135" s="107">
        <v>131</v>
      </c>
      <c r="B135" s="108">
        <v>2021052002</v>
      </c>
      <c r="C135" s="27" t="s">
        <v>302</v>
      </c>
      <c r="D135" s="109">
        <v>44336</v>
      </c>
      <c r="E135" s="27" t="s">
        <v>303</v>
      </c>
      <c r="F135" s="27" t="s">
        <v>304</v>
      </c>
      <c r="G135" s="27" t="s">
        <v>305</v>
      </c>
      <c r="H135" s="27">
        <f t="shared" ref="H135:H148" si="32">SUM(R135:Y135)</f>
        <v>12</v>
      </c>
      <c r="I135" s="27">
        <f>SUMIFS('TOTAL-MTD'!$J:$J,'TOTAL-MTD'!$H:$H,'Promoter Scans'!B135)</f>
        <v>11</v>
      </c>
      <c r="J135" s="27" t="str">
        <f t="shared" si="9"/>
        <v/>
      </c>
      <c r="K135" s="27">
        <v>20</v>
      </c>
      <c r="L135" s="117">
        <f t="shared" ref="L135:L148" si="33">IFERROR(H135/K135,0)</f>
        <v>0.6</v>
      </c>
      <c r="M135" s="117">
        <f>IFERROR(H135/#REF!-1,0)</f>
        <v>0</v>
      </c>
      <c r="N135" s="27">
        <f t="shared" si="10"/>
        <v>0</v>
      </c>
      <c r="O135" s="27">
        <f ca="1">SUMIFS('LAST-14DAYS'!$E:$E,'LAST-14DAYS'!$H:$H,'Promoter Scans'!B135,'LAST-14DAYS'!$F:$F,"&gt;="&amp;models!$F$4,'LAST-14DAYS'!$F:$F,"&lt;="&amp;models!$G$4)</f>
        <v>11</v>
      </c>
      <c r="P135" s="119">
        <f ca="1" t="shared" si="11"/>
        <v>0</v>
      </c>
      <c r="Q135" s="123" t="str">
        <f ca="1">IF(SUMIFS('JULY-VBA-DATA'!$E:$E,'JULY-VBA-DATA'!$H:$H,'Promoter Scans'!B135,'JULY-VBA-DATA'!$F:$F,"&gt;="&amp;models!$I$4,'JULY-VBA-DATA'!$F:$F,"&lt;="&amp;models!$J$4)&gt;0,"YES","NO")</f>
        <v>YES</v>
      </c>
      <c r="R135" s="27">
        <f>COUNTIFS('JULY-VBA-DATA'!$D:$D,models!$B$4,'JULY-VBA-DATA'!$H:$H,'Promoter Scans'!B135)</f>
        <v>0</v>
      </c>
      <c r="S135" s="27">
        <f>COUNTIFS('JULY-VBA-DATA'!$D:$D,models!$B$5,'JULY-VBA-DATA'!$H:$H,'Promoter Scans'!B135)</f>
        <v>2</v>
      </c>
      <c r="T135" s="27">
        <f>COUNTIFS('JULY-VBA-DATA'!$D:$D,models!$B$7,'JULY-VBA-DATA'!$H:$H,'Promoter Scans'!B135)+COUNTIFS('JULY-VBA-DATA'!$D:$D,models!$B$8,'JULY-VBA-DATA'!$H:$H,'Promoter Scans'!B135)</f>
        <v>1</v>
      </c>
      <c r="U135" s="27">
        <f>COUNTIFS('JULY-VBA-DATA'!$D:$D,models!$B$9,'JULY-VBA-DATA'!$H:$H,'Promoter Scans'!B135)+COUNTIFS('JULY-VBA-DATA'!$D:$D,models!$B$10,'JULY-VBA-DATA'!$H:$H,'Promoter Scans'!B135)</f>
        <v>3</v>
      </c>
      <c r="V135" s="27">
        <f>COUNTIFS('JULY-VBA-DATA'!$D:$D,models!$B$11,'JULY-VBA-DATA'!$H:$H,'Promoter Scans'!B135)</f>
        <v>0</v>
      </c>
      <c r="W135" s="27">
        <f>COUNTIFS('JULY-VBA-DATA'!$D:$D,models!$B$15,'JULY-VBA-DATA'!$H:$H,'Promoter Scans'!B135)</f>
        <v>5</v>
      </c>
      <c r="X135" s="27">
        <f>COUNTIFS('JULY-VBA-DATA'!$D:$D,models!$B$17,'JULY-VBA-DATA'!$H:$H,'Promoter Scans'!B135)</f>
        <v>1</v>
      </c>
      <c r="Y135" s="27">
        <f>SUMIFS('JULY-VBA-DATA'!$E:$E,'JULY-VBA-DATA'!$H:$H,'Promoter Scans'!B135)-SUM(R135:X135)</f>
        <v>0</v>
      </c>
      <c r="Z135" s="27"/>
      <c r="AA135" s="27"/>
      <c r="AB135" s="27"/>
      <c r="AC135" s="27"/>
      <c r="AD135" s="27"/>
      <c r="AE135" s="27"/>
      <c r="AF135" s="27"/>
      <c r="AG135" s="27"/>
      <c r="AH135" s="27"/>
      <c r="AI135" s="26">
        <f t="shared" si="12"/>
        <v>0</v>
      </c>
    </row>
    <row r="136" spans="1:35">
      <c r="A136" s="107">
        <v>132</v>
      </c>
      <c r="B136" s="108">
        <v>2021102801</v>
      </c>
      <c r="C136" s="27" t="s">
        <v>306</v>
      </c>
      <c r="D136" s="109">
        <v>44497</v>
      </c>
      <c r="E136" s="27" t="s">
        <v>307</v>
      </c>
      <c r="F136" s="27" t="s">
        <v>304</v>
      </c>
      <c r="G136" s="27" t="s">
        <v>305</v>
      </c>
      <c r="H136" s="27">
        <f t="shared" si="32"/>
        <v>9</v>
      </c>
      <c r="I136" s="27">
        <f>SUMIFS('TOTAL-MTD'!$J:$J,'TOTAL-MTD'!$H:$H,'Promoter Scans'!B136)</f>
        <v>8</v>
      </c>
      <c r="J136" s="27" t="str">
        <f t="shared" si="9"/>
        <v/>
      </c>
      <c r="K136" s="27">
        <v>20</v>
      </c>
      <c r="L136" s="117">
        <f t="shared" si="33"/>
        <v>0.45</v>
      </c>
      <c r="M136" s="117">
        <f>IFERROR(H136/#REF!-1,0)</f>
        <v>0</v>
      </c>
      <c r="N136" s="27">
        <f t="shared" si="10"/>
        <v>0</v>
      </c>
      <c r="O136" s="27">
        <f ca="1">SUMIFS('LAST-14DAYS'!$E:$E,'LAST-14DAYS'!$H:$H,'Promoter Scans'!B136,'LAST-14DAYS'!$F:$F,"&gt;="&amp;models!$F$4,'LAST-14DAYS'!$F:$F,"&lt;="&amp;models!$G$4)</f>
        <v>7</v>
      </c>
      <c r="P136" s="119">
        <f ca="1" t="shared" si="11"/>
        <v>0</v>
      </c>
      <c r="Q136" s="123" t="str">
        <f ca="1">IF(SUMIFS('JULY-VBA-DATA'!$E:$E,'JULY-VBA-DATA'!$H:$H,'Promoter Scans'!B136,'JULY-VBA-DATA'!$F:$F,"&gt;="&amp;models!$I$4,'JULY-VBA-DATA'!$F:$F,"&lt;="&amp;models!$J$4)&gt;0,"YES","NO")</f>
        <v>YES</v>
      </c>
      <c r="R136" s="27">
        <f>COUNTIFS('JULY-VBA-DATA'!$D:$D,models!$B$4,'JULY-VBA-DATA'!$H:$H,'Promoter Scans'!B136)</f>
        <v>0</v>
      </c>
      <c r="S136" s="27">
        <f>COUNTIFS('JULY-VBA-DATA'!$D:$D,models!$B$5,'JULY-VBA-DATA'!$H:$H,'Promoter Scans'!B136)</f>
        <v>0</v>
      </c>
      <c r="T136" s="27">
        <f>COUNTIFS('JULY-VBA-DATA'!$D:$D,models!$B$7,'JULY-VBA-DATA'!$H:$H,'Promoter Scans'!B136)+COUNTIFS('JULY-VBA-DATA'!$D:$D,models!$B$8,'JULY-VBA-DATA'!$H:$H,'Promoter Scans'!B136)</f>
        <v>3</v>
      </c>
      <c r="U136" s="27">
        <f>COUNTIFS('JULY-VBA-DATA'!$D:$D,models!$B$9,'JULY-VBA-DATA'!$H:$H,'Promoter Scans'!B136)+COUNTIFS('JULY-VBA-DATA'!$D:$D,models!$B$10,'JULY-VBA-DATA'!$H:$H,'Promoter Scans'!B136)</f>
        <v>3</v>
      </c>
      <c r="V136" s="27">
        <f>COUNTIFS('JULY-VBA-DATA'!$D:$D,models!$B$11,'JULY-VBA-DATA'!$H:$H,'Promoter Scans'!B136)</f>
        <v>2</v>
      </c>
      <c r="W136" s="27">
        <f>COUNTIFS('JULY-VBA-DATA'!$D:$D,models!$B$15,'JULY-VBA-DATA'!$H:$H,'Promoter Scans'!B136)</f>
        <v>1</v>
      </c>
      <c r="X136" s="27">
        <f>COUNTIFS('JULY-VBA-DATA'!$D:$D,models!$B$17,'JULY-VBA-DATA'!$H:$H,'Promoter Scans'!B136)</f>
        <v>0</v>
      </c>
      <c r="Y136" s="27">
        <f>SUMIFS('JULY-VBA-DATA'!$E:$E,'JULY-VBA-DATA'!$H:$H,'Promoter Scans'!B136)-SUM(R136:X136)</f>
        <v>0</v>
      </c>
      <c r="Z136" s="27"/>
      <c r="AA136" s="27"/>
      <c r="AB136" s="27"/>
      <c r="AC136" s="27"/>
      <c r="AD136" s="27"/>
      <c r="AE136" s="27"/>
      <c r="AF136" s="27"/>
      <c r="AG136" s="27"/>
      <c r="AH136" s="27"/>
      <c r="AI136" s="26">
        <f t="shared" si="12"/>
        <v>0</v>
      </c>
    </row>
    <row r="137" spans="1:35">
      <c r="A137" s="107">
        <v>133</v>
      </c>
      <c r="B137" s="108">
        <v>2022071402</v>
      </c>
      <c r="C137" s="27" t="s">
        <v>308</v>
      </c>
      <c r="D137" s="109">
        <v>44757</v>
      </c>
      <c r="E137" s="27" t="s">
        <v>309</v>
      </c>
      <c r="F137" s="27" t="s">
        <v>304</v>
      </c>
      <c r="G137" s="27" t="s">
        <v>305</v>
      </c>
      <c r="H137" s="27">
        <f t="shared" si="32"/>
        <v>7</v>
      </c>
      <c r="I137" s="27">
        <f>SUMIFS('TOTAL-MTD'!$J:$J,'TOTAL-MTD'!$H:$H,'Promoter Scans'!B137)</f>
        <v>5</v>
      </c>
      <c r="J137" s="27" t="str">
        <f t="shared" si="9"/>
        <v/>
      </c>
      <c r="K137" s="27">
        <v>20</v>
      </c>
      <c r="L137" s="117">
        <f t="shared" si="33"/>
        <v>0.35</v>
      </c>
      <c r="M137" s="117">
        <f>IFERROR(H137/#REF!-1,0)</f>
        <v>0</v>
      </c>
      <c r="N137" s="27">
        <f t="shared" si="10"/>
        <v>0</v>
      </c>
      <c r="O137" s="27">
        <f ca="1">SUMIFS('LAST-14DAYS'!$E:$E,'LAST-14DAYS'!$H:$H,'Promoter Scans'!B137,'LAST-14DAYS'!$F:$F,"&gt;="&amp;models!$F$4,'LAST-14DAYS'!$F:$F,"&lt;="&amp;models!$G$4)</f>
        <v>6</v>
      </c>
      <c r="P137" s="119">
        <f ca="1" t="shared" si="11"/>
        <v>0</v>
      </c>
      <c r="Q137" s="123" t="str">
        <f ca="1">IF(SUMIFS('JULY-VBA-DATA'!$E:$E,'JULY-VBA-DATA'!$H:$H,'Promoter Scans'!B137,'JULY-VBA-DATA'!$F:$F,"&gt;="&amp;models!$I$4,'JULY-VBA-DATA'!$F:$F,"&lt;="&amp;models!$J$4)&gt;0,"YES","NO")</f>
        <v>NO</v>
      </c>
      <c r="R137" s="27">
        <f>COUNTIFS('JULY-VBA-DATA'!$D:$D,models!$B$4,'JULY-VBA-DATA'!$H:$H,'Promoter Scans'!B137)</f>
        <v>0</v>
      </c>
      <c r="S137" s="27">
        <f>COUNTIFS('JULY-VBA-DATA'!$D:$D,models!$B$5,'JULY-VBA-DATA'!$H:$H,'Promoter Scans'!B137)</f>
        <v>0</v>
      </c>
      <c r="T137" s="27">
        <f>COUNTIFS('JULY-VBA-DATA'!$D:$D,models!$B$7,'JULY-VBA-DATA'!$H:$H,'Promoter Scans'!B137)+COUNTIFS('JULY-VBA-DATA'!$D:$D,models!$B$8,'JULY-VBA-DATA'!$H:$H,'Promoter Scans'!B137)</f>
        <v>5</v>
      </c>
      <c r="U137" s="27">
        <f>COUNTIFS('JULY-VBA-DATA'!$D:$D,models!$B$9,'JULY-VBA-DATA'!$H:$H,'Promoter Scans'!B137)+COUNTIFS('JULY-VBA-DATA'!$D:$D,models!$B$10,'JULY-VBA-DATA'!$H:$H,'Promoter Scans'!B137)</f>
        <v>0</v>
      </c>
      <c r="V137" s="27">
        <f>COUNTIFS('JULY-VBA-DATA'!$D:$D,models!$B$11,'JULY-VBA-DATA'!$H:$H,'Promoter Scans'!B137)</f>
        <v>1</v>
      </c>
      <c r="W137" s="27">
        <f>COUNTIFS('JULY-VBA-DATA'!$D:$D,models!$B$15,'JULY-VBA-DATA'!$H:$H,'Promoter Scans'!B137)</f>
        <v>1</v>
      </c>
      <c r="X137" s="27">
        <f>COUNTIFS('JULY-VBA-DATA'!$D:$D,models!$B$17,'JULY-VBA-DATA'!$H:$H,'Promoter Scans'!B137)</f>
        <v>0</v>
      </c>
      <c r="Y137" s="27">
        <f>SUMIFS('JULY-VBA-DATA'!$E:$E,'JULY-VBA-DATA'!$H:$H,'Promoter Scans'!B137)-SUM(R137:X137)</f>
        <v>0</v>
      </c>
      <c r="Z137" s="27"/>
      <c r="AA137" s="27"/>
      <c r="AB137" s="27"/>
      <c r="AC137" s="27"/>
      <c r="AD137" s="27"/>
      <c r="AE137" s="27"/>
      <c r="AF137" s="27"/>
      <c r="AG137" s="27"/>
      <c r="AH137" s="27"/>
      <c r="AI137" s="26">
        <f t="shared" si="12"/>
        <v>0</v>
      </c>
    </row>
    <row r="138" spans="1:35">
      <c r="A138" s="107">
        <v>134</v>
      </c>
      <c r="B138" s="108">
        <v>2022071403</v>
      </c>
      <c r="C138" s="27" t="s">
        <v>310</v>
      </c>
      <c r="D138" s="109">
        <v>44757</v>
      </c>
      <c r="E138" s="27" t="s">
        <v>311</v>
      </c>
      <c r="F138" s="27" t="s">
        <v>304</v>
      </c>
      <c r="G138" s="27" t="s">
        <v>305</v>
      </c>
      <c r="H138" s="27">
        <f t="shared" si="32"/>
        <v>8</v>
      </c>
      <c r="I138" s="27">
        <f>SUMIFS('TOTAL-MTD'!$J:$J,'TOTAL-MTD'!$H:$H,'Promoter Scans'!B138)</f>
        <v>6</v>
      </c>
      <c r="J138" s="27" t="str">
        <f t="shared" si="9"/>
        <v/>
      </c>
      <c r="K138" s="27">
        <v>20</v>
      </c>
      <c r="L138" s="117">
        <f t="shared" si="33"/>
        <v>0.4</v>
      </c>
      <c r="M138" s="117">
        <f>IFERROR(H138/#REF!-1,0)</f>
        <v>0</v>
      </c>
      <c r="N138" s="27">
        <f t="shared" ref="N138:N148" si="34">COUNT(Z138:AH138)</f>
        <v>0</v>
      </c>
      <c r="O138" s="27">
        <f ca="1">SUMIFS('LAST-14DAYS'!$E:$E,'LAST-14DAYS'!$H:$H,'Promoter Scans'!B138,'LAST-14DAYS'!$F:$F,"&gt;="&amp;models!$F$4,'LAST-14DAYS'!$F:$F,"&lt;="&amp;models!$G$4)</f>
        <v>6</v>
      </c>
      <c r="P138" s="119">
        <f ca="1" t="shared" ref="P138:P148" si="35">IFERROR(AI138/(O138/14),0)</f>
        <v>0</v>
      </c>
      <c r="Q138" s="123" t="str">
        <f ca="1">IF(SUMIFS('JULY-VBA-DATA'!$E:$E,'JULY-VBA-DATA'!$H:$H,'Promoter Scans'!B138,'JULY-VBA-DATA'!$F:$F,"&gt;="&amp;models!$I$4,'JULY-VBA-DATA'!$F:$F,"&lt;="&amp;models!$J$4)&gt;0,"YES","NO")</f>
        <v>YES</v>
      </c>
      <c r="R138" s="27">
        <f>COUNTIFS('JULY-VBA-DATA'!$D:$D,models!$B$4,'JULY-VBA-DATA'!$H:$H,'Promoter Scans'!B138)</f>
        <v>1</v>
      </c>
      <c r="S138" s="27">
        <f>COUNTIFS('JULY-VBA-DATA'!$D:$D,models!$B$5,'JULY-VBA-DATA'!$H:$H,'Promoter Scans'!B138)</f>
        <v>0</v>
      </c>
      <c r="T138" s="27">
        <f>COUNTIFS('JULY-VBA-DATA'!$D:$D,models!$B$7,'JULY-VBA-DATA'!$H:$H,'Promoter Scans'!B138)+COUNTIFS('JULY-VBA-DATA'!$D:$D,models!$B$8,'JULY-VBA-DATA'!$H:$H,'Promoter Scans'!B138)</f>
        <v>3</v>
      </c>
      <c r="U138" s="27">
        <f>COUNTIFS('JULY-VBA-DATA'!$D:$D,models!$B$9,'JULY-VBA-DATA'!$H:$H,'Promoter Scans'!B138)+COUNTIFS('JULY-VBA-DATA'!$D:$D,models!$B$10,'JULY-VBA-DATA'!$H:$H,'Promoter Scans'!B138)</f>
        <v>0</v>
      </c>
      <c r="V138" s="27">
        <f>COUNTIFS('JULY-VBA-DATA'!$D:$D,models!$B$11,'JULY-VBA-DATA'!$H:$H,'Promoter Scans'!B138)</f>
        <v>4</v>
      </c>
      <c r="W138" s="27">
        <f>COUNTIFS('JULY-VBA-DATA'!$D:$D,models!$B$15,'JULY-VBA-DATA'!$H:$H,'Promoter Scans'!B138)</f>
        <v>0</v>
      </c>
      <c r="X138" s="27">
        <f>COUNTIFS('JULY-VBA-DATA'!$D:$D,models!$B$17,'JULY-VBA-DATA'!$H:$H,'Promoter Scans'!B138)</f>
        <v>0</v>
      </c>
      <c r="Y138" s="27">
        <f>SUMIFS('JULY-VBA-DATA'!$E:$E,'JULY-VBA-DATA'!$H:$H,'Promoter Scans'!B138)-SUM(R138:X138)</f>
        <v>0</v>
      </c>
      <c r="Z138" s="27"/>
      <c r="AA138" s="27"/>
      <c r="AB138" s="27"/>
      <c r="AC138" s="27"/>
      <c r="AD138" s="27"/>
      <c r="AE138" s="27"/>
      <c r="AF138" s="27"/>
      <c r="AG138" s="27"/>
      <c r="AH138" s="27"/>
      <c r="AI138" s="26">
        <f t="shared" si="12"/>
        <v>0</v>
      </c>
    </row>
    <row r="139" spans="1:35">
      <c r="A139" s="107">
        <v>135</v>
      </c>
      <c r="B139" s="108">
        <v>2023011802</v>
      </c>
      <c r="C139" s="27" t="s">
        <v>312</v>
      </c>
      <c r="D139" s="109">
        <v>44945</v>
      </c>
      <c r="E139" s="27" t="s">
        <v>313</v>
      </c>
      <c r="F139" s="27" t="s">
        <v>304</v>
      </c>
      <c r="G139" s="27" t="s">
        <v>305</v>
      </c>
      <c r="H139" s="27">
        <f t="shared" si="32"/>
        <v>8</v>
      </c>
      <c r="I139" s="27">
        <f>SUMIFS('TOTAL-MTD'!$J:$J,'TOTAL-MTD'!$H:$H,'Promoter Scans'!B139)</f>
        <v>8</v>
      </c>
      <c r="J139" s="27" t="str">
        <f t="shared" ref="J139:J148" si="36">IF(I139&gt;H139,"--","")</f>
        <v/>
      </c>
      <c r="K139" s="27">
        <v>28</v>
      </c>
      <c r="L139" s="117">
        <f t="shared" si="33"/>
        <v>0.285714285714286</v>
      </c>
      <c r="M139" s="117">
        <f>IFERROR(H139/#REF!-1,0)</f>
        <v>0</v>
      </c>
      <c r="N139" s="27">
        <f t="shared" si="34"/>
        <v>1</v>
      </c>
      <c r="O139" s="27">
        <f ca="1">SUMIFS('LAST-14DAYS'!$E:$E,'LAST-14DAYS'!$H:$H,'Promoter Scans'!B139,'LAST-14DAYS'!$F:$F,"&gt;="&amp;models!$F$4,'LAST-14DAYS'!$F:$F,"&lt;="&amp;models!$G$4)</f>
        <v>7</v>
      </c>
      <c r="P139" s="119">
        <f ca="1" t="shared" si="35"/>
        <v>2</v>
      </c>
      <c r="Q139" s="123" t="str">
        <f ca="1">IF(SUMIFS('JULY-VBA-DATA'!$E:$E,'JULY-VBA-DATA'!$H:$H,'Promoter Scans'!B139,'JULY-VBA-DATA'!$F:$F,"&gt;="&amp;models!$I$4,'JULY-VBA-DATA'!$F:$F,"&lt;="&amp;models!$J$4)&gt;0,"YES","NO")</f>
        <v>YES</v>
      </c>
      <c r="R139" s="27">
        <f>COUNTIFS('JULY-VBA-DATA'!$D:$D,models!$B$4,'JULY-VBA-DATA'!$H:$H,'Promoter Scans'!B139)</f>
        <v>0</v>
      </c>
      <c r="S139" s="27">
        <f>COUNTIFS('JULY-VBA-DATA'!$D:$D,models!$B$5,'JULY-VBA-DATA'!$H:$H,'Promoter Scans'!B139)</f>
        <v>1</v>
      </c>
      <c r="T139" s="27">
        <f>COUNTIFS('JULY-VBA-DATA'!$D:$D,models!$B$7,'JULY-VBA-DATA'!$H:$H,'Promoter Scans'!B139)+COUNTIFS('JULY-VBA-DATA'!$D:$D,models!$B$8,'JULY-VBA-DATA'!$H:$H,'Promoter Scans'!B139)</f>
        <v>0</v>
      </c>
      <c r="U139" s="27">
        <f>COUNTIFS('JULY-VBA-DATA'!$D:$D,models!$B$9,'JULY-VBA-DATA'!$H:$H,'Promoter Scans'!B139)+COUNTIFS('JULY-VBA-DATA'!$D:$D,models!$B$10,'JULY-VBA-DATA'!$H:$H,'Promoter Scans'!B139)</f>
        <v>2</v>
      </c>
      <c r="V139" s="27">
        <f>COUNTIFS('JULY-VBA-DATA'!$D:$D,models!$B$11,'JULY-VBA-DATA'!$H:$H,'Promoter Scans'!B139)</f>
        <v>1</v>
      </c>
      <c r="W139" s="27">
        <f>COUNTIFS('JULY-VBA-DATA'!$D:$D,models!$B$15,'JULY-VBA-DATA'!$H:$H,'Promoter Scans'!B139)</f>
        <v>4</v>
      </c>
      <c r="X139" s="27">
        <f>COUNTIFS('JULY-VBA-DATA'!$D:$D,models!$B$17,'JULY-VBA-DATA'!$H:$H,'Promoter Scans'!B139)</f>
        <v>0</v>
      </c>
      <c r="Y139" s="27">
        <f>SUMIFS('JULY-VBA-DATA'!$E:$E,'JULY-VBA-DATA'!$H:$H,'Promoter Scans'!B139)-SUM(R139:X139)</f>
        <v>0</v>
      </c>
      <c r="Z139" s="27"/>
      <c r="AA139" s="27"/>
      <c r="AB139" s="27"/>
      <c r="AC139" s="27"/>
      <c r="AD139" s="27"/>
      <c r="AE139" s="27">
        <v>1</v>
      </c>
      <c r="AF139" s="27"/>
      <c r="AG139" s="27"/>
      <c r="AH139" s="27"/>
      <c r="AI139" s="26">
        <f t="shared" ref="AI139:AI148" si="37">SUM(Z139:AH139)</f>
        <v>1</v>
      </c>
    </row>
    <row r="140" spans="1:35">
      <c r="A140" s="107">
        <v>136</v>
      </c>
      <c r="B140" s="136">
        <v>2023011803</v>
      </c>
      <c r="C140" s="137" t="s">
        <v>314</v>
      </c>
      <c r="D140" s="138">
        <v>44945</v>
      </c>
      <c r="E140" s="137" t="s">
        <v>315</v>
      </c>
      <c r="F140" s="27" t="s">
        <v>304</v>
      </c>
      <c r="G140" s="137" t="s">
        <v>305</v>
      </c>
      <c r="H140" s="27">
        <f t="shared" si="32"/>
        <v>10</v>
      </c>
      <c r="I140" s="27">
        <f>SUMIFS('TOTAL-MTD'!$J:$J,'TOTAL-MTD'!$H:$H,'Promoter Scans'!B140)</f>
        <v>10</v>
      </c>
      <c r="J140" s="27" t="str">
        <f t="shared" si="36"/>
        <v/>
      </c>
      <c r="K140" s="27">
        <v>20</v>
      </c>
      <c r="L140" s="117">
        <f t="shared" si="33"/>
        <v>0.5</v>
      </c>
      <c r="M140" s="117">
        <f>IFERROR(H140/#REF!-1,0)</f>
        <v>0</v>
      </c>
      <c r="N140" s="27">
        <f t="shared" si="34"/>
        <v>2</v>
      </c>
      <c r="O140" s="27">
        <f ca="1">SUMIFS('LAST-14DAYS'!$E:$E,'LAST-14DAYS'!$H:$H,'Promoter Scans'!B140,'LAST-14DAYS'!$F:$F,"&gt;="&amp;models!$F$4,'LAST-14DAYS'!$F:$F,"&lt;="&amp;models!$G$4)</f>
        <v>7</v>
      </c>
      <c r="P140" s="119">
        <f ca="1" t="shared" si="35"/>
        <v>6</v>
      </c>
      <c r="Q140" s="123" t="str">
        <f ca="1">IF(SUMIFS('JULY-VBA-DATA'!$E:$E,'JULY-VBA-DATA'!$H:$H,'Promoter Scans'!B140,'JULY-VBA-DATA'!$F:$F,"&gt;="&amp;models!$I$4,'JULY-VBA-DATA'!$F:$F,"&lt;="&amp;models!$J$4)&gt;0,"YES","NO")</f>
        <v>YES</v>
      </c>
      <c r="R140" s="27">
        <f>COUNTIFS('JULY-VBA-DATA'!$D:$D,models!$B$4,'JULY-VBA-DATA'!$H:$H,'Promoter Scans'!B140)</f>
        <v>0</v>
      </c>
      <c r="S140" s="27">
        <f>COUNTIFS('JULY-VBA-DATA'!$D:$D,models!$B$5,'JULY-VBA-DATA'!$H:$H,'Promoter Scans'!B140)</f>
        <v>0</v>
      </c>
      <c r="T140" s="27">
        <f>COUNTIFS('JULY-VBA-DATA'!$D:$D,models!$B$7,'JULY-VBA-DATA'!$H:$H,'Promoter Scans'!B140)+COUNTIFS('JULY-VBA-DATA'!$D:$D,models!$B$8,'JULY-VBA-DATA'!$H:$H,'Promoter Scans'!B140)</f>
        <v>5</v>
      </c>
      <c r="U140" s="27">
        <f>COUNTIFS('JULY-VBA-DATA'!$D:$D,models!$B$9,'JULY-VBA-DATA'!$H:$H,'Promoter Scans'!B140)+COUNTIFS('JULY-VBA-DATA'!$D:$D,models!$B$10,'JULY-VBA-DATA'!$H:$H,'Promoter Scans'!B140)</f>
        <v>0</v>
      </c>
      <c r="V140" s="27">
        <f>COUNTIFS('JULY-VBA-DATA'!$D:$D,models!$B$11,'JULY-VBA-DATA'!$H:$H,'Promoter Scans'!B140)</f>
        <v>1</v>
      </c>
      <c r="W140" s="27">
        <f>COUNTIFS('JULY-VBA-DATA'!$D:$D,models!$B$15,'JULY-VBA-DATA'!$H:$H,'Promoter Scans'!B140)</f>
        <v>4</v>
      </c>
      <c r="X140" s="27">
        <f>COUNTIFS('JULY-VBA-DATA'!$D:$D,models!$B$17,'JULY-VBA-DATA'!$H:$H,'Promoter Scans'!B140)</f>
        <v>0</v>
      </c>
      <c r="Y140" s="27">
        <f>SUMIFS('JULY-VBA-DATA'!$E:$E,'JULY-VBA-DATA'!$H:$H,'Promoter Scans'!B140)-SUM(R140:X140)</f>
        <v>0</v>
      </c>
      <c r="Z140" s="27"/>
      <c r="AA140" s="27"/>
      <c r="AB140" s="27">
        <v>1</v>
      </c>
      <c r="AC140" s="27"/>
      <c r="AD140" s="27"/>
      <c r="AE140" s="27">
        <v>2</v>
      </c>
      <c r="AF140" s="27"/>
      <c r="AG140" s="27"/>
      <c r="AH140" s="27"/>
      <c r="AI140" s="26">
        <f t="shared" si="37"/>
        <v>3</v>
      </c>
    </row>
    <row r="141" spans="1:35">
      <c r="A141" s="107">
        <v>137</v>
      </c>
      <c r="B141" s="108">
        <v>2023011806</v>
      </c>
      <c r="C141" s="27" t="s">
        <v>316</v>
      </c>
      <c r="D141" s="109">
        <v>44945</v>
      </c>
      <c r="E141" s="27" t="s">
        <v>317</v>
      </c>
      <c r="F141" s="27" t="s">
        <v>304</v>
      </c>
      <c r="G141" s="27" t="s">
        <v>305</v>
      </c>
      <c r="H141" s="27">
        <f t="shared" si="32"/>
        <v>4</v>
      </c>
      <c r="I141" s="27">
        <f>SUMIFS('TOTAL-MTD'!$J:$J,'TOTAL-MTD'!$H:$H,'Promoter Scans'!B141)</f>
        <v>4</v>
      </c>
      <c r="J141" s="27" t="str">
        <f t="shared" si="36"/>
        <v/>
      </c>
      <c r="K141" s="27">
        <v>20</v>
      </c>
      <c r="L141" s="117">
        <f t="shared" si="33"/>
        <v>0.2</v>
      </c>
      <c r="M141" s="117">
        <f>IFERROR(H141/#REF!-1,0)</f>
        <v>0</v>
      </c>
      <c r="N141" s="27">
        <f t="shared" si="34"/>
        <v>0</v>
      </c>
      <c r="O141" s="27">
        <f ca="1">SUMIFS('LAST-14DAYS'!$E:$E,'LAST-14DAYS'!$H:$H,'Promoter Scans'!B141,'LAST-14DAYS'!$F:$F,"&gt;="&amp;models!$F$4,'LAST-14DAYS'!$F:$F,"&lt;="&amp;models!$G$4)</f>
        <v>4</v>
      </c>
      <c r="P141" s="119">
        <f ca="1" t="shared" si="35"/>
        <v>0</v>
      </c>
      <c r="Q141" s="123" t="str">
        <f ca="1">IF(SUMIFS('JULY-VBA-DATA'!$E:$E,'JULY-VBA-DATA'!$H:$H,'Promoter Scans'!B141,'JULY-VBA-DATA'!$F:$F,"&gt;="&amp;models!$I$4,'JULY-VBA-DATA'!$F:$F,"&lt;="&amp;models!$J$4)&gt;0,"YES","NO")</f>
        <v>YES</v>
      </c>
      <c r="R141" s="27">
        <f>COUNTIFS('JULY-VBA-DATA'!$D:$D,models!$B$4,'JULY-VBA-DATA'!$H:$H,'Promoter Scans'!B141)</f>
        <v>0</v>
      </c>
      <c r="S141" s="27">
        <f>COUNTIFS('JULY-VBA-DATA'!$D:$D,models!$B$5,'JULY-VBA-DATA'!$H:$H,'Promoter Scans'!B141)</f>
        <v>0</v>
      </c>
      <c r="T141" s="27">
        <f>COUNTIFS('JULY-VBA-DATA'!$D:$D,models!$B$7,'JULY-VBA-DATA'!$H:$H,'Promoter Scans'!B141)+COUNTIFS('JULY-VBA-DATA'!$D:$D,models!$B$8,'JULY-VBA-DATA'!$H:$H,'Promoter Scans'!B141)</f>
        <v>2</v>
      </c>
      <c r="U141" s="27">
        <f>COUNTIFS('JULY-VBA-DATA'!$D:$D,models!$B$9,'JULY-VBA-DATA'!$H:$H,'Promoter Scans'!B141)+COUNTIFS('JULY-VBA-DATA'!$D:$D,models!$B$10,'JULY-VBA-DATA'!$H:$H,'Promoter Scans'!B141)</f>
        <v>2</v>
      </c>
      <c r="V141" s="27">
        <f>COUNTIFS('JULY-VBA-DATA'!$D:$D,models!$B$11,'JULY-VBA-DATA'!$H:$H,'Promoter Scans'!B141)</f>
        <v>0</v>
      </c>
      <c r="W141" s="27">
        <f>COUNTIFS('JULY-VBA-DATA'!$D:$D,models!$B$15,'JULY-VBA-DATA'!$H:$H,'Promoter Scans'!B141)</f>
        <v>0</v>
      </c>
      <c r="X141" s="27">
        <f>COUNTIFS('JULY-VBA-DATA'!$D:$D,models!$B$17,'JULY-VBA-DATA'!$H:$H,'Promoter Scans'!B141)</f>
        <v>0</v>
      </c>
      <c r="Y141" s="27">
        <f>SUMIFS('JULY-VBA-DATA'!$E:$E,'JULY-VBA-DATA'!$H:$H,'Promoter Scans'!B141)-SUM(R141:X141)</f>
        <v>0</v>
      </c>
      <c r="Z141" s="27"/>
      <c r="AA141" s="27"/>
      <c r="AB141" s="27"/>
      <c r="AC141" s="27"/>
      <c r="AD141" s="27"/>
      <c r="AE141" s="27"/>
      <c r="AF141" s="27"/>
      <c r="AG141" s="27"/>
      <c r="AH141" s="27"/>
      <c r="AI141" s="26">
        <f t="shared" si="37"/>
        <v>0</v>
      </c>
    </row>
    <row r="142" spans="1:35">
      <c r="A142" s="107">
        <v>138</v>
      </c>
      <c r="B142" s="131">
        <v>2023071411</v>
      </c>
      <c r="C142" s="132" t="s">
        <v>318</v>
      </c>
      <c r="D142" s="133">
        <v>45124</v>
      </c>
      <c r="E142" s="132" t="s">
        <v>319</v>
      </c>
      <c r="F142" s="27" t="s">
        <v>304</v>
      </c>
      <c r="G142" s="27" t="s">
        <v>305</v>
      </c>
      <c r="H142" s="27">
        <f>SUM(R142:Y142)</f>
        <v>3</v>
      </c>
      <c r="I142" s="27">
        <f>SUMIFS('TOTAL-MTD'!$J:$J,'TOTAL-MTD'!$H:$H,'Promoter Scans'!B142)</f>
        <v>3</v>
      </c>
      <c r="J142" s="27" t="str">
        <f t="shared" ref="J142" si="38">IF(I142&gt;H142,"--","")</f>
        <v/>
      </c>
      <c r="K142" s="27">
        <v>21</v>
      </c>
      <c r="L142" s="117">
        <f t="shared" ref="L142" si="39">IFERROR(H142/K142,0)</f>
        <v>0.142857142857143</v>
      </c>
      <c r="M142" s="117">
        <f>IFERROR(H142/#REF!-1,0)</f>
        <v>0</v>
      </c>
      <c r="N142" s="27">
        <f t="shared" ref="N142" si="40">COUNT(Z142:AH142)</f>
        <v>0</v>
      </c>
      <c r="O142" s="27">
        <f ca="1">SUMIFS('LAST-14DAYS'!$E:$E,'LAST-14DAYS'!$H:$H,'Promoter Scans'!B142,'LAST-14DAYS'!$F:$F,"&gt;="&amp;models!$F$4,'LAST-14DAYS'!$F:$F,"&lt;="&amp;models!$G$4)</f>
        <v>2</v>
      </c>
      <c r="P142" s="119">
        <f ca="1" t="shared" ref="P142" si="41">IFERROR(AI142/(O142/14),0)</f>
        <v>0</v>
      </c>
      <c r="Q142" s="123" t="str">
        <f ca="1">IF(SUMIFS('JULY-VBA-DATA'!$E:$E,'JULY-VBA-DATA'!$H:$H,'Promoter Scans'!B142,'JULY-VBA-DATA'!$F:$F,"&gt;="&amp;models!$I$4,'JULY-VBA-DATA'!$F:$F,"&lt;="&amp;models!$J$4)&gt;0,"YES","NO")</f>
        <v>YES</v>
      </c>
      <c r="R142" s="27">
        <f>COUNTIFS('JULY-VBA-DATA'!$D:$D,models!$B$4,'JULY-VBA-DATA'!$H:$H,'Promoter Scans'!B142)</f>
        <v>0</v>
      </c>
      <c r="S142" s="27">
        <f>COUNTIFS('JULY-VBA-DATA'!$D:$D,models!$B$5,'JULY-VBA-DATA'!$H:$H,'Promoter Scans'!B142)</f>
        <v>0</v>
      </c>
      <c r="T142" s="27">
        <f>COUNTIFS('JULY-VBA-DATA'!$D:$D,models!$B$7,'JULY-VBA-DATA'!$H:$H,'Promoter Scans'!B142)+COUNTIFS('JULY-VBA-DATA'!$D:$D,models!$B$8,'JULY-VBA-DATA'!$H:$H,'Promoter Scans'!B142)</f>
        <v>2</v>
      </c>
      <c r="U142" s="27">
        <f>COUNTIFS('JULY-VBA-DATA'!$D:$D,models!$B$9,'JULY-VBA-DATA'!$H:$H,'Promoter Scans'!B142)+COUNTIFS('JULY-VBA-DATA'!$D:$D,models!$B$10,'JULY-VBA-DATA'!$H:$H,'Promoter Scans'!B142)</f>
        <v>0</v>
      </c>
      <c r="V142" s="27">
        <f>COUNTIFS('JULY-VBA-DATA'!$D:$D,models!$B$11,'JULY-VBA-DATA'!$H:$H,'Promoter Scans'!B142)</f>
        <v>1</v>
      </c>
      <c r="W142" s="27">
        <f>COUNTIFS('JULY-VBA-DATA'!$D:$D,models!$B$15,'JULY-VBA-DATA'!$H:$H,'Promoter Scans'!B142)</f>
        <v>0</v>
      </c>
      <c r="X142" s="27">
        <f>COUNTIFS('JULY-VBA-DATA'!$D:$D,models!$B$17,'JULY-VBA-DATA'!$H:$H,'Promoter Scans'!B142)</f>
        <v>0</v>
      </c>
      <c r="Y142" s="27">
        <f>SUMIFS('JULY-VBA-DATA'!$E:$E,'JULY-VBA-DATA'!$H:$H,'Promoter Scans'!B142)-SUM(R142:X142)</f>
        <v>0</v>
      </c>
      <c r="Z142" s="27"/>
      <c r="AA142" s="27"/>
      <c r="AB142" s="27"/>
      <c r="AC142" s="27"/>
      <c r="AD142" s="27"/>
      <c r="AE142" s="27"/>
      <c r="AF142" s="27"/>
      <c r="AG142" s="27"/>
      <c r="AH142" s="27"/>
      <c r="AI142" s="26">
        <f t="shared" si="37"/>
        <v>0</v>
      </c>
    </row>
    <row r="143" spans="1:35">
      <c r="A143" s="107">
        <v>139</v>
      </c>
      <c r="B143" s="108">
        <v>2020110136</v>
      </c>
      <c r="C143" s="27" t="s">
        <v>320</v>
      </c>
      <c r="D143" s="109">
        <v>44048</v>
      </c>
      <c r="E143" s="27" t="s">
        <v>321</v>
      </c>
      <c r="F143" s="27" t="s">
        <v>322</v>
      </c>
      <c r="G143" s="27" t="s">
        <v>305</v>
      </c>
      <c r="H143" s="27">
        <f t="shared" si="32"/>
        <v>14</v>
      </c>
      <c r="I143" s="27">
        <f>SUMIFS('TOTAL-MTD'!$J:$J,'TOTAL-MTD'!$H:$H,'Promoter Scans'!B143)</f>
        <v>13</v>
      </c>
      <c r="J143" s="27" t="str">
        <f t="shared" si="36"/>
        <v/>
      </c>
      <c r="K143" s="27">
        <v>30</v>
      </c>
      <c r="L143" s="117">
        <f t="shared" si="33"/>
        <v>0.466666666666667</v>
      </c>
      <c r="M143" s="117">
        <f>IFERROR(H143/#REF!-1,0)</f>
        <v>0</v>
      </c>
      <c r="N143" s="27">
        <f t="shared" si="34"/>
        <v>0</v>
      </c>
      <c r="O143" s="27">
        <f ca="1">SUMIFS('LAST-14DAYS'!$E:$E,'LAST-14DAYS'!$H:$H,'Promoter Scans'!B143,'LAST-14DAYS'!$F:$F,"&gt;="&amp;models!$F$4,'LAST-14DAYS'!$F:$F,"&lt;="&amp;models!$G$4)</f>
        <v>12</v>
      </c>
      <c r="P143" s="119">
        <f ca="1" t="shared" si="35"/>
        <v>0</v>
      </c>
      <c r="Q143" s="123" t="str">
        <f ca="1">IF(SUMIFS('JULY-VBA-DATA'!$E:$E,'JULY-VBA-DATA'!$H:$H,'Promoter Scans'!B143,'JULY-VBA-DATA'!$F:$F,"&gt;="&amp;models!$I$4,'JULY-VBA-DATA'!$F:$F,"&lt;="&amp;models!$J$4)&gt;0,"YES","NO")</f>
        <v>YES</v>
      </c>
      <c r="R143" s="27">
        <f>COUNTIFS('JULY-VBA-DATA'!$D:$D,models!$B$4,'JULY-VBA-DATA'!$H:$H,'Promoter Scans'!B143)</f>
        <v>1</v>
      </c>
      <c r="S143" s="27">
        <f>COUNTIFS('JULY-VBA-DATA'!$D:$D,models!$B$5,'JULY-VBA-DATA'!$H:$H,'Promoter Scans'!B143)</f>
        <v>0</v>
      </c>
      <c r="T143" s="27">
        <f>COUNTIFS('JULY-VBA-DATA'!$D:$D,models!$B$7,'JULY-VBA-DATA'!$H:$H,'Promoter Scans'!B143)+COUNTIFS('JULY-VBA-DATA'!$D:$D,models!$B$8,'JULY-VBA-DATA'!$H:$H,'Promoter Scans'!B143)</f>
        <v>8</v>
      </c>
      <c r="U143" s="27">
        <f>COUNTIFS('JULY-VBA-DATA'!$D:$D,models!$B$9,'JULY-VBA-DATA'!$H:$H,'Promoter Scans'!B143)+COUNTIFS('JULY-VBA-DATA'!$D:$D,models!$B$10,'JULY-VBA-DATA'!$H:$H,'Promoter Scans'!B143)</f>
        <v>0</v>
      </c>
      <c r="V143" s="27">
        <f>COUNTIFS('JULY-VBA-DATA'!$D:$D,models!$B$11,'JULY-VBA-DATA'!$H:$H,'Promoter Scans'!B143)</f>
        <v>4</v>
      </c>
      <c r="W143" s="27">
        <f>COUNTIFS('JULY-VBA-DATA'!$D:$D,models!$B$15,'JULY-VBA-DATA'!$H:$H,'Promoter Scans'!B143)</f>
        <v>1</v>
      </c>
      <c r="X143" s="27">
        <f>COUNTIFS('JULY-VBA-DATA'!$D:$D,models!$B$17,'JULY-VBA-DATA'!$H:$H,'Promoter Scans'!B143)</f>
        <v>0</v>
      </c>
      <c r="Y143" s="27">
        <f>SUMIFS('JULY-VBA-DATA'!$E:$E,'JULY-VBA-DATA'!$H:$H,'Promoter Scans'!B143)-SUM(R143:X143)</f>
        <v>0</v>
      </c>
      <c r="Z143" s="27"/>
      <c r="AA143" s="27"/>
      <c r="AB143" s="27"/>
      <c r="AC143" s="27"/>
      <c r="AD143" s="27"/>
      <c r="AE143" s="27"/>
      <c r="AF143" s="27"/>
      <c r="AG143" s="27"/>
      <c r="AH143" s="27"/>
      <c r="AI143" s="26">
        <f t="shared" si="37"/>
        <v>0</v>
      </c>
    </row>
    <row r="144" spans="1:35">
      <c r="A144" s="107">
        <v>140</v>
      </c>
      <c r="B144" s="108">
        <v>2020110134</v>
      </c>
      <c r="C144" s="27" t="s">
        <v>323</v>
      </c>
      <c r="D144" s="109">
        <v>43710</v>
      </c>
      <c r="E144" s="27" t="s">
        <v>324</v>
      </c>
      <c r="F144" s="27" t="s">
        <v>322</v>
      </c>
      <c r="G144" s="27" t="s">
        <v>305</v>
      </c>
      <c r="H144" s="27">
        <f t="shared" si="32"/>
        <v>26</v>
      </c>
      <c r="I144" s="27">
        <f>SUMIFS('TOTAL-MTD'!$J:$J,'TOTAL-MTD'!$H:$H,'Promoter Scans'!B144)</f>
        <v>24</v>
      </c>
      <c r="J144" s="27" t="str">
        <f t="shared" si="36"/>
        <v/>
      </c>
      <c r="K144" s="27">
        <v>40</v>
      </c>
      <c r="L144" s="117">
        <f t="shared" si="33"/>
        <v>0.65</v>
      </c>
      <c r="M144" s="117">
        <f>IFERROR(H144/#REF!-1,0)</f>
        <v>0</v>
      </c>
      <c r="N144" s="27">
        <f t="shared" si="34"/>
        <v>0</v>
      </c>
      <c r="O144" s="27">
        <f ca="1">SUMIFS('LAST-14DAYS'!$E:$E,'LAST-14DAYS'!$H:$H,'Promoter Scans'!B144,'LAST-14DAYS'!$F:$F,"&gt;="&amp;models!$F$4,'LAST-14DAYS'!$F:$F,"&lt;="&amp;models!$G$4)</f>
        <v>20</v>
      </c>
      <c r="P144" s="119">
        <f ca="1" t="shared" si="35"/>
        <v>0</v>
      </c>
      <c r="Q144" s="123" t="str">
        <f ca="1">IF(SUMIFS('JULY-VBA-DATA'!$E:$E,'JULY-VBA-DATA'!$H:$H,'Promoter Scans'!B144,'JULY-VBA-DATA'!$F:$F,"&gt;="&amp;models!$I$4,'JULY-VBA-DATA'!$F:$F,"&lt;="&amp;models!$J$4)&gt;0,"YES","NO")</f>
        <v>YES</v>
      </c>
      <c r="R144" s="27">
        <f>COUNTIFS('JULY-VBA-DATA'!$D:$D,models!$B$4,'JULY-VBA-DATA'!$H:$H,'Promoter Scans'!B144)</f>
        <v>0</v>
      </c>
      <c r="S144" s="27">
        <f>COUNTIFS('JULY-VBA-DATA'!$D:$D,models!$B$5,'JULY-VBA-DATA'!$H:$H,'Promoter Scans'!B144)</f>
        <v>3</v>
      </c>
      <c r="T144" s="27">
        <f>COUNTIFS('JULY-VBA-DATA'!$D:$D,models!$B$7,'JULY-VBA-DATA'!$H:$H,'Promoter Scans'!B144)+COUNTIFS('JULY-VBA-DATA'!$D:$D,models!$B$8,'JULY-VBA-DATA'!$H:$H,'Promoter Scans'!B144)</f>
        <v>8</v>
      </c>
      <c r="U144" s="27">
        <f>COUNTIFS('JULY-VBA-DATA'!$D:$D,models!$B$9,'JULY-VBA-DATA'!$H:$H,'Promoter Scans'!B144)+COUNTIFS('JULY-VBA-DATA'!$D:$D,models!$B$10,'JULY-VBA-DATA'!$H:$H,'Promoter Scans'!B144)</f>
        <v>4</v>
      </c>
      <c r="V144" s="27">
        <f>COUNTIFS('JULY-VBA-DATA'!$D:$D,models!$B$11,'JULY-VBA-DATA'!$H:$H,'Promoter Scans'!B144)</f>
        <v>4</v>
      </c>
      <c r="W144" s="27">
        <f>COUNTIFS('JULY-VBA-DATA'!$D:$D,models!$B$15,'JULY-VBA-DATA'!$H:$H,'Promoter Scans'!B144)</f>
        <v>4</v>
      </c>
      <c r="X144" s="27">
        <f>COUNTIFS('JULY-VBA-DATA'!$D:$D,models!$B$17,'JULY-VBA-DATA'!$H:$H,'Promoter Scans'!B144)</f>
        <v>0</v>
      </c>
      <c r="Y144" s="27">
        <f>SUMIFS('JULY-VBA-DATA'!$E:$E,'JULY-VBA-DATA'!$H:$H,'Promoter Scans'!B144)-SUM(R144:X144)</f>
        <v>3</v>
      </c>
      <c r="Z144" s="27"/>
      <c r="AA144" s="27"/>
      <c r="AB144" s="27"/>
      <c r="AC144" s="27"/>
      <c r="AD144" s="27"/>
      <c r="AE144" s="27"/>
      <c r="AF144" s="27"/>
      <c r="AG144" s="27"/>
      <c r="AH144" s="27"/>
      <c r="AI144" s="26">
        <f t="shared" si="37"/>
        <v>0</v>
      </c>
    </row>
    <row r="145" spans="1:35">
      <c r="A145" s="107">
        <v>141</v>
      </c>
      <c r="B145" s="108">
        <v>2020110135</v>
      </c>
      <c r="C145" s="27" t="s">
        <v>325</v>
      </c>
      <c r="D145" s="109">
        <v>43719</v>
      </c>
      <c r="E145" s="27" t="s">
        <v>326</v>
      </c>
      <c r="F145" s="27" t="s">
        <v>322</v>
      </c>
      <c r="G145" s="27" t="s">
        <v>305</v>
      </c>
      <c r="H145" s="27">
        <f t="shared" si="32"/>
        <v>12</v>
      </c>
      <c r="I145" s="27">
        <f>SUMIFS('TOTAL-MTD'!$J:$J,'TOTAL-MTD'!$H:$H,'Promoter Scans'!B145)</f>
        <v>12</v>
      </c>
      <c r="J145" s="27" t="str">
        <f t="shared" si="36"/>
        <v/>
      </c>
      <c r="K145" s="27">
        <v>30</v>
      </c>
      <c r="L145" s="117">
        <f t="shared" si="33"/>
        <v>0.4</v>
      </c>
      <c r="M145" s="117">
        <f>IFERROR(H145/#REF!-1,0)</f>
        <v>0</v>
      </c>
      <c r="N145" s="27">
        <f t="shared" si="34"/>
        <v>0</v>
      </c>
      <c r="O145" s="27">
        <f ca="1">SUMIFS('LAST-14DAYS'!$E:$E,'LAST-14DAYS'!$H:$H,'Promoter Scans'!B145,'LAST-14DAYS'!$F:$F,"&gt;="&amp;models!$F$4,'LAST-14DAYS'!$F:$F,"&lt;="&amp;models!$G$4)</f>
        <v>8</v>
      </c>
      <c r="P145" s="119">
        <f ca="1" t="shared" si="35"/>
        <v>0</v>
      </c>
      <c r="Q145" s="123" t="str">
        <f ca="1">IF(SUMIFS('JULY-VBA-DATA'!$E:$E,'JULY-VBA-DATA'!$H:$H,'Promoter Scans'!B145,'JULY-VBA-DATA'!$F:$F,"&gt;="&amp;models!$I$4,'JULY-VBA-DATA'!$F:$F,"&lt;="&amp;models!$J$4)&gt;0,"YES","NO")</f>
        <v>YES</v>
      </c>
      <c r="R145" s="27">
        <f>COUNTIFS('JULY-VBA-DATA'!$D:$D,models!$B$4,'JULY-VBA-DATA'!$H:$H,'Promoter Scans'!B145)</f>
        <v>0</v>
      </c>
      <c r="S145" s="27">
        <f>COUNTIFS('JULY-VBA-DATA'!$D:$D,models!$B$5,'JULY-VBA-DATA'!$H:$H,'Promoter Scans'!B145)</f>
        <v>1</v>
      </c>
      <c r="T145" s="27">
        <f>COUNTIFS('JULY-VBA-DATA'!$D:$D,models!$B$7,'JULY-VBA-DATA'!$H:$H,'Promoter Scans'!B145)+COUNTIFS('JULY-VBA-DATA'!$D:$D,models!$B$8,'JULY-VBA-DATA'!$H:$H,'Promoter Scans'!B145)</f>
        <v>2</v>
      </c>
      <c r="U145" s="27">
        <f>COUNTIFS('JULY-VBA-DATA'!$D:$D,models!$B$9,'JULY-VBA-DATA'!$H:$H,'Promoter Scans'!B145)+COUNTIFS('JULY-VBA-DATA'!$D:$D,models!$B$10,'JULY-VBA-DATA'!$H:$H,'Promoter Scans'!B145)</f>
        <v>0</v>
      </c>
      <c r="V145" s="27">
        <f>COUNTIFS('JULY-VBA-DATA'!$D:$D,models!$B$11,'JULY-VBA-DATA'!$H:$H,'Promoter Scans'!B145)</f>
        <v>1</v>
      </c>
      <c r="W145" s="27">
        <f>COUNTIFS('JULY-VBA-DATA'!$D:$D,models!$B$15,'JULY-VBA-DATA'!$H:$H,'Promoter Scans'!B145)</f>
        <v>6</v>
      </c>
      <c r="X145" s="27">
        <f>COUNTIFS('JULY-VBA-DATA'!$D:$D,models!$B$17,'JULY-VBA-DATA'!$H:$H,'Promoter Scans'!B145)</f>
        <v>2</v>
      </c>
      <c r="Y145" s="27">
        <f>SUMIFS('JULY-VBA-DATA'!$E:$E,'JULY-VBA-DATA'!$H:$H,'Promoter Scans'!B145)-SUM(R145:X145)</f>
        <v>0</v>
      </c>
      <c r="Z145" s="27"/>
      <c r="AA145" s="27"/>
      <c r="AB145" s="27"/>
      <c r="AC145" s="27"/>
      <c r="AD145" s="27"/>
      <c r="AE145" s="27"/>
      <c r="AF145" s="27"/>
      <c r="AG145" s="27"/>
      <c r="AH145" s="27"/>
      <c r="AI145" s="26">
        <f t="shared" si="37"/>
        <v>0</v>
      </c>
    </row>
    <row r="146" spans="1:35">
      <c r="A146" s="107">
        <v>142</v>
      </c>
      <c r="B146" s="108">
        <v>2021041204</v>
      </c>
      <c r="C146" s="27" t="s">
        <v>327</v>
      </c>
      <c r="D146" s="109">
        <v>44299</v>
      </c>
      <c r="E146" s="27" t="s">
        <v>328</v>
      </c>
      <c r="F146" s="27" t="s">
        <v>322</v>
      </c>
      <c r="G146" s="27" t="s">
        <v>305</v>
      </c>
      <c r="H146" s="27">
        <f t="shared" si="32"/>
        <v>10</v>
      </c>
      <c r="I146" s="27">
        <f>SUMIFS('TOTAL-MTD'!$J:$J,'TOTAL-MTD'!$H:$H,'Promoter Scans'!B146)</f>
        <v>8</v>
      </c>
      <c r="J146" s="27" t="str">
        <f t="shared" si="36"/>
        <v/>
      </c>
      <c r="K146" s="27">
        <v>26</v>
      </c>
      <c r="L146" s="117">
        <f t="shared" si="33"/>
        <v>0.384615384615385</v>
      </c>
      <c r="M146" s="117">
        <f>IFERROR(H146/#REF!-1,0)</f>
        <v>0</v>
      </c>
      <c r="N146" s="27">
        <f t="shared" si="34"/>
        <v>0</v>
      </c>
      <c r="O146" s="27">
        <f ca="1">SUMIFS('LAST-14DAYS'!$E:$E,'LAST-14DAYS'!$H:$H,'Promoter Scans'!B146,'LAST-14DAYS'!$F:$F,"&gt;="&amp;models!$F$4,'LAST-14DAYS'!$F:$F,"&lt;="&amp;models!$G$4)</f>
        <v>9</v>
      </c>
      <c r="P146" s="119">
        <f ca="1" t="shared" si="35"/>
        <v>0</v>
      </c>
      <c r="Q146" s="123" t="str">
        <f ca="1">IF(SUMIFS('JULY-VBA-DATA'!$E:$E,'JULY-VBA-DATA'!$H:$H,'Promoter Scans'!B146,'JULY-VBA-DATA'!$F:$F,"&gt;="&amp;models!$I$4,'JULY-VBA-DATA'!$F:$F,"&lt;="&amp;models!$J$4)&gt;0,"YES","NO")</f>
        <v>YES</v>
      </c>
      <c r="R146" s="27">
        <f>COUNTIFS('JULY-VBA-DATA'!$D:$D,models!$B$4,'JULY-VBA-DATA'!$H:$H,'Promoter Scans'!B146)</f>
        <v>0</v>
      </c>
      <c r="S146" s="27">
        <f>COUNTIFS('JULY-VBA-DATA'!$D:$D,models!$B$5,'JULY-VBA-DATA'!$H:$H,'Promoter Scans'!B146)</f>
        <v>0</v>
      </c>
      <c r="T146" s="27">
        <f>COUNTIFS('JULY-VBA-DATA'!$D:$D,models!$B$7,'JULY-VBA-DATA'!$H:$H,'Promoter Scans'!B146)+COUNTIFS('JULY-VBA-DATA'!$D:$D,models!$B$8,'JULY-VBA-DATA'!$H:$H,'Promoter Scans'!B146)</f>
        <v>6</v>
      </c>
      <c r="U146" s="27">
        <f>COUNTIFS('JULY-VBA-DATA'!$D:$D,models!$B$9,'JULY-VBA-DATA'!$H:$H,'Promoter Scans'!B146)+COUNTIFS('JULY-VBA-DATA'!$D:$D,models!$B$10,'JULY-VBA-DATA'!$H:$H,'Promoter Scans'!B146)</f>
        <v>0</v>
      </c>
      <c r="V146" s="27">
        <f>COUNTIFS('JULY-VBA-DATA'!$D:$D,models!$B$11,'JULY-VBA-DATA'!$H:$H,'Promoter Scans'!B146)</f>
        <v>3</v>
      </c>
      <c r="W146" s="27">
        <f>COUNTIFS('JULY-VBA-DATA'!$D:$D,models!$B$15,'JULY-VBA-DATA'!$H:$H,'Promoter Scans'!B146)</f>
        <v>0</v>
      </c>
      <c r="X146" s="27">
        <f>COUNTIFS('JULY-VBA-DATA'!$D:$D,models!$B$17,'JULY-VBA-DATA'!$H:$H,'Promoter Scans'!B146)</f>
        <v>1</v>
      </c>
      <c r="Y146" s="27">
        <f>SUMIFS('JULY-VBA-DATA'!$E:$E,'JULY-VBA-DATA'!$H:$H,'Promoter Scans'!B146)-SUM(R146:X146)</f>
        <v>0</v>
      </c>
      <c r="Z146" s="27"/>
      <c r="AA146" s="27"/>
      <c r="AB146" s="27"/>
      <c r="AC146" s="27"/>
      <c r="AD146" s="27"/>
      <c r="AE146" s="27"/>
      <c r="AF146" s="27"/>
      <c r="AG146" s="27"/>
      <c r="AH146" s="27"/>
      <c r="AI146" s="26">
        <f t="shared" si="37"/>
        <v>0</v>
      </c>
    </row>
    <row r="147" spans="1:35">
      <c r="A147" s="107">
        <v>143</v>
      </c>
      <c r="B147" s="108">
        <v>2023011804</v>
      </c>
      <c r="C147" s="27" t="s">
        <v>329</v>
      </c>
      <c r="D147" s="109">
        <v>44945</v>
      </c>
      <c r="E147" s="27" t="s">
        <v>330</v>
      </c>
      <c r="F147" s="27" t="s">
        <v>322</v>
      </c>
      <c r="G147" s="27" t="s">
        <v>305</v>
      </c>
      <c r="H147" s="27">
        <f t="shared" si="32"/>
        <v>11</v>
      </c>
      <c r="I147" s="27">
        <f>SUMIFS('TOTAL-MTD'!$J:$J,'TOTAL-MTD'!$H:$H,'Promoter Scans'!B147)</f>
        <v>8</v>
      </c>
      <c r="J147" s="27" t="str">
        <f t="shared" si="36"/>
        <v/>
      </c>
      <c r="K147" s="27">
        <v>30</v>
      </c>
      <c r="L147" s="117">
        <f t="shared" si="33"/>
        <v>0.366666666666667</v>
      </c>
      <c r="M147" s="117">
        <f>IFERROR(H147/#REF!-1,0)</f>
        <v>0</v>
      </c>
      <c r="N147" s="27">
        <f t="shared" si="34"/>
        <v>0</v>
      </c>
      <c r="O147" s="27">
        <f ca="1">SUMIFS('LAST-14DAYS'!$E:$E,'LAST-14DAYS'!$H:$H,'Promoter Scans'!B147,'LAST-14DAYS'!$F:$F,"&gt;="&amp;models!$F$4,'LAST-14DAYS'!$F:$F,"&lt;="&amp;models!$G$4)</f>
        <v>9</v>
      </c>
      <c r="P147" s="119">
        <f ca="1" t="shared" si="35"/>
        <v>0</v>
      </c>
      <c r="Q147" s="123" t="str">
        <f ca="1">IF(SUMIFS('JULY-VBA-DATA'!$E:$E,'JULY-VBA-DATA'!$H:$H,'Promoter Scans'!B147,'JULY-VBA-DATA'!$F:$F,"&gt;="&amp;models!$I$4,'JULY-VBA-DATA'!$F:$F,"&lt;="&amp;models!$J$4)&gt;0,"YES","NO")</f>
        <v>YES</v>
      </c>
      <c r="R147" s="27">
        <f>COUNTIFS('JULY-VBA-DATA'!$D:$D,models!$B$4,'JULY-VBA-DATA'!$H:$H,'Promoter Scans'!B147)</f>
        <v>1</v>
      </c>
      <c r="S147" s="27">
        <f>COUNTIFS('JULY-VBA-DATA'!$D:$D,models!$B$5,'JULY-VBA-DATA'!$H:$H,'Promoter Scans'!B147)</f>
        <v>1</v>
      </c>
      <c r="T147" s="27">
        <f>COUNTIFS('JULY-VBA-DATA'!$D:$D,models!$B$7,'JULY-VBA-DATA'!$H:$H,'Promoter Scans'!B147)+COUNTIFS('JULY-VBA-DATA'!$D:$D,models!$B$8,'JULY-VBA-DATA'!$H:$H,'Promoter Scans'!B147)</f>
        <v>4</v>
      </c>
      <c r="U147" s="27">
        <f>COUNTIFS('JULY-VBA-DATA'!$D:$D,models!$B$9,'JULY-VBA-DATA'!$H:$H,'Promoter Scans'!B147)+COUNTIFS('JULY-VBA-DATA'!$D:$D,models!$B$10,'JULY-VBA-DATA'!$H:$H,'Promoter Scans'!B147)</f>
        <v>0</v>
      </c>
      <c r="V147" s="27">
        <f>COUNTIFS('JULY-VBA-DATA'!$D:$D,models!$B$11,'JULY-VBA-DATA'!$H:$H,'Promoter Scans'!B147)</f>
        <v>2</v>
      </c>
      <c r="W147" s="27">
        <f>COUNTIFS('JULY-VBA-DATA'!$D:$D,models!$B$15,'JULY-VBA-DATA'!$H:$H,'Promoter Scans'!B147)</f>
        <v>2</v>
      </c>
      <c r="X147" s="27">
        <f>COUNTIFS('JULY-VBA-DATA'!$D:$D,models!$B$17,'JULY-VBA-DATA'!$H:$H,'Promoter Scans'!B147)</f>
        <v>1</v>
      </c>
      <c r="Y147" s="27">
        <f>SUMIFS('JULY-VBA-DATA'!$E:$E,'JULY-VBA-DATA'!$H:$H,'Promoter Scans'!B147)-SUM(R147:X147)</f>
        <v>0</v>
      </c>
      <c r="Z147" s="27"/>
      <c r="AA147" s="27"/>
      <c r="AB147" s="27"/>
      <c r="AC147" s="27"/>
      <c r="AD147" s="27"/>
      <c r="AE147" s="27"/>
      <c r="AF147" s="27"/>
      <c r="AG147" s="27"/>
      <c r="AH147" s="27"/>
      <c r="AI147" s="26">
        <f t="shared" si="37"/>
        <v>0</v>
      </c>
    </row>
    <row r="148" spans="1:35">
      <c r="A148" s="107">
        <v>144</v>
      </c>
      <c r="B148" s="108">
        <v>2022021402</v>
      </c>
      <c r="C148" s="27" t="s">
        <v>331</v>
      </c>
      <c r="D148" s="109">
        <v>44603</v>
      </c>
      <c r="E148" s="27" t="s">
        <v>332</v>
      </c>
      <c r="F148" s="27" t="s">
        <v>322</v>
      </c>
      <c r="G148" s="27" t="s">
        <v>305</v>
      </c>
      <c r="H148" s="27">
        <f t="shared" si="32"/>
        <v>23</v>
      </c>
      <c r="I148" s="27">
        <f>SUMIFS('TOTAL-MTD'!$J:$J,'TOTAL-MTD'!$H:$H,'Promoter Scans'!B148)</f>
        <v>21</v>
      </c>
      <c r="J148" s="27" t="str">
        <f t="shared" si="36"/>
        <v/>
      </c>
      <c r="K148" s="27">
        <v>30</v>
      </c>
      <c r="L148" s="117">
        <f t="shared" si="33"/>
        <v>0.766666666666667</v>
      </c>
      <c r="M148" s="117">
        <f>IFERROR(H148/#REF!-1,0)</f>
        <v>0</v>
      </c>
      <c r="N148" s="27">
        <f t="shared" si="34"/>
        <v>0</v>
      </c>
      <c r="O148" s="27">
        <f ca="1">SUMIFS('LAST-14DAYS'!$E:$E,'LAST-14DAYS'!$H:$H,'Promoter Scans'!B148,'LAST-14DAYS'!$F:$F,"&gt;="&amp;models!$F$4,'LAST-14DAYS'!$F:$F,"&lt;="&amp;models!$G$4)</f>
        <v>13</v>
      </c>
      <c r="P148" s="119">
        <f ca="1" t="shared" si="35"/>
        <v>0</v>
      </c>
      <c r="Q148" s="123" t="str">
        <f ca="1">IF(SUMIFS('JULY-VBA-DATA'!$E:$E,'JULY-VBA-DATA'!$H:$H,'Promoter Scans'!B148,'JULY-VBA-DATA'!$F:$F,"&gt;="&amp;models!$I$4,'JULY-VBA-DATA'!$F:$F,"&lt;="&amp;models!$J$4)&gt;0,"YES","NO")</f>
        <v>YES</v>
      </c>
      <c r="R148" s="27">
        <f>COUNTIFS('JULY-VBA-DATA'!$D:$D,models!$B$4,'JULY-VBA-DATA'!$H:$H,'Promoter Scans'!B148)</f>
        <v>0</v>
      </c>
      <c r="S148" s="27">
        <f>COUNTIFS('JULY-VBA-DATA'!$D:$D,models!$B$5,'JULY-VBA-DATA'!$H:$H,'Promoter Scans'!B148)</f>
        <v>2</v>
      </c>
      <c r="T148" s="27">
        <f>COUNTIFS('JULY-VBA-DATA'!$D:$D,models!$B$7,'JULY-VBA-DATA'!$H:$H,'Promoter Scans'!B148)+COUNTIFS('JULY-VBA-DATA'!$D:$D,models!$B$8,'JULY-VBA-DATA'!$H:$H,'Promoter Scans'!B148)</f>
        <v>9</v>
      </c>
      <c r="U148" s="27">
        <f>COUNTIFS('JULY-VBA-DATA'!$D:$D,models!$B$9,'JULY-VBA-DATA'!$H:$H,'Promoter Scans'!B148)+COUNTIFS('JULY-VBA-DATA'!$D:$D,models!$B$10,'JULY-VBA-DATA'!$H:$H,'Promoter Scans'!B148)</f>
        <v>2</v>
      </c>
      <c r="V148" s="27">
        <f>COUNTIFS('JULY-VBA-DATA'!$D:$D,models!$B$11,'JULY-VBA-DATA'!$H:$H,'Promoter Scans'!B148)</f>
        <v>3</v>
      </c>
      <c r="W148" s="27">
        <f>COUNTIFS('JULY-VBA-DATA'!$D:$D,models!$B$15,'JULY-VBA-DATA'!$H:$H,'Promoter Scans'!B148)</f>
        <v>4</v>
      </c>
      <c r="X148" s="27">
        <f>COUNTIFS('JULY-VBA-DATA'!$D:$D,models!$B$17,'JULY-VBA-DATA'!$H:$H,'Promoter Scans'!B148)</f>
        <v>0</v>
      </c>
      <c r="Y148" s="27">
        <f>SUMIFS('JULY-VBA-DATA'!$E:$E,'JULY-VBA-DATA'!$H:$H,'Promoter Scans'!B148)-SUM(R148:X148)</f>
        <v>3</v>
      </c>
      <c r="Z148" s="27"/>
      <c r="AA148" s="27"/>
      <c r="AB148" s="27"/>
      <c r="AC148" s="27"/>
      <c r="AD148" s="27"/>
      <c r="AE148" s="27"/>
      <c r="AF148" s="27"/>
      <c r="AG148" s="27"/>
      <c r="AH148" s="27"/>
      <c r="AI148" s="26">
        <f t="shared" si="37"/>
        <v>0</v>
      </c>
    </row>
  </sheetData>
  <sheetProtection formatCells="0" insertHyperlinks="0" autoFilter="0"/>
  <autoFilter ref="A4:AP148">
    <extLst/>
  </autoFilter>
  <mergeCells count="5">
    <mergeCell ref="H1:Y1"/>
    <mergeCell ref="Z1:AI1"/>
    <mergeCell ref="B2:G2"/>
    <mergeCell ref="R3:Y3"/>
    <mergeCell ref="Z3:AI3"/>
  </mergeCells>
  <conditionalFormatting sqref="R2:Y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148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{d8b32b6a-4bbe-4040-8ebd-cff03c3de012}</x14:id>
        </ext>
      </extLst>
    </cfRule>
  </conditionalFormatting>
  <conditionalFormatting sqref="H5:J148">
    <cfRule type="cellIs" dxfId="0" priority="2" operator="equal">
      <formula>0</formula>
    </cfRule>
  </conditionalFormatting>
  <conditionalFormatting sqref="Q5:Q148 M5:M148">
    <cfRule type="colorScale" priority="289">
      <colorScale>
        <cfvo type="min"/>
        <cfvo type="percentile" val="50"/>
        <cfvo type="max"/>
        <color rgb="FF5A8AC6"/>
        <color rgb="FFFCFCFF"/>
        <color rgb="FFF8696B"/>
      </colorScale>
    </cfRule>
    <cfRule type="dataBar" priority="29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{247058a6-ec03-4d09-95aa-c9e2d1b5bf8b}</x14:id>
        </ext>
      </extLst>
    </cfRule>
  </conditionalFormatting>
  <conditionalFormatting sqref="R5:Y148">
    <cfRule type="cellIs" dxfId="0" priority="8" operator="equal">
      <formula>0</formula>
    </cfRule>
  </conditionalFormatting>
  <conditionalFormatting sqref="Z5:AH148">
    <cfRule type="cellIs" dxfId="1" priority="259" operator="equal">
      <formula>$AC$108</formula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b32b6a-4bbe-4040-8ebd-cff03c3de0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L5:L148</xm:sqref>
        </x14:conditionalFormatting>
        <x14:conditionalFormatting xmlns:xm="http://schemas.microsoft.com/office/excel/2006/main">
          <x14:cfRule type="dataBar" id="{247058a6-ec03-4d09-95aa-c9e2d1b5bf8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Q5:Q148 M5:M148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2:W67"/>
  <sheetViews>
    <sheetView topLeftCell="A37" workbookViewId="0">
      <selection activeCell="H69" sqref="H69"/>
    </sheetView>
  </sheetViews>
  <sheetFormatPr defaultColWidth="11.4222222222222" defaultRowHeight="15"/>
  <cols>
    <col min="2" max="2" width="23" customWidth="1"/>
    <col min="3" max="3" width="16.2222222222222" customWidth="1"/>
  </cols>
  <sheetData>
    <row r="2" spans="2:22">
      <c r="B2" s="10" t="s">
        <v>5998</v>
      </c>
      <c r="C2" s="10">
        <f>SUBTOTAL(9,C5:C22)</f>
        <v>1791</v>
      </c>
      <c r="D2" s="10">
        <f t="shared" ref="D2:V2" si="0">SUBTOTAL(9,D5:D22)</f>
        <v>13</v>
      </c>
      <c r="E2" s="10">
        <f t="shared" si="0"/>
        <v>1</v>
      </c>
      <c r="F2" s="10">
        <f t="shared" si="0"/>
        <v>1</v>
      </c>
      <c r="G2" s="10">
        <f t="shared" si="0"/>
        <v>29</v>
      </c>
      <c r="H2" s="10">
        <f t="shared" si="0"/>
        <v>159</v>
      </c>
      <c r="I2" s="10">
        <f t="shared" si="0"/>
        <v>1</v>
      </c>
      <c r="J2" s="10">
        <f t="shared" si="0"/>
        <v>305</v>
      </c>
      <c r="K2" s="10">
        <f t="shared" si="0"/>
        <v>276</v>
      </c>
      <c r="L2" s="10">
        <f t="shared" si="0"/>
        <v>27</v>
      </c>
      <c r="M2" s="10">
        <f t="shared" si="0"/>
        <v>183</v>
      </c>
      <c r="N2" s="10">
        <f t="shared" si="0"/>
        <v>331</v>
      </c>
      <c r="O2" s="10">
        <f t="shared" si="0"/>
        <v>3</v>
      </c>
      <c r="P2" s="10">
        <f t="shared" si="0"/>
        <v>19</v>
      </c>
      <c r="Q2" s="10">
        <f t="shared" si="0"/>
        <v>337</v>
      </c>
      <c r="R2" s="10">
        <f t="shared" si="0"/>
        <v>15</v>
      </c>
      <c r="S2" s="10">
        <f t="shared" si="0"/>
        <v>2</v>
      </c>
      <c r="T2" s="10">
        <f t="shared" si="0"/>
        <v>18</v>
      </c>
      <c r="U2" s="10">
        <f t="shared" si="0"/>
        <v>67</v>
      </c>
      <c r="V2" s="10">
        <f t="shared" si="0"/>
        <v>4</v>
      </c>
    </row>
    <row r="3" spans="2:22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</row>
    <row r="4" spans="2:22">
      <c r="B4" s="12" t="s">
        <v>338</v>
      </c>
      <c r="C4" s="13" t="s">
        <v>5998</v>
      </c>
      <c r="D4" s="12" t="s">
        <v>868</v>
      </c>
      <c r="E4" s="12" t="s">
        <v>1751</v>
      </c>
      <c r="F4" s="12" t="s">
        <v>979</v>
      </c>
      <c r="G4" s="12" t="s">
        <v>350</v>
      </c>
      <c r="H4" s="12" t="s">
        <v>376</v>
      </c>
      <c r="I4" s="12" t="s">
        <v>858</v>
      </c>
      <c r="J4" s="12" t="s">
        <v>352</v>
      </c>
      <c r="K4" s="12" t="s">
        <v>343</v>
      </c>
      <c r="L4" s="12" t="s">
        <v>815</v>
      </c>
      <c r="M4" s="12" t="s">
        <v>354</v>
      </c>
      <c r="N4" s="12" t="s">
        <v>369</v>
      </c>
      <c r="O4" s="12" t="s">
        <v>693</v>
      </c>
      <c r="P4" s="12" t="s">
        <v>781</v>
      </c>
      <c r="Q4" s="12" t="s">
        <v>358</v>
      </c>
      <c r="R4" s="12" t="s">
        <v>659</v>
      </c>
      <c r="S4" s="12" t="s">
        <v>438</v>
      </c>
      <c r="T4" s="12" t="s">
        <v>378</v>
      </c>
      <c r="U4" s="12" t="s">
        <v>394</v>
      </c>
      <c r="V4" s="12" t="s">
        <v>499</v>
      </c>
    </row>
    <row r="5" spans="2:22">
      <c r="B5" s="14">
        <v>45108</v>
      </c>
      <c r="C5" s="13">
        <v>67</v>
      </c>
      <c r="D5" s="12"/>
      <c r="E5" s="12"/>
      <c r="F5" s="12"/>
      <c r="G5" s="12"/>
      <c r="H5" s="12">
        <v>9</v>
      </c>
      <c r="I5" s="12"/>
      <c r="J5" s="12">
        <v>11</v>
      </c>
      <c r="K5" s="12">
        <v>20</v>
      </c>
      <c r="L5" s="12">
        <v>2</v>
      </c>
      <c r="M5" s="12"/>
      <c r="N5" s="12">
        <v>12</v>
      </c>
      <c r="O5" s="12"/>
      <c r="P5" s="12"/>
      <c r="Q5" s="12">
        <v>12</v>
      </c>
      <c r="R5" s="12"/>
      <c r="S5" s="12"/>
      <c r="T5" s="12"/>
      <c r="U5" s="12">
        <v>1</v>
      </c>
      <c r="V5" s="12"/>
    </row>
    <row r="6" spans="2:22">
      <c r="B6" s="14">
        <v>45109</v>
      </c>
      <c r="C6" s="13">
        <v>5</v>
      </c>
      <c r="D6" s="12"/>
      <c r="E6" s="12"/>
      <c r="F6" s="12"/>
      <c r="G6" s="12">
        <v>2</v>
      </c>
      <c r="H6" s="12"/>
      <c r="I6" s="12"/>
      <c r="J6" s="12">
        <v>3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</row>
    <row r="7" spans="2:22">
      <c r="B7" s="14">
        <v>45110</v>
      </c>
      <c r="C7" s="13">
        <v>112</v>
      </c>
      <c r="D7" s="12"/>
      <c r="E7" s="12"/>
      <c r="F7" s="12"/>
      <c r="G7" s="12">
        <v>4</v>
      </c>
      <c r="H7" s="12">
        <v>7</v>
      </c>
      <c r="I7" s="12"/>
      <c r="J7" s="12">
        <v>24</v>
      </c>
      <c r="K7" s="12">
        <v>17</v>
      </c>
      <c r="L7" s="12">
        <v>1</v>
      </c>
      <c r="M7" s="12"/>
      <c r="N7" s="12">
        <v>32</v>
      </c>
      <c r="O7" s="12"/>
      <c r="P7" s="12">
        <v>1</v>
      </c>
      <c r="Q7" s="12">
        <v>25</v>
      </c>
      <c r="R7" s="12"/>
      <c r="S7" s="12"/>
      <c r="T7" s="12"/>
      <c r="U7" s="12">
        <v>1</v>
      </c>
      <c r="V7" s="12"/>
    </row>
    <row r="8" spans="2:22">
      <c r="B8" s="14">
        <v>45111</v>
      </c>
      <c r="C8" s="13">
        <v>122</v>
      </c>
      <c r="D8" s="12"/>
      <c r="E8" s="12"/>
      <c r="F8" s="12"/>
      <c r="G8" s="12">
        <v>5</v>
      </c>
      <c r="H8" s="12">
        <v>14</v>
      </c>
      <c r="I8" s="12"/>
      <c r="J8" s="12">
        <v>27</v>
      </c>
      <c r="K8" s="12">
        <v>17</v>
      </c>
      <c r="L8" s="12">
        <v>2</v>
      </c>
      <c r="M8" s="12"/>
      <c r="N8" s="12">
        <v>26</v>
      </c>
      <c r="O8" s="12"/>
      <c r="P8" s="12">
        <v>1</v>
      </c>
      <c r="Q8" s="12">
        <v>25</v>
      </c>
      <c r="R8" s="12">
        <v>2</v>
      </c>
      <c r="S8" s="12"/>
      <c r="T8" s="12"/>
      <c r="U8" s="12">
        <v>3</v>
      </c>
      <c r="V8" s="12"/>
    </row>
    <row r="9" spans="2:22">
      <c r="B9" s="14">
        <v>45112</v>
      </c>
      <c r="C9" s="13">
        <v>99</v>
      </c>
      <c r="D9" s="12"/>
      <c r="E9" s="12"/>
      <c r="F9" s="12">
        <v>1</v>
      </c>
      <c r="G9" s="12">
        <v>2</v>
      </c>
      <c r="H9" s="12">
        <v>13</v>
      </c>
      <c r="I9" s="12"/>
      <c r="J9" s="12">
        <v>24</v>
      </c>
      <c r="K9" s="12">
        <v>13</v>
      </c>
      <c r="L9" s="12">
        <v>3</v>
      </c>
      <c r="M9" s="12"/>
      <c r="N9" s="12">
        <v>19</v>
      </c>
      <c r="O9" s="12"/>
      <c r="P9" s="12">
        <v>1</v>
      </c>
      <c r="Q9" s="12">
        <v>17</v>
      </c>
      <c r="R9" s="12">
        <v>1</v>
      </c>
      <c r="S9" s="12">
        <v>1</v>
      </c>
      <c r="T9" s="12"/>
      <c r="U9" s="12">
        <v>3</v>
      </c>
      <c r="V9" s="12">
        <v>1</v>
      </c>
    </row>
    <row r="10" spans="2:22">
      <c r="B10" s="14">
        <v>45113</v>
      </c>
      <c r="C10" s="13">
        <v>127</v>
      </c>
      <c r="D10" s="12"/>
      <c r="E10" s="12"/>
      <c r="F10" s="12"/>
      <c r="G10" s="12">
        <v>3</v>
      </c>
      <c r="H10" s="12">
        <v>12</v>
      </c>
      <c r="I10" s="12"/>
      <c r="J10" s="12">
        <v>26</v>
      </c>
      <c r="K10" s="12">
        <v>21</v>
      </c>
      <c r="L10" s="12"/>
      <c r="M10" s="12">
        <v>1</v>
      </c>
      <c r="N10" s="12">
        <v>29</v>
      </c>
      <c r="O10" s="12"/>
      <c r="P10" s="12"/>
      <c r="Q10" s="12">
        <v>25</v>
      </c>
      <c r="R10" s="12"/>
      <c r="S10" s="12"/>
      <c r="T10" s="12"/>
      <c r="U10" s="12">
        <v>10</v>
      </c>
      <c r="V10" s="12"/>
    </row>
    <row r="11" spans="2:22">
      <c r="B11" s="14">
        <v>45114</v>
      </c>
      <c r="C11" s="13">
        <v>58</v>
      </c>
      <c r="D11" s="12"/>
      <c r="E11" s="12"/>
      <c r="F11" s="12"/>
      <c r="G11" s="12"/>
      <c r="H11" s="12">
        <v>5</v>
      </c>
      <c r="I11" s="12"/>
      <c r="J11" s="12">
        <v>11</v>
      </c>
      <c r="K11" s="12">
        <v>14</v>
      </c>
      <c r="L11" s="12">
        <v>1</v>
      </c>
      <c r="M11" s="12"/>
      <c r="N11" s="12">
        <v>12</v>
      </c>
      <c r="O11" s="12">
        <v>1</v>
      </c>
      <c r="P11" s="12"/>
      <c r="Q11" s="12">
        <v>13</v>
      </c>
      <c r="R11" s="12"/>
      <c r="S11" s="12"/>
      <c r="T11" s="12">
        <v>1</v>
      </c>
      <c r="U11" s="12"/>
      <c r="V11" s="12"/>
    </row>
    <row r="12" spans="2:22">
      <c r="B12" s="14">
        <v>45115</v>
      </c>
      <c r="C12" s="13">
        <v>113</v>
      </c>
      <c r="D12" s="12"/>
      <c r="E12" s="12"/>
      <c r="F12" s="12"/>
      <c r="G12" s="12">
        <v>2</v>
      </c>
      <c r="H12" s="12">
        <v>7</v>
      </c>
      <c r="I12" s="12"/>
      <c r="J12" s="12">
        <v>20</v>
      </c>
      <c r="K12" s="12">
        <v>21</v>
      </c>
      <c r="L12" s="12">
        <v>3</v>
      </c>
      <c r="M12" s="12">
        <v>3</v>
      </c>
      <c r="N12" s="12">
        <v>20</v>
      </c>
      <c r="O12" s="12">
        <v>1</v>
      </c>
      <c r="P12" s="12">
        <v>1</v>
      </c>
      <c r="Q12" s="12">
        <v>24</v>
      </c>
      <c r="R12" s="12"/>
      <c r="S12" s="12"/>
      <c r="T12" s="12">
        <v>3</v>
      </c>
      <c r="U12" s="12">
        <v>8</v>
      </c>
      <c r="V12" s="12"/>
    </row>
    <row r="13" spans="2:22">
      <c r="B13" s="14">
        <v>45116</v>
      </c>
      <c r="C13" s="13">
        <v>4</v>
      </c>
      <c r="D13" s="12"/>
      <c r="E13" s="12"/>
      <c r="F13" s="12"/>
      <c r="G13" s="12"/>
      <c r="H13" s="12"/>
      <c r="I13" s="12"/>
      <c r="J13" s="12"/>
      <c r="K13" s="12">
        <v>2</v>
      </c>
      <c r="L13" s="12"/>
      <c r="M13" s="12"/>
      <c r="N13" s="12">
        <v>1</v>
      </c>
      <c r="O13" s="12"/>
      <c r="P13" s="12"/>
      <c r="Q13" s="12">
        <v>1</v>
      </c>
      <c r="R13" s="12"/>
      <c r="S13" s="12"/>
      <c r="T13" s="12"/>
      <c r="U13" s="12"/>
      <c r="V13" s="12"/>
    </row>
    <row r="14" spans="2:22">
      <c r="B14" s="14">
        <v>45117</v>
      </c>
      <c r="C14" s="13">
        <v>142</v>
      </c>
      <c r="D14" s="12">
        <v>1</v>
      </c>
      <c r="E14" s="12"/>
      <c r="F14" s="12"/>
      <c r="G14" s="12">
        <v>1</v>
      </c>
      <c r="H14" s="12">
        <v>15</v>
      </c>
      <c r="I14" s="12"/>
      <c r="J14" s="12">
        <v>24</v>
      </c>
      <c r="K14" s="12">
        <v>18</v>
      </c>
      <c r="L14" s="12">
        <v>3</v>
      </c>
      <c r="M14" s="12">
        <v>7</v>
      </c>
      <c r="N14" s="12">
        <v>35</v>
      </c>
      <c r="O14" s="12"/>
      <c r="P14" s="12">
        <v>2</v>
      </c>
      <c r="Q14" s="12">
        <v>23</v>
      </c>
      <c r="R14" s="12">
        <v>3</v>
      </c>
      <c r="S14" s="12"/>
      <c r="T14" s="12">
        <v>5</v>
      </c>
      <c r="U14" s="12">
        <v>5</v>
      </c>
      <c r="V14" s="12"/>
    </row>
    <row r="15" spans="2:22">
      <c r="B15" s="14">
        <v>45118</v>
      </c>
      <c r="C15" s="13">
        <v>132</v>
      </c>
      <c r="D15" s="12"/>
      <c r="E15" s="12"/>
      <c r="F15" s="12"/>
      <c r="G15" s="12">
        <v>3</v>
      </c>
      <c r="H15" s="12">
        <v>14</v>
      </c>
      <c r="I15" s="12"/>
      <c r="J15" s="12">
        <v>20</v>
      </c>
      <c r="K15" s="12">
        <v>20</v>
      </c>
      <c r="L15" s="12">
        <v>2</v>
      </c>
      <c r="M15" s="12">
        <v>8</v>
      </c>
      <c r="N15" s="12">
        <v>26</v>
      </c>
      <c r="O15" s="12">
        <v>1</v>
      </c>
      <c r="P15" s="12">
        <v>2</v>
      </c>
      <c r="Q15" s="12">
        <v>28</v>
      </c>
      <c r="R15" s="12">
        <v>1</v>
      </c>
      <c r="S15" s="12"/>
      <c r="T15" s="12">
        <v>3</v>
      </c>
      <c r="U15" s="12">
        <v>4</v>
      </c>
      <c r="V15" s="12"/>
    </row>
    <row r="16" spans="2:22">
      <c r="B16" s="14">
        <v>45119</v>
      </c>
      <c r="C16" s="13">
        <v>46</v>
      </c>
      <c r="D16" s="12"/>
      <c r="E16" s="12"/>
      <c r="F16" s="12"/>
      <c r="G16" s="12">
        <v>2</v>
      </c>
      <c r="H16" s="12">
        <v>4</v>
      </c>
      <c r="I16" s="12"/>
      <c r="J16" s="12">
        <v>8</v>
      </c>
      <c r="K16" s="12">
        <v>9</v>
      </c>
      <c r="L16" s="12"/>
      <c r="M16" s="12">
        <v>3</v>
      </c>
      <c r="N16" s="12">
        <v>12</v>
      </c>
      <c r="O16" s="12"/>
      <c r="P16" s="12"/>
      <c r="Q16" s="12">
        <v>8</v>
      </c>
      <c r="R16" s="12"/>
      <c r="S16" s="12"/>
      <c r="T16" s="12"/>
      <c r="U16" s="12"/>
      <c r="V16" s="12"/>
    </row>
    <row r="17" spans="2:22">
      <c r="B17" s="14">
        <v>45120</v>
      </c>
      <c r="C17" s="13">
        <v>132</v>
      </c>
      <c r="D17" s="12">
        <v>2</v>
      </c>
      <c r="E17" s="12"/>
      <c r="F17" s="12"/>
      <c r="G17" s="12">
        <v>1</v>
      </c>
      <c r="H17" s="12">
        <v>12</v>
      </c>
      <c r="I17" s="12">
        <v>1</v>
      </c>
      <c r="J17" s="12">
        <v>22</v>
      </c>
      <c r="K17" s="12">
        <v>14</v>
      </c>
      <c r="L17" s="12">
        <v>2</v>
      </c>
      <c r="M17" s="12">
        <v>20</v>
      </c>
      <c r="N17" s="12">
        <v>28</v>
      </c>
      <c r="O17" s="12"/>
      <c r="P17" s="12"/>
      <c r="Q17" s="12">
        <v>24</v>
      </c>
      <c r="R17" s="12"/>
      <c r="S17" s="12">
        <v>1</v>
      </c>
      <c r="T17" s="12">
        <v>1</v>
      </c>
      <c r="U17" s="12">
        <v>4</v>
      </c>
      <c r="V17" s="12"/>
    </row>
    <row r="18" spans="2:22">
      <c r="B18" s="14">
        <v>45121</v>
      </c>
      <c r="C18" s="13">
        <v>168</v>
      </c>
      <c r="D18" s="12"/>
      <c r="E18" s="12"/>
      <c r="F18" s="12"/>
      <c r="G18" s="12">
        <v>1</v>
      </c>
      <c r="H18" s="12">
        <v>19</v>
      </c>
      <c r="I18" s="12"/>
      <c r="J18" s="12">
        <v>25</v>
      </c>
      <c r="K18" s="12">
        <v>23</v>
      </c>
      <c r="L18" s="12">
        <v>2</v>
      </c>
      <c r="M18" s="12">
        <v>32</v>
      </c>
      <c r="N18" s="12">
        <v>21</v>
      </c>
      <c r="O18" s="12"/>
      <c r="P18" s="12">
        <v>1</v>
      </c>
      <c r="Q18" s="12">
        <v>34</v>
      </c>
      <c r="R18" s="12"/>
      <c r="S18" s="12"/>
      <c r="T18" s="12">
        <v>1</v>
      </c>
      <c r="U18" s="12">
        <v>8</v>
      </c>
      <c r="V18" s="12">
        <v>1</v>
      </c>
    </row>
    <row r="19" spans="2:22">
      <c r="B19" s="14">
        <v>45122</v>
      </c>
      <c r="C19" s="13">
        <v>99</v>
      </c>
      <c r="D19" s="12">
        <v>2</v>
      </c>
      <c r="E19" s="12"/>
      <c r="F19" s="12"/>
      <c r="G19" s="12"/>
      <c r="H19" s="12">
        <v>3</v>
      </c>
      <c r="I19" s="12"/>
      <c r="J19" s="12">
        <v>3</v>
      </c>
      <c r="K19" s="12">
        <v>25</v>
      </c>
      <c r="L19" s="12">
        <v>4</v>
      </c>
      <c r="M19" s="12">
        <v>24</v>
      </c>
      <c r="N19" s="12">
        <v>11</v>
      </c>
      <c r="O19" s="12"/>
      <c r="P19" s="12">
        <v>2</v>
      </c>
      <c r="Q19" s="12">
        <v>17</v>
      </c>
      <c r="R19" s="12">
        <v>1</v>
      </c>
      <c r="S19" s="12"/>
      <c r="T19" s="12"/>
      <c r="U19" s="12">
        <v>6</v>
      </c>
      <c r="V19" s="12">
        <v>1</v>
      </c>
    </row>
    <row r="20" spans="2:22">
      <c r="B20" s="14">
        <v>45123</v>
      </c>
      <c r="C20" s="13">
        <v>23</v>
      </c>
      <c r="D20" s="12"/>
      <c r="E20" s="12"/>
      <c r="F20" s="12"/>
      <c r="G20" s="12"/>
      <c r="H20" s="12"/>
      <c r="I20" s="12"/>
      <c r="J20" s="12"/>
      <c r="K20" s="12">
        <v>2</v>
      </c>
      <c r="L20" s="12"/>
      <c r="M20" s="12">
        <v>15</v>
      </c>
      <c r="N20" s="12">
        <v>2</v>
      </c>
      <c r="O20" s="12"/>
      <c r="P20" s="12"/>
      <c r="Q20" s="12">
        <v>3</v>
      </c>
      <c r="R20" s="12">
        <v>1</v>
      </c>
      <c r="S20" s="12"/>
      <c r="T20" s="12"/>
      <c r="U20" s="12"/>
      <c r="V20" s="12"/>
    </row>
    <row r="21" spans="2:22">
      <c r="B21" s="14">
        <v>45124</v>
      </c>
      <c r="C21" s="13">
        <v>183</v>
      </c>
      <c r="D21" s="12">
        <v>6</v>
      </c>
      <c r="E21" s="12">
        <v>1</v>
      </c>
      <c r="F21" s="12"/>
      <c r="G21" s="12">
        <v>2</v>
      </c>
      <c r="H21" s="12">
        <v>14</v>
      </c>
      <c r="I21" s="12"/>
      <c r="J21" s="12">
        <v>30</v>
      </c>
      <c r="K21" s="12">
        <v>21</v>
      </c>
      <c r="L21" s="12">
        <v>1</v>
      </c>
      <c r="M21" s="12">
        <v>31</v>
      </c>
      <c r="N21" s="12">
        <v>24</v>
      </c>
      <c r="O21" s="12"/>
      <c r="P21" s="12">
        <v>1</v>
      </c>
      <c r="Q21" s="12">
        <v>37</v>
      </c>
      <c r="R21" s="12">
        <v>1</v>
      </c>
      <c r="S21" s="12"/>
      <c r="T21" s="12">
        <v>4</v>
      </c>
      <c r="U21" s="12">
        <v>10</v>
      </c>
      <c r="V21" s="12"/>
    </row>
    <row r="22" spans="2:22">
      <c r="B22" s="14">
        <v>45125</v>
      </c>
      <c r="C22" s="13">
        <v>159</v>
      </c>
      <c r="D22" s="12">
        <v>2</v>
      </c>
      <c r="E22" s="12"/>
      <c r="F22" s="12"/>
      <c r="G22" s="12">
        <v>1</v>
      </c>
      <c r="H22" s="12">
        <v>11</v>
      </c>
      <c r="I22" s="12"/>
      <c r="J22" s="12">
        <v>27</v>
      </c>
      <c r="K22" s="12">
        <v>19</v>
      </c>
      <c r="L22" s="12">
        <v>1</v>
      </c>
      <c r="M22" s="12">
        <v>39</v>
      </c>
      <c r="N22" s="12">
        <v>21</v>
      </c>
      <c r="O22" s="12"/>
      <c r="P22" s="12">
        <v>7</v>
      </c>
      <c r="Q22" s="12">
        <v>21</v>
      </c>
      <c r="R22" s="12">
        <v>5</v>
      </c>
      <c r="S22" s="12"/>
      <c r="T22" s="12"/>
      <c r="U22" s="12">
        <v>4</v>
      </c>
      <c r="V22" s="12">
        <v>1</v>
      </c>
    </row>
    <row r="24" s="9" customFormat="1"/>
    <row r="26" spans="2:23">
      <c r="B26" s="15" t="s">
        <v>5998</v>
      </c>
      <c r="C26" s="16"/>
      <c r="D26" s="17">
        <f>SUBTOTAL(9,D29:D43)</f>
        <v>1791</v>
      </c>
      <c r="E26" s="17">
        <f t="shared" ref="E26:W26" si="1">SUBTOTAL(9,E29:E43)</f>
        <v>13</v>
      </c>
      <c r="F26" s="17">
        <f t="shared" si="1"/>
        <v>1</v>
      </c>
      <c r="G26" s="17">
        <f t="shared" si="1"/>
        <v>1</v>
      </c>
      <c r="H26" s="17">
        <f t="shared" si="1"/>
        <v>29</v>
      </c>
      <c r="I26" s="17">
        <f t="shared" si="1"/>
        <v>159</v>
      </c>
      <c r="J26" s="17">
        <f t="shared" si="1"/>
        <v>1</v>
      </c>
      <c r="K26" s="17">
        <f t="shared" si="1"/>
        <v>305</v>
      </c>
      <c r="L26" s="17">
        <f t="shared" si="1"/>
        <v>276</v>
      </c>
      <c r="M26" s="17">
        <f t="shared" si="1"/>
        <v>27</v>
      </c>
      <c r="N26" s="17">
        <f t="shared" si="1"/>
        <v>183</v>
      </c>
      <c r="O26" s="17">
        <f t="shared" si="1"/>
        <v>331</v>
      </c>
      <c r="P26" s="17">
        <f t="shared" si="1"/>
        <v>3</v>
      </c>
      <c r="Q26" s="17">
        <f t="shared" si="1"/>
        <v>19</v>
      </c>
      <c r="R26" s="17">
        <f t="shared" si="1"/>
        <v>337</v>
      </c>
      <c r="S26" s="17">
        <f t="shared" si="1"/>
        <v>15</v>
      </c>
      <c r="T26" s="17">
        <f t="shared" si="1"/>
        <v>2</v>
      </c>
      <c r="U26" s="17">
        <f t="shared" si="1"/>
        <v>18</v>
      </c>
      <c r="V26" s="17">
        <f t="shared" si="1"/>
        <v>67</v>
      </c>
      <c r="W26" s="17">
        <f t="shared" si="1"/>
        <v>4</v>
      </c>
    </row>
    <row r="27" spans="2:23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12" t="s">
        <v>5999</v>
      </c>
      <c r="C28" s="12" t="s">
        <v>5047</v>
      </c>
      <c r="D28" s="18" t="s">
        <v>5998</v>
      </c>
      <c r="E28" s="12" t="s">
        <v>868</v>
      </c>
      <c r="F28" s="12" t="s">
        <v>1751</v>
      </c>
      <c r="G28" s="12" t="s">
        <v>979</v>
      </c>
      <c r="H28" s="12" t="s">
        <v>350</v>
      </c>
      <c r="I28" s="12" t="s">
        <v>376</v>
      </c>
      <c r="J28" s="12" t="s">
        <v>858</v>
      </c>
      <c r="K28" s="12" t="s">
        <v>352</v>
      </c>
      <c r="L28" s="12" t="s">
        <v>343</v>
      </c>
      <c r="M28" s="12" t="s">
        <v>815</v>
      </c>
      <c r="N28" s="12" t="s">
        <v>354</v>
      </c>
      <c r="O28" s="12" t="s">
        <v>369</v>
      </c>
      <c r="P28" s="12" t="s">
        <v>693</v>
      </c>
      <c r="Q28" s="12" t="s">
        <v>781</v>
      </c>
      <c r="R28" s="12" t="s">
        <v>358</v>
      </c>
      <c r="S28" s="12" t="s">
        <v>659</v>
      </c>
      <c r="T28" s="12" t="s">
        <v>438</v>
      </c>
      <c r="U28" s="12" t="s">
        <v>378</v>
      </c>
      <c r="V28" s="12" t="s">
        <v>394</v>
      </c>
      <c r="W28" s="12" t="s">
        <v>499</v>
      </c>
    </row>
    <row r="29" spans="2:23">
      <c r="B29" s="12" t="s">
        <v>34</v>
      </c>
      <c r="C29" s="12" t="s">
        <v>5058</v>
      </c>
      <c r="D29" s="18">
        <v>257</v>
      </c>
      <c r="E29" s="12">
        <v>1</v>
      </c>
      <c r="F29" s="12">
        <v>1</v>
      </c>
      <c r="G29" s="12"/>
      <c r="H29" s="12">
        <v>1</v>
      </c>
      <c r="I29" s="12">
        <v>46</v>
      </c>
      <c r="J29" s="12"/>
      <c r="K29" s="12">
        <v>41</v>
      </c>
      <c r="L29" s="12">
        <v>23</v>
      </c>
      <c r="M29" s="12">
        <v>2</v>
      </c>
      <c r="N29" s="12">
        <v>7</v>
      </c>
      <c r="O29" s="12">
        <v>43</v>
      </c>
      <c r="P29" s="12"/>
      <c r="Q29" s="12">
        <v>2</v>
      </c>
      <c r="R29" s="12">
        <v>66</v>
      </c>
      <c r="S29" s="12">
        <v>2</v>
      </c>
      <c r="T29" s="12">
        <v>1</v>
      </c>
      <c r="U29" s="12"/>
      <c r="V29" s="12">
        <v>21</v>
      </c>
      <c r="W29" s="12"/>
    </row>
    <row r="30" spans="2:23">
      <c r="B30" s="12" t="s">
        <v>66</v>
      </c>
      <c r="C30" s="12" t="s">
        <v>5058</v>
      </c>
      <c r="D30" s="18">
        <v>148</v>
      </c>
      <c r="E30" s="12"/>
      <c r="F30" s="12"/>
      <c r="G30" s="12"/>
      <c r="H30" s="12">
        <v>4</v>
      </c>
      <c r="I30" s="12">
        <v>21</v>
      </c>
      <c r="J30" s="12"/>
      <c r="K30" s="12">
        <v>21</v>
      </c>
      <c r="L30" s="12">
        <v>17</v>
      </c>
      <c r="M30" s="12">
        <v>4</v>
      </c>
      <c r="N30" s="12">
        <v>13</v>
      </c>
      <c r="O30" s="12">
        <v>22</v>
      </c>
      <c r="P30" s="12"/>
      <c r="Q30" s="12">
        <v>2</v>
      </c>
      <c r="R30" s="12">
        <v>37</v>
      </c>
      <c r="S30" s="12">
        <v>5</v>
      </c>
      <c r="T30" s="12"/>
      <c r="U30" s="12"/>
      <c r="V30" s="12">
        <v>1</v>
      </c>
      <c r="W30" s="12">
        <v>1</v>
      </c>
    </row>
    <row r="31" spans="2:23">
      <c r="B31" s="12" t="s">
        <v>495</v>
      </c>
      <c r="C31" s="12" t="s">
        <v>5058</v>
      </c>
      <c r="D31" s="18">
        <v>389</v>
      </c>
      <c r="E31" s="12">
        <v>6</v>
      </c>
      <c r="F31" s="12"/>
      <c r="G31" s="12"/>
      <c r="H31" s="12">
        <v>3</v>
      </c>
      <c r="I31" s="12">
        <v>38</v>
      </c>
      <c r="J31" s="12"/>
      <c r="K31" s="12">
        <v>27</v>
      </c>
      <c r="L31" s="12">
        <v>80</v>
      </c>
      <c r="M31" s="12">
        <v>8</v>
      </c>
      <c r="N31" s="12">
        <v>80</v>
      </c>
      <c r="O31" s="12">
        <v>56</v>
      </c>
      <c r="P31" s="12"/>
      <c r="Q31" s="12">
        <v>3</v>
      </c>
      <c r="R31" s="12">
        <v>76</v>
      </c>
      <c r="S31" s="12">
        <v>1</v>
      </c>
      <c r="T31" s="12"/>
      <c r="U31" s="12"/>
      <c r="V31" s="12">
        <v>10</v>
      </c>
      <c r="W31" s="12">
        <v>1</v>
      </c>
    </row>
    <row r="32" spans="2:23">
      <c r="B32" s="12" t="s">
        <v>197</v>
      </c>
      <c r="C32" s="12" t="s">
        <v>5061</v>
      </c>
      <c r="D32" s="18">
        <v>176</v>
      </c>
      <c r="E32" s="12"/>
      <c r="F32" s="12"/>
      <c r="G32" s="12">
        <v>1</v>
      </c>
      <c r="H32" s="12">
        <v>2</v>
      </c>
      <c r="I32" s="12">
        <v>6</v>
      </c>
      <c r="J32" s="12"/>
      <c r="K32" s="12">
        <v>19</v>
      </c>
      <c r="L32" s="12">
        <v>53</v>
      </c>
      <c r="M32" s="12">
        <v>4</v>
      </c>
      <c r="N32" s="12">
        <v>17</v>
      </c>
      <c r="O32" s="12">
        <v>41</v>
      </c>
      <c r="P32" s="12"/>
      <c r="Q32" s="12">
        <v>6</v>
      </c>
      <c r="R32" s="12">
        <v>19</v>
      </c>
      <c r="S32" s="12">
        <v>1</v>
      </c>
      <c r="T32" s="12"/>
      <c r="U32" s="12"/>
      <c r="V32" s="12">
        <v>5</v>
      </c>
      <c r="W32" s="12">
        <v>2</v>
      </c>
    </row>
    <row r="33" spans="2:23">
      <c r="B33" s="12" t="s">
        <v>221</v>
      </c>
      <c r="C33" s="12" t="s">
        <v>5061</v>
      </c>
      <c r="D33" s="18">
        <v>109</v>
      </c>
      <c r="E33" s="12">
        <v>1</v>
      </c>
      <c r="F33" s="12"/>
      <c r="G33" s="12"/>
      <c r="H33" s="12">
        <v>1</v>
      </c>
      <c r="I33" s="12">
        <v>4</v>
      </c>
      <c r="J33" s="12"/>
      <c r="K33" s="12">
        <v>26</v>
      </c>
      <c r="L33" s="12">
        <v>9</v>
      </c>
      <c r="M33" s="12">
        <v>2</v>
      </c>
      <c r="N33" s="12">
        <v>17</v>
      </c>
      <c r="O33" s="12">
        <v>21</v>
      </c>
      <c r="P33" s="12"/>
      <c r="Q33" s="12">
        <v>2</v>
      </c>
      <c r="R33" s="12">
        <v>20</v>
      </c>
      <c r="S33" s="12">
        <v>1</v>
      </c>
      <c r="T33" s="12">
        <v>1</v>
      </c>
      <c r="U33" s="12">
        <v>3</v>
      </c>
      <c r="V33" s="12">
        <v>1</v>
      </c>
      <c r="W33" s="12"/>
    </row>
    <row r="34" spans="2:23">
      <c r="B34" s="12" t="s">
        <v>240</v>
      </c>
      <c r="C34" s="12" t="s">
        <v>5061</v>
      </c>
      <c r="D34" s="18">
        <v>105</v>
      </c>
      <c r="E34" s="12"/>
      <c r="F34" s="12"/>
      <c r="G34" s="12"/>
      <c r="H34" s="12">
        <v>1</v>
      </c>
      <c r="I34" s="12">
        <v>7</v>
      </c>
      <c r="J34" s="12"/>
      <c r="K34" s="12">
        <v>29</v>
      </c>
      <c r="L34" s="12">
        <v>25</v>
      </c>
      <c r="M34" s="12">
        <v>1</v>
      </c>
      <c r="N34" s="12"/>
      <c r="O34" s="12">
        <v>13</v>
      </c>
      <c r="P34" s="12"/>
      <c r="Q34" s="12"/>
      <c r="R34" s="12">
        <v>18</v>
      </c>
      <c r="S34" s="12"/>
      <c r="T34" s="12"/>
      <c r="U34" s="12">
        <v>5</v>
      </c>
      <c r="V34" s="12">
        <v>6</v>
      </c>
      <c r="W34" s="12"/>
    </row>
    <row r="35" spans="2:23">
      <c r="B35" s="12" t="s">
        <v>1084</v>
      </c>
      <c r="C35" s="12" t="s">
        <v>5060</v>
      </c>
      <c r="D35" s="18">
        <v>43</v>
      </c>
      <c r="E35" s="12"/>
      <c r="F35" s="12"/>
      <c r="G35" s="12"/>
      <c r="H35" s="12">
        <v>1</v>
      </c>
      <c r="I35" s="12">
        <v>2</v>
      </c>
      <c r="J35" s="12"/>
      <c r="K35" s="12">
        <v>3</v>
      </c>
      <c r="L35" s="12">
        <v>13</v>
      </c>
      <c r="M35" s="12">
        <v>2</v>
      </c>
      <c r="N35" s="12">
        <v>3</v>
      </c>
      <c r="O35" s="12">
        <v>11</v>
      </c>
      <c r="P35" s="12">
        <v>1</v>
      </c>
      <c r="Q35" s="12"/>
      <c r="R35" s="12">
        <v>5</v>
      </c>
      <c r="S35" s="12"/>
      <c r="T35" s="12"/>
      <c r="U35" s="12"/>
      <c r="V35" s="12">
        <v>2</v>
      </c>
      <c r="W35" s="12"/>
    </row>
    <row r="36" spans="2:23">
      <c r="B36" s="12" t="s">
        <v>160</v>
      </c>
      <c r="C36" s="12" t="s">
        <v>5060</v>
      </c>
      <c r="D36" s="18">
        <v>80</v>
      </c>
      <c r="E36" s="12"/>
      <c r="F36" s="12"/>
      <c r="G36" s="12"/>
      <c r="H36" s="12">
        <v>1</v>
      </c>
      <c r="I36" s="12">
        <v>6</v>
      </c>
      <c r="J36" s="12"/>
      <c r="K36" s="12">
        <v>16</v>
      </c>
      <c r="L36" s="12">
        <v>18</v>
      </c>
      <c r="M36" s="12"/>
      <c r="N36" s="12"/>
      <c r="O36" s="12">
        <v>21</v>
      </c>
      <c r="P36" s="12"/>
      <c r="Q36" s="12"/>
      <c r="R36" s="12">
        <v>15</v>
      </c>
      <c r="S36" s="12">
        <v>1</v>
      </c>
      <c r="T36" s="12"/>
      <c r="U36" s="12"/>
      <c r="V36" s="12">
        <v>2</v>
      </c>
      <c r="W36" s="12"/>
    </row>
    <row r="37" spans="2:23">
      <c r="B37" s="12" t="s">
        <v>175</v>
      </c>
      <c r="C37" s="12" t="s">
        <v>5060</v>
      </c>
      <c r="D37" s="18">
        <v>87</v>
      </c>
      <c r="E37" s="12"/>
      <c r="F37" s="12"/>
      <c r="G37" s="12"/>
      <c r="H37" s="12">
        <v>2</v>
      </c>
      <c r="I37" s="12">
        <v>3</v>
      </c>
      <c r="J37" s="12"/>
      <c r="K37" s="12">
        <v>11</v>
      </c>
      <c r="L37" s="12">
        <v>19</v>
      </c>
      <c r="M37" s="12"/>
      <c r="N37" s="12">
        <v>2</v>
      </c>
      <c r="O37" s="12">
        <v>25</v>
      </c>
      <c r="P37" s="12">
        <v>1</v>
      </c>
      <c r="Q37" s="12"/>
      <c r="R37" s="12">
        <v>20</v>
      </c>
      <c r="S37" s="12"/>
      <c r="T37" s="12"/>
      <c r="U37" s="12">
        <v>2</v>
      </c>
      <c r="V37" s="12">
        <v>2</v>
      </c>
      <c r="W37" s="12"/>
    </row>
    <row r="38" spans="2:23">
      <c r="B38" s="12" t="s">
        <v>194</v>
      </c>
      <c r="C38" s="12" t="s">
        <v>5060</v>
      </c>
      <c r="D38" s="18">
        <v>9</v>
      </c>
      <c r="E38" s="12"/>
      <c r="F38" s="12"/>
      <c r="G38" s="12"/>
      <c r="H38" s="12">
        <v>1</v>
      </c>
      <c r="I38" s="12"/>
      <c r="J38" s="12"/>
      <c r="K38" s="12">
        <v>1</v>
      </c>
      <c r="L38" s="12"/>
      <c r="M38" s="12"/>
      <c r="N38" s="12"/>
      <c r="O38" s="12">
        <v>2</v>
      </c>
      <c r="P38" s="12"/>
      <c r="Q38" s="12"/>
      <c r="R38" s="12"/>
      <c r="S38" s="12"/>
      <c r="T38" s="12"/>
      <c r="U38" s="12"/>
      <c r="V38" s="12">
        <v>5</v>
      </c>
      <c r="W38" s="12"/>
    </row>
    <row r="39" spans="2:23">
      <c r="B39" s="12" t="s">
        <v>291</v>
      </c>
      <c r="C39" s="12" t="s">
        <v>6000</v>
      </c>
      <c r="D39" s="18">
        <v>54</v>
      </c>
      <c r="E39" s="12">
        <v>2</v>
      </c>
      <c r="F39" s="12"/>
      <c r="G39" s="12"/>
      <c r="H39" s="12">
        <v>1</v>
      </c>
      <c r="I39" s="12">
        <v>5</v>
      </c>
      <c r="J39" s="12">
        <v>1</v>
      </c>
      <c r="K39" s="12">
        <v>11</v>
      </c>
      <c r="L39" s="12">
        <v>4</v>
      </c>
      <c r="M39" s="12"/>
      <c r="N39" s="12">
        <v>8</v>
      </c>
      <c r="O39" s="12">
        <v>10</v>
      </c>
      <c r="P39" s="12"/>
      <c r="Q39" s="12"/>
      <c r="R39" s="12">
        <v>5</v>
      </c>
      <c r="S39" s="12"/>
      <c r="T39" s="12"/>
      <c r="U39" s="12">
        <v>4</v>
      </c>
      <c r="V39" s="12">
        <v>3</v>
      </c>
      <c r="W39" s="12"/>
    </row>
    <row r="40" spans="2:23">
      <c r="B40" s="12" t="s">
        <v>260</v>
      </c>
      <c r="C40" s="12" t="s">
        <v>6000</v>
      </c>
      <c r="D40" s="18">
        <v>77</v>
      </c>
      <c r="E40" s="12">
        <v>1</v>
      </c>
      <c r="F40" s="12"/>
      <c r="G40" s="12"/>
      <c r="H40" s="12">
        <v>2</v>
      </c>
      <c r="I40" s="12">
        <v>3</v>
      </c>
      <c r="J40" s="12"/>
      <c r="K40" s="12">
        <v>28</v>
      </c>
      <c r="L40" s="12">
        <v>7</v>
      </c>
      <c r="M40" s="12">
        <v>3</v>
      </c>
      <c r="N40" s="12">
        <v>6</v>
      </c>
      <c r="O40" s="12">
        <v>12</v>
      </c>
      <c r="P40" s="12"/>
      <c r="Q40" s="12">
        <v>1</v>
      </c>
      <c r="R40" s="12">
        <v>14</v>
      </c>
      <c r="S40" s="12"/>
      <c r="T40" s="12"/>
      <c r="U40" s="12"/>
      <c r="V40" s="12"/>
      <c r="W40" s="12"/>
    </row>
    <row r="41" spans="2:23">
      <c r="B41" s="12" t="s">
        <v>322</v>
      </c>
      <c r="C41" s="12" t="s">
        <v>6001</v>
      </c>
      <c r="D41" s="18">
        <v>96</v>
      </c>
      <c r="E41" s="12">
        <v>1</v>
      </c>
      <c r="F41" s="12"/>
      <c r="G41" s="12"/>
      <c r="H41" s="12">
        <v>2</v>
      </c>
      <c r="I41" s="12">
        <v>7</v>
      </c>
      <c r="J41" s="12"/>
      <c r="K41" s="12">
        <v>37</v>
      </c>
      <c r="L41" s="12"/>
      <c r="M41" s="12">
        <v>1</v>
      </c>
      <c r="N41" s="12">
        <v>5</v>
      </c>
      <c r="O41" s="12">
        <v>17</v>
      </c>
      <c r="P41" s="12"/>
      <c r="Q41" s="12">
        <v>3</v>
      </c>
      <c r="R41" s="12">
        <v>17</v>
      </c>
      <c r="S41" s="12"/>
      <c r="T41" s="12"/>
      <c r="U41" s="12">
        <v>2</v>
      </c>
      <c r="V41" s="12">
        <v>4</v>
      </c>
      <c r="W41" s="12"/>
    </row>
    <row r="42" spans="2:23">
      <c r="B42" s="12" t="s">
        <v>304</v>
      </c>
      <c r="C42" s="12" t="s">
        <v>6001</v>
      </c>
      <c r="D42" s="18">
        <v>63</v>
      </c>
      <c r="E42" s="12"/>
      <c r="F42" s="12"/>
      <c r="G42" s="12"/>
      <c r="H42" s="12">
        <v>1</v>
      </c>
      <c r="I42" s="12">
        <v>3</v>
      </c>
      <c r="J42" s="12"/>
      <c r="K42" s="12">
        <v>16</v>
      </c>
      <c r="L42" s="12">
        <v>6</v>
      </c>
      <c r="M42" s="12"/>
      <c r="N42" s="12">
        <v>10</v>
      </c>
      <c r="O42" s="12">
        <v>11</v>
      </c>
      <c r="P42" s="12"/>
      <c r="Q42" s="12"/>
      <c r="R42" s="12">
        <v>15</v>
      </c>
      <c r="S42" s="12"/>
      <c r="T42" s="12"/>
      <c r="U42" s="12"/>
      <c r="V42" s="12">
        <v>1</v>
      </c>
      <c r="W42" s="12"/>
    </row>
    <row r="43" spans="2:23">
      <c r="B43" s="12" t="s">
        <v>129</v>
      </c>
      <c r="C43" s="12" t="s">
        <v>5059</v>
      </c>
      <c r="D43" s="18">
        <v>98</v>
      </c>
      <c r="E43" s="12">
        <v>1</v>
      </c>
      <c r="F43" s="12"/>
      <c r="G43" s="12"/>
      <c r="H43" s="12">
        <v>6</v>
      </c>
      <c r="I43" s="12">
        <v>8</v>
      </c>
      <c r="J43" s="12"/>
      <c r="K43" s="12">
        <v>19</v>
      </c>
      <c r="L43" s="12">
        <v>2</v>
      </c>
      <c r="M43" s="12"/>
      <c r="N43" s="12">
        <v>15</v>
      </c>
      <c r="O43" s="12">
        <v>26</v>
      </c>
      <c r="P43" s="12">
        <v>1</v>
      </c>
      <c r="Q43" s="12"/>
      <c r="R43" s="12">
        <v>10</v>
      </c>
      <c r="S43" s="12">
        <v>4</v>
      </c>
      <c r="T43" s="12"/>
      <c r="U43" s="12">
        <v>2</v>
      </c>
      <c r="V43" s="12">
        <v>4</v>
      </c>
      <c r="W43" s="12"/>
    </row>
    <row r="45" s="9" customFormat="1"/>
    <row r="48" spans="2:22">
      <c r="B48" s="19" t="s">
        <v>5998</v>
      </c>
      <c r="C48" s="19"/>
      <c r="D48" s="19">
        <f>SUBTOTAL(9,D51:D65)</f>
        <v>1791</v>
      </c>
      <c r="E48" s="19">
        <f t="shared" ref="E48:V48" si="2">SUBTOTAL(9,E51:E65)</f>
        <v>67</v>
      </c>
      <c r="F48" s="19">
        <f t="shared" si="2"/>
        <v>5</v>
      </c>
      <c r="G48" s="19">
        <f t="shared" si="2"/>
        <v>112</v>
      </c>
      <c r="H48" s="19">
        <f t="shared" si="2"/>
        <v>122</v>
      </c>
      <c r="I48" s="19">
        <f t="shared" si="2"/>
        <v>99</v>
      </c>
      <c r="J48" s="19">
        <f t="shared" si="2"/>
        <v>127</v>
      </c>
      <c r="K48" s="19">
        <f t="shared" si="2"/>
        <v>58</v>
      </c>
      <c r="L48" s="19">
        <f t="shared" si="2"/>
        <v>113</v>
      </c>
      <c r="M48" s="19">
        <f t="shared" si="2"/>
        <v>4</v>
      </c>
      <c r="N48" s="19">
        <f t="shared" si="2"/>
        <v>142</v>
      </c>
      <c r="O48" s="19">
        <f t="shared" si="2"/>
        <v>132</v>
      </c>
      <c r="P48" s="19">
        <f t="shared" si="2"/>
        <v>46</v>
      </c>
      <c r="Q48" s="19">
        <f t="shared" si="2"/>
        <v>132</v>
      </c>
      <c r="R48" s="19">
        <f t="shared" si="2"/>
        <v>168</v>
      </c>
      <c r="S48" s="19">
        <f t="shared" si="2"/>
        <v>99</v>
      </c>
      <c r="T48" s="19">
        <f t="shared" si="2"/>
        <v>23</v>
      </c>
      <c r="U48" s="19">
        <f t="shared" si="2"/>
        <v>183</v>
      </c>
      <c r="V48" s="19">
        <f>SUBTOTAL(9,V51:V65)</f>
        <v>159</v>
      </c>
    </row>
    <row r="50" ht="23" customHeight="1" spans="2:22">
      <c r="B50" s="20" t="s">
        <v>5999</v>
      </c>
      <c r="C50" s="20" t="s">
        <v>5047</v>
      </c>
      <c r="D50" s="21" t="s">
        <v>5998</v>
      </c>
      <c r="E50" s="23" t="s">
        <v>6002</v>
      </c>
      <c r="F50" s="23" t="s">
        <v>6003</v>
      </c>
      <c r="G50" s="23" t="s">
        <v>6004</v>
      </c>
      <c r="H50" s="23" t="s">
        <v>6005</v>
      </c>
      <c r="I50" s="23" t="s">
        <v>6006</v>
      </c>
      <c r="J50" s="23" t="s">
        <v>6007</v>
      </c>
      <c r="K50" s="23" t="s">
        <v>6008</v>
      </c>
      <c r="L50" s="23" t="s">
        <v>6009</v>
      </c>
      <c r="M50" s="23" t="s">
        <v>6010</v>
      </c>
      <c r="N50" s="23" t="s">
        <v>6011</v>
      </c>
      <c r="O50" s="23" t="s">
        <v>6012</v>
      </c>
      <c r="P50" s="23" t="s">
        <v>6013</v>
      </c>
      <c r="Q50" s="23" t="s">
        <v>6014</v>
      </c>
      <c r="R50" s="23" t="s">
        <v>6015</v>
      </c>
      <c r="S50" s="23" t="s">
        <v>6016</v>
      </c>
      <c r="T50" s="23" t="s">
        <v>6017</v>
      </c>
      <c r="U50" s="23" t="s">
        <v>6018</v>
      </c>
      <c r="V50" s="23" t="s">
        <v>6019</v>
      </c>
    </row>
    <row r="51" spans="2:22">
      <c r="B51" s="20" t="s">
        <v>34</v>
      </c>
      <c r="C51" s="20" t="s">
        <v>5058</v>
      </c>
      <c r="D51" s="22">
        <v>257</v>
      </c>
      <c r="E51" s="20">
        <v>3</v>
      </c>
      <c r="F51" s="20"/>
      <c r="G51" s="20">
        <v>16</v>
      </c>
      <c r="H51" s="20">
        <v>21</v>
      </c>
      <c r="I51" s="20">
        <v>12</v>
      </c>
      <c r="J51" s="20">
        <v>30</v>
      </c>
      <c r="K51" s="20">
        <v>7</v>
      </c>
      <c r="L51" s="20">
        <v>11</v>
      </c>
      <c r="M51" s="20">
        <v>2</v>
      </c>
      <c r="N51" s="20">
        <v>20</v>
      </c>
      <c r="O51" s="20">
        <v>21</v>
      </c>
      <c r="P51" s="20"/>
      <c r="Q51" s="20">
        <v>25</v>
      </c>
      <c r="R51" s="20">
        <v>20</v>
      </c>
      <c r="S51" s="20">
        <v>8</v>
      </c>
      <c r="T51" s="20">
        <v>2</v>
      </c>
      <c r="U51" s="20">
        <v>35</v>
      </c>
      <c r="V51" s="20">
        <v>24</v>
      </c>
    </row>
    <row r="52" spans="2:22">
      <c r="B52" s="20" t="s">
        <v>66</v>
      </c>
      <c r="C52" s="20" t="s">
        <v>5058</v>
      </c>
      <c r="D52" s="22">
        <v>148</v>
      </c>
      <c r="E52" s="20">
        <v>6</v>
      </c>
      <c r="F52" s="20">
        <v>2</v>
      </c>
      <c r="G52" s="20">
        <v>4</v>
      </c>
      <c r="H52" s="20">
        <v>11</v>
      </c>
      <c r="I52" s="20">
        <v>3</v>
      </c>
      <c r="J52" s="20">
        <v>11</v>
      </c>
      <c r="K52" s="20">
        <v>1</v>
      </c>
      <c r="L52" s="20">
        <v>16</v>
      </c>
      <c r="M52" s="20"/>
      <c r="N52" s="20">
        <v>11</v>
      </c>
      <c r="O52" s="20">
        <v>11</v>
      </c>
      <c r="P52" s="20">
        <v>5</v>
      </c>
      <c r="Q52" s="20">
        <v>6</v>
      </c>
      <c r="R52" s="20">
        <v>23</v>
      </c>
      <c r="S52" s="20">
        <v>4</v>
      </c>
      <c r="T52" s="20">
        <v>2</v>
      </c>
      <c r="U52" s="20">
        <v>16</v>
      </c>
      <c r="V52" s="20">
        <v>16</v>
      </c>
    </row>
    <row r="53" spans="2:22">
      <c r="B53" s="20" t="s">
        <v>495</v>
      </c>
      <c r="C53" s="20" t="s">
        <v>5058</v>
      </c>
      <c r="D53" s="22">
        <v>389</v>
      </c>
      <c r="E53" s="20">
        <v>15</v>
      </c>
      <c r="F53" s="20">
        <v>3</v>
      </c>
      <c r="G53" s="20">
        <v>21</v>
      </c>
      <c r="H53" s="20">
        <v>22</v>
      </c>
      <c r="I53" s="20">
        <v>31</v>
      </c>
      <c r="J53" s="20">
        <v>26</v>
      </c>
      <c r="K53" s="20">
        <v>9</v>
      </c>
      <c r="L53" s="20">
        <v>18</v>
      </c>
      <c r="M53" s="20"/>
      <c r="N53" s="20">
        <v>16</v>
      </c>
      <c r="O53" s="20">
        <v>21</v>
      </c>
      <c r="P53" s="20">
        <v>1</v>
      </c>
      <c r="Q53" s="20">
        <v>31</v>
      </c>
      <c r="R53" s="20">
        <v>44</v>
      </c>
      <c r="S53" s="20">
        <v>42</v>
      </c>
      <c r="T53" s="20">
        <v>18</v>
      </c>
      <c r="U53" s="20">
        <v>35</v>
      </c>
      <c r="V53" s="20">
        <v>36</v>
      </c>
    </row>
    <row r="54" spans="2:22">
      <c r="B54" s="20" t="s">
        <v>197</v>
      </c>
      <c r="C54" s="20" t="s">
        <v>5061</v>
      </c>
      <c r="D54" s="22">
        <v>176</v>
      </c>
      <c r="E54" s="20">
        <v>11</v>
      </c>
      <c r="F54" s="20"/>
      <c r="G54" s="20">
        <v>18</v>
      </c>
      <c r="H54" s="20">
        <v>13</v>
      </c>
      <c r="I54" s="20">
        <v>12</v>
      </c>
      <c r="J54" s="20">
        <v>12</v>
      </c>
      <c r="K54" s="20">
        <v>8</v>
      </c>
      <c r="L54" s="20">
        <v>10</v>
      </c>
      <c r="M54" s="20"/>
      <c r="N54" s="20">
        <v>14</v>
      </c>
      <c r="O54" s="20">
        <v>17</v>
      </c>
      <c r="P54" s="20">
        <v>7</v>
      </c>
      <c r="Q54" s="20">
        <v>10</v>
      </c>
      <c r="R54" s="20">
        <v>10</v>
      </c>
      <c r="S54" s="20">
        <v>13</v>
      </c>
      <c r="T54" s="20"/>
      <c r="U54" s="20">
        <v>15</v>
      </c>
      <c r="V54" s="20">
        <v>6</v>
      </c>
    </row>
    <row r="55" spans="2:22">
      <c r="B55" s="20" t="s">
        <v>221</v>
      </c>
      <c r="C55" s="20" t="s">
        <v>5061</v>
      </c>
      <c r="D55" s="22">
        <v>109</v>
      </c>
      <c r="E55" s="20">
        <v>4</v>
      </c>
      <c r="F55" s="20"/>
      <c r="G55" s="20">
        <v>6</v>
      </c>
      <c r="H55" s="20">
        <v>10</v>
      </c>
      <c r="I55" s="20">
        <v>6</v>
      </c>
      <c r="J55" s="20">
        <v>7</v>
      </c>
      <c r="K55" s="20">
        <v>4</v>
      </c>
      <c r="L55" s="20">
        <v>7</v>
      </c>
      <c r="M55" s="20"/>
      <c r="N55" s="20">
        <v>12</v>
      </c>
      <c r="O55" s="20">
        <v>7</v>
      </c>
      <c r="P55" s="20">
        <v>1</v>
      </c>
      <c r="Q55" s="20">
        <v>12</v>
      </c>
      <c r="R55" s="20">
        <v>8</v>
      </c>
      <c r="S55" s="20">
        <v>6</v>
      </c>
      <c r="T55" s="20"/>
      <c r="U55" s="20">
        <v>8</v>
      </c>
      <c r="V55" s="20">
        <v>11</v>
      </c>
    </row>
    <row r="56" spans="2:22">
      <c r="B56" s="20" t="s">
        <v>240</v>
      </c>
      <c r="C56" s="20" t="s">
        <v>5061</v>
      </c>
      <c r="D56" s="22">
        <v>105</v>
      </c>
      <c r="E56" s="20">
        <v>6</v>
      </c>
      <c r="F56" s="20"/>
      <c r="G56" s="20">
        <v>8</v>
      </c>
      <c r="H56" s="20">
        <v>9</v>
      </c>
      <c r="I56" s="20">
        <v>5</v>
      </c>
      <c r="J56" s="20">
        <v>8</v>
      </c>
      <c r="K56" s="20">
        <v>9</v>
      </c>
      <c r="L56" s="20">
        <v>7</v>
      </c>
      <c r="M56" s="20"/>
      <c r="N56" s="20">
        <v>12</v>
      </c>
      <c r="O56" s="20">
        <v>6</v>
      </c>
      <c r="P56" s="20">
        <v>5</v>
      </c>
      <c r="Q56" s="20">
        <v>3</v>
      </c>
      <c r="R56" s="20">
        <v>3</v>
      </c>
      <c r="S56" s="20">
        <v>6</v>
      </c>
      <c r="T56" s="20"/>
      <c r="U56" s="20">
        <v>10</v>
      </c>
      <c r="V56" s="20">
        <v>8</v>
      </c>
    </row>
    <row r="57" spans="2:22">
      <c r="B57" s="20" t="s">
        <v>1084</v>
      </c>
      <c r="C57" s="20" t="s">
        <v>5060</v>
      </c>
      <c r="D57" s="22">
        <v>43</v>
      </c>
      <c r="E57" s="20">
        <v>2</v>
      </c>
      <c r="F57" s="20"/>
      <c r="G57" s="20">
        <v>1</v>
      </c>
      <c r="H57" s="20">
        <v>1</v>
      </c>
      <c r="I57" s="20"/>
      <c r="J57" s="20"/>
      <c r="K57" s="20">
        <v>2</v>
      </c>
      <c r="L57" s="20">
        <v>10</v>
      </c>
      <c r="M57" s="20"/>
      <c r="N57" s="20">
        <v>2</v>
      </c>
      <c r="O57" s="20">
        <v>7</v>
      </c>
      <c r="P57" s="20">
        <v>2</v>
      </c>
      <c r="Q57" s="20">
        <v>3</v>
      </c>
      <c r="R57" s="20">
        <v>3</v>
      </c>
      <c r="S57" s="20"/>
      <c r="T57" s="20"/>
      <c r="U57" s="20">
        <v>3</v>
      </c>
      <c r="V57" s="20">
        <v>7</v>
      </c>
    </row>
    <row r="58" spans="2:22">
      <c r="B58" s="20" t="s">
        <v>160</v>
      </c>
      <c r="C58" s="20" t="s">
        <v>5060</v>
      </c>
      <c r="D58" s="22">
        <v>80</v>
      </c>
      <c r="E58" s="20">
        <v>2</v>
      </c>
      <c r="F58" s="20"/>
      <c r="G58" s="20">
        <v>10</v>
      </c>
      <c r="H58" s="20">
        <v>9</v>
      </c>
      <c r="I58" s="20">
        <v>2</v>
      </c>
      <c r="J58" s="20">
        <v>6</v>
      </c>
      <c r="K58" s="20">
        <v>6</v>
      </c>
      <c r="L58" s="20">
        <v>7</v>
      </c>
      <c r="M58" s="20"/>
      <c r="N58" s="20">
        <v>6</v>
      </c>
      <c r="O58" s="20">
        <v>6</v>
      </c>
      <c r="P58" s="20">
        <v>2</v>
      </c>
      <c r="Q58" s="20">
        <v>2</v>
      </c>
      <c r="R58" s="20">
        <v>7</v>
      </c>
      <c r="S58" s="20">
        <v>2</v>
      </c>
      <c r="T58" s="20"/>
      <c r="U58" s="20">
        <v>7</v>
      </c>
      <c r="V58" s="20">
        <v>6</v>
      </c>
    </row>
    <row r="59" spans="2:22">
      <c r="B59" s="20" t="s">
        <v>175</v>
      </c>
      <c r="C59" s="20" t="s">
        <v>5060</v>
      </c>
      <c r="D59" s="22">
        <v>87</v>
      </c>
      <c r="E59" s="20">
        <v>7</v>
      </c>
      <c r="F59" s="20"/>
      <c r="G59" s="20">
        <v>6</v>
      </c>
      <c r="H59" s="20">
        <v>9</v>
      </c>
      <c r="I59" s="20">
        <v>6</v>
      </c>
      <c r="J59" s="20">
        <v>4</v>
      </c>
      <c r="K59" s="20">
        <v>6</v>
      </c>
      <c r="L59" s="20">
        <v>4</v>
      </c>
      <c r="M59" s="20">
        <v>2</v>
      </c>
      <c r="N59" s="20">
        <v>9</v>
      </c>
      <c r="O59" s="20">
        <v>5</v>
      </c>
      <c r="P59" s="20">
        <v>4</v>
      </c>
      <c r="Q59" s="20">
        <v>8</v>
      </c>
      <c r="R59" s="20">
        <v>8</v>
      </c>
      <c r="S59" s="20">
        <v>2</v>
      </c>
      <c r="T59" s="20"/>
      <c r="U59" s="20">
        <v>5</v>
      </c>
      <c r="V59" s="20">
        <v>2</v>
      </c>
    </row>
    <row r="60" spans="2:22">
      <c r="B60" s="20" t="s">
        <v>194</v>
      </c>
      <c r="C60" s="20" t="s">
        <v>5060</v>
      </c>
      <c r="D60" s="22">
        <v>9</v>
      </c>
      <c r="E60" s="20"/>
      <c r="F60" s="20"/>
      <c r="G60" s="20"/>
      <c r="H60" s="20"/>
      <c r="I60" s="20"/>
      <c r="J60" s="20">
        <v>4</v>
      </c>
      <c r="K60" s="20"/>
      <c r="L60" s="20">
        <v>1</v>
      </c>
      <c r="M60" s="20"/>
      <c r="N60" s="20"/>
      <c r="O60" s="20">
        <v>3</v>
      </c>
      <c r="P60" s="20"/>
      <c r="Q60" s="20">
        <v>1</v>
      </c>
      <c r="R60" s="20"/>
      <c r="S60" s="20"/>
      <c r="T60" s="20"/>
      <c r="U60" s="20"/>
      <c r="V60" s="20"/>
    </row>
    <row r="61" spans="2:22">
      <c r="B61" s="20" t="s">
        <v>291</v>
      </c>
      <c r="C61" s="20" t="s">
        <v>6000</v>
      </c>
      <c r="D61" s="22">
        <v>54</v>
      </c>
      <c r="E61" s="20">
        <v>1</v>
      </c>
      <c r="F61" s="20"/>
      <c r="G61" s="20">
        <v>2</v>
      </c>
      <c r="H61" s="20"/>
      <c r="I61" s="20">
        <v>2</v>
      </c>
      <c r="J61" s="20">
        <v>3</v>
      </c>
      <c r="K61" s="20"/>
      <c r="L61" s="20">
        <v>3</v>
      </c>
      <c r="M61" s="20"/>
      <c r="N61" s="20">
        <v>6</v>
      </c>
      <c r="O61" s="20">
        <v>6</v>
      </c>
      <c r="P61" s="20">
        <v>4</v>
      </c>
      <c r="Q61" s="20">
        <v>4</v>
      </c>
      <c r="R61" s="20">
        <v>6</v>
      </c>
      <c r="S61" s="20">
        <v>2</v>
      </c>
      <c r="T61" s="20">
        <v>1</v>
      </c>
      <c r="U61" s="20">
        <v>10</v>
      </c>
      <c r="V61" s="20">
        <v>4</v>
      </c>
    </row>
    <row r="62" spans="2:22">
      <c r="B62" s="20" t="s">
        <v>260</v>
      </c>
      <c r="C62" s="20" t="s">
        <v>6000</v>
      </c>
      <c r="D62" s="22">
        <v>77</v>
      </c>
      <c r="E62" s="20">
        <v>6</v>
      </c>
      <c r="F62" s="20"/>
      <c r="G62" s="20">
        <v>7</v>
      </c>
      <c r="H62" s="20">
        <v>3</v>
      </c>
      <c r="I62" s="20">
        <v>2</v>
      </c>
      <c r="J62" s="20">
        <v>6</v>
      </c>
      <c r="K62" s="20">
        <v>3</v>
      </c>
      <c r="L62" s="20">
        <v>3</v>
      </c>
      <c r="M62" s="20"/>
      <c r="N62" s="20">
        <v>3</v>
      </c>
      <c r="O62" s="20">
        <v>5</v>
      </c>
      <c r="P62" s="20">
        <v>6</v>
      </c>
      <c r="Q62" s="20">
        <v>8</v>
      </c>
      <c r="R62" s="20">
        <v>7</v>
      </c>
      <c r="S62" s="20">
        <v>2</v>
      </c>
      <c r="T62" s="20"/>
      <c r="U62" s="20">
        <v>5</v>
      </c>
      <c r="V62" s="20">
        <v>11</v>
      </c>
    </row>
    <row r="63" spans="2:22">
      <c r="B63" s="20" t="s">
        <v>322</v>
      </c>
      <c r="C63" s="20" t="s">
        <v>6001</v>
      </c>
      <c r="D63" s="22">
        <v>96</v>
      </c>
      <c r="E63" s="20">
        <v>3</v>
      </c>
      <c r="F63" s="20"/>
      <c r="G63" s="20">
        <v>5</v>
      </c>
      <c r="H63" s="20">
        <v>6</v>
      </c>
      <c r="I63" s="20">
        <v>10</v>
      </c>
      <c r="J63" s="20">
        <v>5</v>
      </c>
      <c r="K63" s="20">
        <v>1</v>
      </c>
      <c r="L63" s="20">
        <v>4</v>
      </c>
      <c r="M63" s="20"/>
      <c r="N63" s="20">
        <v>14</v>
      </c>
      <c r="O63" s="20">
        <v>7</v>
      </c>
      <c r="P63" s="20">
        <v>1</v>
      </c>
      <c r="Q63" s="20">
        <v>5</v>
      </c>
      <c r="R63" s="20">
        <v>10</v>
      </c>
      <c r="S63" s="20">
        <v>3</v>
      </c>
      <c r="T63" s="20"/>
      <c r="U63" s="20">
        <v>11</v>
      </c>
      <c r="V63" s="20">
        <v>11</v>
      </c>
    </row>
    <row r="64" spans="2:22">
      <c r="B64" s="20" t="s">
        <v>304</v>
      </c>
      <c r="C64" s="20" t="s">
        <v>6001</v>
      </c>
      <c r="D64" s="22">
        <v>63</v>
      </c>
      <c r="E64" s="20">
        <v>1</v>
      </c>
      <c r="F64" s="20"/>
      <c r="G64" s="20">
        <v>2</v>
      </c>
      <c r="H64" s="20">
        <v>5</v>
      </c>
      <c r="I64" s="20">
        <v>2</v>
      </c>
      <c r="J64" s="20">
        <v>3</v>
      </c>
      <c r="K64" s="20"/>
      <c r="L64" s="20">
        <v>5</v>
      </c>
      <c r="M64" s="20"/>
      <c r="N64" s="20">
        <v>5</v>
      </c>
      <c r="O64" s="20">
        <v>5</v>
      </c>
      <c r="P64" s="20">
        <v>2</v>
      </c>
      <c r="Q64" s="20">
        <v>4</v>
      </c>
      <c r="R64" s="20">
        <v>9</v>
      </c>
      <c r="S64" s="20">
        <v>1</v>
      </c>
      <c r="T64" s="20"/>
      <c r="U64" s="20">
        <v>15</v>
      </c>
      <c r="V64" s="20">
        <v>4</v>
      </c>
    </row>
    <row r="65" spans="2:22">
      <c r="B65" s="20" t="s">
        <v>129</v>
      </c>
      <c r="C65" s="20" t="s">
        <v>5059</v>
      </c>
      <c r="D65" s="22">
        <v>98</v>
      </c>
      <c r="E65" s="20"/>
      <c r="F65" s="20"/>
      <c r="G65" s="20">
        <v>6</v>
      </c>
      <c r="H65" s="20">
        <v>3</v>
      </c>
      <c r="I65" s="20">
        <v>6</v>
      </c>
      <c r="J65" s="20">
        <v>2</v>
      </c>
      <c r="K65" s="20">
        <v>2</v>
      </c>
      <c r="L65" s="20">
        <v>7</v>
      </c>
      <c r="M65" s="20"/>
      <c r="N65" s="20">
        <v>12</v>
      </c>
      <c r="O65" s="20">
        <v>5</v>
      </c>
      <c r="P65" s="20">
        <v>6</v>
      </c>
      <c r="Q65" s="20">
        <v>10</v>
      </c>
      <c r="R65" s="20">
        <v>10</v>
      </c>
      <c r="S65" s="20">
        <v>8</v>
      </c>
      <c r="T65" s="20"/>
      <c r="U65" s="20">
        <v>8</v>
      </c>
      <c r="V65" s="20">
        <v>13</v>
      </c>
    </row>
    <row r="67" s="9" customFormat="1"/>
  </sheetData>
  <sheetProtection formatCells="0" insertHyperlinks="0" autoFilter="0"/>
  <mergeCells count="2">
    <mergeCell ref="B26:C26"/>
    <mergeCell ref="B48:C48"/>
  </mergeCells>
  <pageMargins left="0.7" right="0.7" top="0.75" bottom="0.75" header="0.3" footer="0.3"/>
  <pageSetup paperSize="1" orientation="portrait"/>
  <headerFooter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79"/>
  <sheetViews>
    <sheetView workbookViewId="0">
      <selection activeCell="F20" sqref="F20"/>
    </sheetView>
  </sheetViews>
  <sheetFormatPr defaultColWidth="8.85925925925926" defaultRowHeight="15"/>
  <cols>
    <col min="1" max="1" width="32.562962962963" customWidth="1"/>
    <col min="2" max="2" width="20" customWidth="1"/>
    <col min="3" max="3" width="18.8592592592593" customWidth="1"/>
    <col min="4" max="4" width="24.2814814814815" customWidth="1"/>
    <col min="5" max="5" width="11" customWidth="1"/>
    <col min="6" max="6" width="20.4222222222222" customWidth="1"/>
    <col min="7" max="7" width="29.7111111111111" customWidth="1"/>
    <col min="8" max="8" width="11" customWidth="1"/>
    <col min="9" max="10" width="16.5703703703704" customWidth="1"/>
  </cols>
  <sheetData>
    <row r="1" spans="1:10">
      <c r="A1" t="s">
        <v>333</v>
      </c>
      <c r="B1" t="s">
        <v>334</v>
      </c>
      <c r="C1" t="s">
        <v>335</v>
      </c>
      <c r="D1" t="s">
        <v>336</v>
      </c>
      <c r="E1" t="s">
        <v>337</v>
      </c>
      <c r="F1" t="s">
        <v>6020</v>
      </c>
      <c r="G1" s="6" t="s">
        <v>2014</v>
      </c>
      <c r="H1" s="6" t="s">
        <v>14</v>
      </c>
      <c r="I1" s="6" t="s">
        <v>2015</v>
      </c>
      <c r="J1" s="7" t="s">
        <v>6021</v>
      </c>
    </row>
    <row r="2" spans="1:10">
      <c r="A2" s="4" t="s">
        <v>267</v>
      </c>
      <c r="B2" s="4" t="s">
        <v>260</v>
      </c>
      <c r="C2" s="4" t="s">
        <v>6022</v>
      </c>
      <c r="D2" s="4" t="s">
        <v>343</v>
      </c>
      <c r="E2" s="4">
        <v>1</v>
      </c>
      <c r="F2" s="5">
        <v>45108</v>
      </c>
      <c r="G2" s="4" t="s">
        <v>266</v>
      </c>
      <c r="H2" s="4" t="s">
        <v>344</v>
      </c>
      <c r="I2" s="4" t="s">
        <v>345</v>
      </c>
      <c r="J2" s="8">
        <f>COUNTIFS(Activations!$A:$A,Table1[[#This Row],[Imei]])</f>
        <v>0</v>
      </c>
    </row>
    <row r="3" spans="1:10">
      <c r="A3" s="4" t="s">
        <v>267</v>
      </c>
      <c r="B3" s="4" t="s">
        <v>260</v>
      </c>
      <c r="C3" s="4" t="s">
        <v>6023</v>
      </c>
      <c r="D3" s="4" t="s">
        <v>343</v>
      </c>
      <c r="E3" s="4">
        <v>1</v>
      </c>
      <c r="F3" s="5">
        <v>45108</v>
      </c>
      <c r="G3" s="4" t="s">
        <v>266</v>
      </c>
      <c r="H3" s="4" t="s">
        <v>344</v>
      </c>
      <c r="I3" s="4" t="s">
        <v>345</v>
      </c>
      <c r="J3" s="8">
        <f>COUNTIFS(Activations!$A:$A,Table1[[#This Row],[Imei]])</f>
        <v>0</v>
      </c>
    </row>
    <row r="4" spans="1:10">
      <c r="A4" s="4" t="s">
        <v>267</v>
      </c>
      <c r="B4" s="4" t="s">
        <v>260</v>
      </c>
      <c r="C4" s="4" t="s">
        <v>5599</v>
      </c>
      <c r="D4" s="4" t="s">
        <v>343</v>
      </c>
      <c r="E4" s="4">
        <v>1</v>
      </c>
      <c r="F4" s="5">
        <v>45108</v>
      </c>
      <c r="G4" s="4" t="s">
        <v>266</v>
      </c>
      <c r="H4" s="4" t="s">
        <v>344</v>
      </c>
      <c r="I4" s="4" t="s">
        <v>345</v>
      </c>
      <c r="J4" s="8">
        <f>COUNTIFS(Activations!$A:$A,Table1[[#This Row],[Imei]])</f>
        <v>1</v>
      </c>
    </row>
    <row r="5" spans="1:10">
      <c r="A5" s="4" t="s">
        <v>267</v>
      </c>
      <c r="B5" s="4" t="s">
        <v>260</v>
      </c>
      <c r="C5" s="4" t="s">
        <v>342</v>
      </c>
      <c r="D5" s="4" t="s">
        <v>343</v>
      </c>
      <c r="E5" s="4">
        <v>1</v>
      </c>
      <c r="F5" s="5">
        <v>45113</v>
      </c>
      <c r="G5" s="4" t="s">
        <v>266</v>
      </c>
      <c r="H5" s="4" t="s">
        <v>344</v>
      </c>
      <c r="I5" s="4" t="s">
        <v>345</v>
      </c>
      <c r="J5" s="8">
        <f>COUNTIFS(Activations!$A:$A,Table1[[#This Row],[Imei]])</f>
        <v>1</v>
      </c>
    </row>
    <row r="6" spans="1:10">
      <c r="A6" s="4" t="s">
        <v>267</v>
      </c>
      <c r="B6" s="4" t="s">
        <v>260</v>
      </c>
      <c r="C6" s="4" t="s">
        <v>346</v>
      </c>
      <c r="D6" s="4" t="s">
        <v>343</v>
      </c>
      <c r="E6" s="4">
        <v>1</v>
      </c>
      <c r="F6" s="5">
        <v>45118</v>
      </c>
      <c r="G6" s="4" t="s">
        <v>266</v>
      </c>
      <c r="H6" s="4" t="s">
        <v>344</v>
      </c>
      <c r="I6" s="4" t="s">
        <v>345</v>
      </c>
      <c r="J6" s="8">
        <f>COUNTIFS(Activations!$A:$A,Table1[[#This Row],[Imei]])</f>
        <v>1</v>
      </c>
    </row>
    <row r="7" spans="1:10">
      <c r="A7" s="4" t="s">
        <v>267</v>
      </c>
      <c r="B7" s="4" t="s">
        <v>260</v>
      </c>
      <c r="C7" s="4" t="s">
        <v>347</v>
      </c>
      <c r="D7" s="4" t="s">
        <v>343</v>
      </c>
      <c r="E7" s="4">
        <v>1</v>
      </c>
      <c r="F7" s="5">
        <v>45119</v>
      </c>
      <c r="G7" s="4" t="s">
        <v>266</v>
      </c>
      <c r="H7" s="4" t="s">
        <v>344</v>
      </c>
      <c r="I7" s="4" t="s">
        <v>345</v>
      </c>
      <c r="J7" s="8">
        <f>COUNTIFS(Activations!$A:$A,Table1[[#This Row],[Imei]])</f>
        <v>1</v>
      </c>
    </row>
    <row r="8" spans="1:10">
      <c r="A8" s="4" t="s">
        <v>267</v>
      </c>
      <c r="B8" s="4" t="s">
        <v>260</v>
      </c>
      <c r="C8" s="4" t="s">
        <v>348</v>
      </c>
      <c r="D8" s="4" t="s">
        <v>343</v>
      </c>
      <c r="E8" s="4">
        <v>1</v>
      </c>
      <c r="F8" s="5">
        <v>45119</v>
      </c>
      <c r="G8" s="4" t="s">
        <v>266</v>
      </c>
      <c r="H8" s="4" t="s">
        <v>344</v>
      </c>
      <c r="I8" s="4" t="s">
        <v>345</v>
      </c>
      <c r="J8" s="8">
        <f>COUNTIFS(Activations!$A:$A,Table1[[#This Row],[Imei]])</f>
        <v>1</v>
      </c>
    </row>
    <row r="9" spans="1:10">
      <c r="A9" s="4" t="s">
        <v>267</v>
      </c>
      <c r="B9" s="4" t="s">
        <v>260</v>
      </c>
      <c r="C9" s="4" t="s">
        <v>349</v>
      </c>
      <c r="D9" s="4" t="s">
        <v>350</v>
      </c>
      <c r="E9" s="4">
        <v>1</v>
      </c>
      <c r="F9" s="5">
        <v>45119</v>
      </c>
      <c r="G9" s="4" t="s">
        <v>266</v>
      </c>
      <c r="H9" s="4" t="s">
        <v>344</v>
      </c>
      <c r="I9" s="4" t="s">
        <v>345</v>
      </c>
      <c r="J9" s="8">
        <f>COUNTIFS(Activations!$A:$A,Table1[[#This Row],[Imei]])</f>
        <v>1</v>
      </c>
    </row>
    <row r="10" spans="1:10">
      <c r="A10" s="4" t="s">
        <v>267</v>
      </c>
      <c r="B10" s="4" t="s">
        <v>260</v>
      </c>
      <c r="C10" s="4" t="s">
        <v>351</v>
      </c>
      <c r="D10" s="4" t="s">
        <v>352</v>
      </c>
      <c r="E10" s="4">
        <v>1</v>
      </c>
      <c r="F10" s="5">
        <v>45120</v>
      </c>
      <c r="G10" s="4" t="s">
        <v>266</v>
      </c>
      <c r="H10" s="4" t="s">
        <v>344</v>
      </c>
      <c r="I10" s="4" t="s">
        <v>345</v>
      </c>
      <c r="J10" s="8">
        <f>COUNTIFS(Activations!$A:$A,Table1[[#This Row],[Imei]])</f>
        <v>1</v>
      </c>
    </row>
    <row r="11" spans="1:10">
      <c r="A11" s="4" t="s">
        <v>267</v>
      </c>
      <c r="B11" s="4" t="s">
        <v>260</v>
      </c>
      <c r="C11" s="4" t="s">
        <v>353</v>
      </c>
      <c r="D11" s="4" t="s">
        <v>354</v>
      </c>
      <c r="E11" s="4">
        <v>1</v>
      </c>
      <c r="F11" s="5">
        <v>45120</v>
      </c>
      <c r="G11" s="4" t="s">
        <v>266</v>
      </c>
      <c r="H11" s="4" t="s">
        <v>344</v>
      </c>
      <c r="I11" s="4" t="s">
        <v>345</v>
      </c>
      <c r="J11" s="8">
        <f>COUNTIFS(Activations!$A:$A,Table1[[#This Row],[Imei]])</f>
        <v>1</v>
      </c>
    </row>
    <row r="12" spans="1:10">
      <c r="A12" s="4" t="s">
        <v>267</v>
      </c>
      <c r="B12" s="4" t="s">
        <v>260</v>
      </c>
      <c r="C12" s="4" t="s">
        <v>355</v>
      </c>
      <c r="D12" s="4" t="s">
        <v>354</v>
      </c>
      <c r="E12" s="4">
        <v>1</v>
      </c>
      <c r="F12" s="5">
        <v>45120</v>
      </c>
      <c r="G12" s="4" t="s">
        <v>266</v>
      </c>
      <c r="H12" s="4" t="s">
        <v>344</v>
      </c>
      <c r="I12" s="4" t="s">
        <v>345</v>
      </c>
      <c r="J12" s="8">
        <f>COUNTIFS(Activations!$A:$A,Table1[[#This Row],[Imei]])</f>
        <v>1</v>
      </c>
    </row>
    <row r="13" spans="1:10">
      <c r="A13" s="4" t="s">
        <v>267</v>
      </c>
      <c r="B13" s="4" t="s">
        <v>260</v>
      </c>
      <c r="C13" s="4" t="s">
        <v>356</v>
      </c>
      <c r="D13" s="4" t="s">
        <v>354</v>
      </c>
      <c r="E13" s="4">
        <v>1</v>
      </c>
      <c r="F13" s="5">
        <v>45120</v>
      </c>
      <c r="G13" s="4" t="s">
        <v>266</v>
      </c>
      <c r="H13" s="4" t="s">
        <v>344</v>
      </c>
      <c r="I13" s="4" t="s">
        <v>345</v>
      </c>
      <c r="J13" s="8">
        <f>COUNTIFS(Activations!$A:$A,Table1[[#This Row],[Imei]])</f>
        <v>1</v>
      </c>
    </row>
    <row r="14" spans="1:10">
      <c r="A14" s="4" t="s">
        <v>267</v>
      </c>
      <c r="B14" s="4" t="s">
        <v>260</v>
      </c>
      <c r="C14" s="4" t="s">
        <v>357</v>
      </c>
      <c r="D14" s="4" t="s">
        <v>358</v>
      </c>
      <c r="E14" s="4">
        <v>1</v>
      </c>
      <c r="F14" s="5">
        <v>45121</v>
      </c>
      <c r="G14" s="4" t="s">
        <v>266</v>
      </c>
      <c r="H14" s="4" t="s">
        <v>344</v>
      </c>
      <c r="I14" s="4" t="s">
        <v>345</v>
      </c>
      <c r="J14" s="8">
        <f>COUNTIFS(Activations!$A:$A,Table1[[#This Row],[Imei]])</f>
        <v>1</v>
      </c>
    </row>
    <row r="15" spans="1:10">
      <c r="A15" s="4" t="s">
        <v>267</v>
      </c>
      <c r="B15" s="4" t="s">
        <v>260</v>
      </c>
      <c r="C15" s="4" t="s">
        <v>359</v>
      </c>
      <c r="D15" s="4" t="s">
        <v>352</v>
      </c>
      <c r="E15" s="4">
        <v>1</v>
      </c>
      <c r="F15" s="5">
        <v>45121</v>
      </c>
      <c r="G15" s="4" t="s">
        <v>266</v>
      </c>
      <c r="H15" s="4" t="s">
        <v>344</v>
      </c>
      <c r="I15" s="4" t="s">
        <v>345</v>
      </c>
      <c r="J15" s="8">
        <f>COUNTIFS(Activations!$A:$A,Table1[[#This Row],[Imei]])</f>
        <v>1</v>
      </c>
    </row>
    <row r="16" spans="1:10">
      <c r="A16" s="4" t="s">
        <v>267</v>
      </c>
      <c r="B16" s="4" t="s">
        <v>260</v>
      </c>
      <c r="C16" s="4" t="s">
        <v>360</v>
      </c>
      <c r="D16" s="4" t="s">
        <v>358</v>
      </c>
      <c r="E16" s="4">
        <v>1</v>
      </c>
      <c r="F16" s="5">
        <v>45122</v>
      </c>
      <c r="G16" s="4" t="s">
        <v>266</v>
      </c>
      <c r="H16" s="4" t="s">
        <v>344</v>
      </c>
      <c r="I16" s="4" t="s">
        <v>345</v>
      </c>
      <c r="J16" s="8">
        <f>COUNTIFS(Activations!$A:$A,Table1[[#This Row],[Imei]])</f>
        <v>1</v>
      </c>
    </row>
    <row r="17" spans="1:10">
      <c r="A17" s="4" t="s">
        <v>267</v>
      </c>
      <c r="B17" s="4" t="s">
        <v>260</v>
      </c>
      <c r="C17" s="4" t="s">
        <v>361</v>
      </c>
      <c r="D17" s="4" t="s">
        <v>354</v>
      </c>
      <c r="E17" s="4">
        <v>1</v>
      </c>
      <c r="F17" s="5">
        <v>45124</v>
      </c>
      <c r="G17" s="4" t="s">
        <v>266</v>
      </c>
      <c r="H17" s="4" t="s">
        <v>344</v>
      </c>
      <c r="I17" s="4" t="s">
        <v>345</v>
      </c>
      <c r="J17" s="8">
        <f>COUNTIFS(Activations!$A:$A,Table1[[#This Row],[Imei]])</f>
        <v>1</v>
      </c>
    </row>
    <row r="18" spans="1:10">
      <c r="A18" s="4" t="s">
        <v>267</v>
      </c>
      <c r="B18" s="4" t="s">
        <v>260</v>
      </c>
      <c r="C18" s="4" t="s">
        <v>362</v>
      </c>
      <c r="D18" s="4" t="s">
        <v>352</v>
      </c>
      <c r="E18" s="4">
        <v>1</v>
      </c>
      <c r="F18" s="5">
        <v>45124</v>
      </c>
      <c r="G18" s="4" t="s">
        <v>266</v>
      </c>
      <c r="H18" s="4" t="s">
        <v>344</v>
      </c>
      <c r="I18" s="4" t="s">
        <v>345</v>
      </c>
      <c r="J18" s="8">
        <f>COUNTIFS(Activations!$A:$A,Table1[[#This Row],[Imei]])</f>
        <v>1</v>
      </c>
    </row>
    <row r="19" spans="1:10">
      <c r="A19" s="4" t="s">
        <v>267</v>
      </c>
      <c r="B19" s="4" t="s">
        <v>260</v>
      </c>
      <c r="C19" s="4" t="s">
        <v>363</v>
      </c>
      <c r="D19" s="4" t="s">
        <v>352</v>
      </c>
      <c r="E19" s="4">
        <v>1</v>
      </c>
      <c r="F19" s="5">
        <v>45124</v>
      </c>
      <c r="G19" s="4" t="s">
        <v>266</v>
      </c>
      <c r="H19" s="4" t="s">
        <v>344</v>
      </c>
      <c r="I19" s="4" t="s">
        <v>345</v>
      </c>
      <c r="J19" s="8">
        <f>COUNTIFS(Activations!$A:$A,Table1[[#This Row],[Imei]])</f>
        <v>1</v>
      </c>
    </row>
    <row r="20" spans="1:10">
      <c r="A20" s="4" t="s">
        <v>267</v>
      </c>
      <c r="B20" s="4" t="s">
        <v>260</v>
      </c>
      <c r="C20" s="4" t="s">
        <v>5487</v>
      </c>
      <c r="D20" s="4" t="s">
        <v>352</v>
      </c>
      <c r="E20" s="4">
        <v>1</v>
      </c>
      <c r="F20" s="5">
        <v>45125</v>
      </c>
      <c r="G20" s="4" t="s">
        <v>266</v>
      </c>
      <c r="H20" s="4" t="s">
        <v>344</v>
      </c>
      <c r="I20" s="4" t="s">
        <v>345</v>
      </c>
      <c r="J20" s="8">
        <f>COUNTIFS(Activations!$A:$A,Table1[[#This Row],[Imei]])</f>
        <v>1</v>
      </c>
    </row>
    <row r="21" spans="1:10">
      <c r="A21" s="4" t="s">
        <v>267</v>
      </c>
      <c r="B21" s="4" t="s">
        <v>260</v>
      </c>
      <c r="C21" s="4" t="s">
        <v>5498</v>
      </c>
      <c r="D21" s="4" t="s">
        <v>352</v>
      </c>
      <c r="E21" s="4">
        <v>1</v>
      </c>
      <c r="F21" s="5">
        <v>45125</v>
      </c>
      <c r="G21" s="4" t="s">
        <v>266</v>
      </c>
      <c r="H21" s="4" t="s">
        <v>344</v>
      </c>
      <c r="I21" s="4" t="s">
        <v>345</v>
      </c>
      <c r="J21" s="8">
        <f>COUNTIFS(Activations!$A:$A,Table1[[#This Row],[Imei]])</f>
        <v>1</v>
      </c>
    </row>
    <row r="22" spans="1:10">
      <c r="A22" s="4" t="s">
        <v>267</v>
      </c>
      <c r="B22" s="4" t="s">
        <v>260</v>
      </c>
      <c r="C22" s="4" t="s">
        <v>6024</v>
      </c>
      <c r="D22" s="4" t="s">
        <v>352</v>
      </c>
      <c r="E22" s="4">
        <v>1</v>
      </c>
      <c r="F22" s="5">
        <v>45125</v>
      </c>
      <c r="G22" s="4" t="s">
        <v>266</v>
      </c>
      <c r="H22" s="4" t="s">
        <v>344</v>
      </c>
      <c r="I22" s="4" t="s">
        <v>345</v>
      </c>
      <c r="J22" s="8">
        <f>COUNTIFS(Activations!$A:$A,Table1[[#This Row],[Imei]])</f>
        <v>0</v>
      </c>
    </row>
    <row r="23" spans="1:10">
      <c r="A23" s="4" t="s">
        <v>90</v>
      </c>
      <c r="B23" s="4" t="s">
        <v>66</v>
      </c>
      <c r="C23" s="4" t="s">
        <v>364</v>
      </c>
      <c r="D23" s="4" t="s">
        <v>358</v>
      </c>
      <c r="E23" s="4">
        <v>1</v>
      </c>
      <c r="F23" s="5">
        <v>45115</v>
      </c>
      <c r="G23" s="4" t="s">
        <v>89</v>
      </c>
      <c r="H23" s="4" t="s">
        <v>365</v>
      </c>
      <c r="I23" s="4" t="s">
        <v>345</v>
      </c>
      <c r="J23" s="8">
        <f>COUNTIFS(Activations!$A:$A,Table1[[#This Row],[Imei]])</f>
        <v>1</v>
      </c>
    </row>
    <row r="24" spans="1:10">
      <c r="A24" s="4" t="s">
        <v>90</v>
      </c>
      <c r="B24" s="4" t="s">
        <v>66</v>
      </c>
      <c r="C24" s="4" t="s">
        <v>366</v>
      </c>
      <c r="D24" s="4" t="s">
        <v>352</v>
      </c>
      <c r="E24" s="4">
        <v>1</v>
      </c>
      <c r="F24" s="5">
        <v>45118</v>
      </c>
      <c r="G24" s="4" t="s">
        <v>89</v>
      </c>
      <c r="H24" s="4" t="s">
        <v>365</v>
      </c>
      <c r="I24" s="4" t="s">
        <v>345</v>
      </c>
      <c r="J24" s="8">
        <f>COUNTIFS(Activations!$A:$A,Table1[[#This Row],[Imei]])</f>
        <v>1</v>
      </c>
    </row>
    <row r="25" spans="1:10">
      <c r="A25" s="4" t="s">
        <v>90</v>
      </c>
      <c r="B25" s="4" t="s">
        <v>66</v>
      </c>
      <c r="C25" s="4" t="s">
        <v>367</v>
      </c>
      <c r="D25" s="4" t="s">
        <v>352</v>
      </c>
      <c r="E25" s="4">
        <v>1</v>
      </c>
      <c r="F25" s="5">
        <v>45120</v>
      </c>
      <c r="G25" s="4" t="s">
        <v>89</v>
      </c>
      <c r="H25" s="4" t="s">
        <v>365</v>
      </c>
      <c r="I25" s="4" t="s">
        <v>345</v>
      </c>
      <c r="J25" s="8">
        <f>COUNTIFS(Activations!$A:$A,Table1[[#This Row],[Imei]])</f>
        <v>1</v>
      </c>
    </row>
    <row r="26" spans="1:10">
      <c r="A26" s="4" t="s">
        <v>90</v>
      </c>
      <c r="B26" s="4" t="s">
        <v>66</v>
      </c>
      <c r="C26" s="4" t="s">
        <v>368</v>
      </c>
      <c r="D26" s="4" t="s">
        <v>369</v>
      </c>
      <c r="E26" s="4">
        <v>1</v>
      </c>
      <c r="F26" s="5">
        <v>45120</v>
      </c>
      <c r="G26" s="4" t="s">
        <v>89</v>
      </c>
      <c r="H26" s="4" t="s">
        <v>365</v>
      </c>
      <c r="I26" s="4" t="s">
        <v>345</v>
      </c>
      <c r="J26" s="8">
        <f>COUNTIFS(Activations!$A:$A,Table1[[#This Row],[Imei]])</f>
        <v>1</v>
      </c>
    </row>
    <row r="27" spans="1:10">
      <c r="A27" s="4" t="s">
        <v>90</v>
      </c>
      <c r="B27" s="4" t="s">
        <v>66</v>
      </c>
      <c r="C27" s="4" t="s">
        <v>370</v>
      </c>
      <c r="D27" s="4" t="s">
        <v>369</v>
      </c>
      <c r="E27" s="4">
        <v>1</v>
      </c>
      <c r="F27" s="5">
        <v>45124</v>
      </c>
      <c r="G27" s="4" t="s">
        <v>89</v>
      </c>
      <c r="H27" s="4" t="s">
        <v>365</v>
      </c>
      <c r="I27" s="4" t="s">
        <v>345</v>
      </c>
      <c r="J27" s="8">
        <f>COUNTIFS(Activations!$A:$A,Table1[[#This Row],[Imei]])</f>
        <v>1</v>
      </c>
    </row>
    <row r="28" spans="1:10">
      <c r="A28" s="4" t="s">
        <v>90</v>
      </c>
      <c r="B28" s="4" t="s">
        <v>66</v>
      </c>
      <c r="C28" s="4" t="s">
        <v>371</v>
      </c>
      <c r="D28" s="4" t="s">
        <v>358</v>
      </c>
      <c r="E28" s="4">
        <v>1</v>
      </c>
      <c r="F28" s="5">
        <v>45124</v>
      </c>
      <c r="G28" s="4" t="s">
        <v>89</v>
      </c>
      <c r="H28" s="4" t="s">
        <v>365</v>
      </c>
      <c r="I28" s="4" t="s">
        <v>345</v>
      </c>
      <c r="J28" s="8">
        <f>COUNTIFS(Activations!$A:$A,Table1[[#This Row],[Imei]])</f>
        <v>1</v>
      </c>
    </row>
    <row r="29" spans="1:10">
      <c r="A29" s="4" t="s">
        <v>90</v>
      </c>
      <c r="B29" s="4" t="s">
        <v>66</v>
      </c>
      <c r="C29" s="4" t="s">
        <v>5351</v>
      </c>
      <c r="D29" s="4" t="s">
        <v>369</v>
      </c>
      <c r="E29" s="4">
        <v>1</v>
      </c>
      <c r="F29" s="5">
        <v>45125</v>
      </c>
      <c r="G29" s="4" t="s">
        <v>89</v>
      </c>
      <c r="H29" s="4" t="s">
        <v>365</v>
      </c>
      <c r="I29" s="4" t="s">
        <v>345</v>
      </c>
      <c r="J29" s="8">
        <f>COUNTIFS(Activations!$A:$A,Table1[[#This Row],[Imei]])</f>
        <v>1</v>
      </c>
    </row>
    <row r="30" spans="1:10">
      <c r="A30" s="4" t="s">
        <v>90</v>
      </c>
      <c r="B30" s="4" t="s">
        <v>66</v>
      </c>
      <c r="C30" s="4" t="s">
        <v>6025</v>
      </c>
      <c r="D30" s="4" t="s">
        <v>369</v>
      </c>
      <c r="E30" s="4">
        <v>1</v>
      </c>
      <c r="F30" s="5">
        <v>45125</v>
      </c>
      <c r="G30" s="4" t="s">
        <v>89</v>
      </c>
      <c r="H30" s="4" t="s">
        <v>365</v>
      </c>
      <c r="I30" s="4" t="s">
        <v>345</v>
      </c>
      <c r="J30" s="8">
        <f>COUNTIFS(Activations!$A:$A,Table1[[#This Row],[Imei]])</f>
        <v>0</v>
      </c>
    </row>
    <row r="31" spans="1:10">
      <c r="A31" s="4" t="s">
        <v>295</v>
      </c>
      <c r="B31" s="4" t="s">
        <v>291</v>
      </c>
      <c r="C31" s="4" t="s">
        <v>5615</v>
      </c>
      <c r="D31" s="4" t="s">
        <v>343</v>
      </c>
      <c r="E31" s="4">
        <v>1</v>
      </c>
      <c r="F31" s="5">
        <v>45110</v>
      </c>
      <c r="G31" s="4" t="s">
        <v>294</v>
      </c>
      <c r="H31" s="4" t="s">
        <v>373</v>
      </c>
      <c r="I31" s="4" t="s">
        <v>345</v>
      </c>
      <c r="J31" s="8">
        <f>COUNTIFS(Activations!$A:$A,Table1[[#This Row],[Imei]])</f>
        <v>1</v>
      </c>
    </row>
    <row r="32" spans="1:10">
      <c r="A32" s="4" t="s">
        <v>295</v>
      </c>
      <c r="B32" s="4" t="s">
        <v>291</v>
      </c>
      <c r="C32" s="4" t="s">
        <v>372</v>
      </c>
      <c r="D32" s="4" t="s">
        <v>369</v>
      </c>
      <c r="E32" s="4">
        <v>1</v>
      </c>
      <c r="F32" s="5">
        <v>45113</v>
      </c>
      <c r="G32" s="4" t="s">
        <v>294</v>
      </c>
      <c r="H32" s="4" t="s">
        <v>373</v>
      </c>
      <c r="I32" s="4" t="s">
        <v>345</v>
      </c>
      <c r="J32" s="8">
        <f>COUNTIFS(Activations!$A:$A,Table1[[#This Row],[Imei]])</f>
        <v>1</v>
      </c>
    </row>
    <row r="33" spans="1:10">
      <c r="A33" s="4" t="s">
        <v>295</v>
      </c>
      <c r="B33" s="4" t="s">
        <v>291</v>
      </c>
      <c r="C33" s="4" t="s">
        <v>374</v>
      </c>
      <c r="D33" s="4" t="s">
        <v>369</v>
      </c>
      <c r="E33" s="4">
        <v>1</v>
      </c>
      <c r="F33" s="5">
        <v>45113</v>
      </c>
      <c r="G33" s="4" t="s">
        <v>294</v>
      </c>
      <c r="H33" s="4" t="s">
        <v>373</v>
      </c>
      <c r="I33" s="4" t="s">
        <v>345</v>
      </c>
      <c r="J33" s="8">
        <f>COUNTIFS(Activations!$A:$A,Table1[[#This Row],[Imei]])</f>
        <v>1</v>
      </c>
    </row>
    <row r="34" spans="1:10">
      <c r="A34" s="4" t="s">
        <v>295</v>
      </c>
      <c r="B34" s="4" t="s">
        <v>291</v>
      </c>
      <c r="C34" s="4" t="s">
        <v>375</v>
      </c>
      <c r="D34" s="4" t="s">
        <v>376</v>
      </c>
      <c r="E34" s="4">
        <v>1</v>
      </c>
      <c r="F34" s="5">
        <v>45113</v>
      </c>
      <c r="G34" s="4" t="s">
        <v>294</v>
      </c>
      <c r="H34" s="4" t="s">
        <v>373</v>
      </c>
      <c r="I34" s="4" t="s">
        <v>345</v>
      </c>
      <c r="J34" s="8">
        <f>COUNTIFS(Activations!$A:$A,Table1[[#This Row],[Imei]])</f>
        <v>1</v>
      </c>
    </row>
    <row r="35" spans="1:10">
      <c r="A35" s="4" t="s">
        <v>295</v>
      </c>
      <c r="B35" s="4" t="s">
        <v>291</v>
      </c>
      <c r="C35" s="4" t="s">
        <v>377</v>
      </c>
      <c r="D35" s="4" t="s">
        <v>378</v>
      </c>
      <c r="E35" s="4">
        <v>1</v>
      </c>
      <c r="F35" s="5">
        <v>45117</v>
      </c>
      <c r="G35" s="4" t="s">
        <v>294</v>
      </c>
      <c r="H35" s="4" t="s">
        <v>373</v>
      </c>
      <c r="I35" s="4" t="s">
        <v>345</v>
      </c>
      <c r="J35" s="8">
        <f>COUNTIFS(Activations!$A:$A,Table1[[#This Row],[Imei]])</f>
        <v>1</v>
      </c>
    </row>
    <row r="36" spans="1:10">
      <c r="A36" s="4" t="s">
        <v>295</v>
      </c>
      <c r="B36" s="4" t="s">
        <v>291</v>
      </c>
      <c r="C36" s="4" t="s">
        <v>379</v>
      </c>
      <c r="D36" s="4" t="s">
        <v>369</v>
      </c>
      <c r="E36" s="4">
        <v>1</v>
      </c>
      <c r="F36" s="5">
        <v>45118</v>
      </c>
      <c r="G36" s="4" t="s">
        <v>294</v>
      </c>
      <c r="H36" s="4" t="s">
        <v>373</v>
      </c>
      <c r="I36" s="4" t="s">
        <v>345</v>
      </c>
      <c r="J36" s="8">
        <f>COUNTIFS(Activations!$A:$A,Table1[[#This Row],[Imei]])</f>
        <v>1</v>
      </c>
    </row>
    <row r="37" spans="1:10">
      <c r="A37" s="4" t="s">
        <v>295</v>
      </c>
      <c r="B37" s="4" t="s">
        <v>291</v>
      </c>
      <c r="C37" s="4" t="s">
        <v>380</v>
      </c>
      <c r="D37" s="4" t="s">
        <v>376</v>
      </c>
      <c r="E37" s="4">
        <v>1</v>
      </c>
      <c r="F37" s="5">
        <v>45118</v>
      </c>
      <c r="G37" s="4" t="s">
        <v>294</v>
      </c>
      <c r="H37" s="4" t="s">
        <v>373</v>
      </c>
      <c r="I37" s="4" t="s">
        <v>345</v>
      </c>
      <c r="J37" s="8">
        <f>COUNTIFS(Activations!$A:$A,Table1[[#This Row],[Imei]])</f>
        <v>1</v>
      </c>
    </row>
    <row r="38" spans="1:10">
      <c r="A38" s="4" t="s">
        <v>295</v>
      </c>
      <c r="B38" s="4" t="s">
        <v>291</v>
      </c>
      <c r="C38" s="4" t="s">
        <v>381</v>
      </c>
      <c r="D38" s="4" t="s">
        <v>378</v>
      </c>
      <c r="E38" s="4">
        <v>1</v>
      </c>
      <c r="F38" s="5">
        <v>45118</v>
      </c>
      <c r="G38" s="4" t="s">
        <v>294</v>
      </c>
      <c r="H38" s="4" t="s">
        <v>373</v>
      </c>
      <c r="I38" s="4" t="s">
        <v>345</v>
      </c>
      <c r="J38" s="8">
        <f>COUNTIFS(Activations!$A:$A,Table1[[#This Row],[Imei]])</f>
        <v>1</v>
      </c>
    </row>
    <row r="39" spans="1:10">
      <c r="A39" s="4" t="s">
        <v>295</v>
      </c>
      <c r="B39" s="4" t="s">
        <v>291</v>
      </c>
      <c r="C39" s="4" t="s">
        <v>382</v>
      </c>
      <c r="D39" s="4" t="s">
        <v>343</v>
      </c>
      <c r="E39" s="4">
        <v>1</v>
      </c>
      <c r="F39" s="5">
        <v>45118</v>
      </c>
      <c r="G39" s="4" t="s">
        <v>294</v>
      </c>
      <c r="H39" s="4" t="s">
        <v>373</v>
      </c>
      <c r="I39" s="4" t="s">
        <v>345</v>
      </c>
      <c r="J39" s="8">
        <f>COUNTIFS(Activations!$A:$A,Table1[[#This Row],[Imei]])</f>
        <v>1</v>
      </c>
    </row>
    <row r="40" spans="1:10">
      <c r="A40" s="4" t="s">
        <v>295</v>
      </c>
      <c r="B40" s="4" t="s">
        <v>291</v>
      </c>
      <c r="C40" s="4" t="s">
        <v>383</v>
      </c>
      <c r="D40" s="4" t="s">
        <v>343</v>
      </c>
      <c r="E40" s="4">
        <v>1</v>
      </c>
      <c r="F40" s="5">
        <v>45118</v>
      </c>
      <c r="G40" s="4" t="s">
        <v>294</v>
      </c>
      <c r="H40" s="4" t="s">
        <v>373</v>
      </c>
      <c r="I40" s="4" t="s">
        <v>345</v>
      </c>
      <c r="J40" s="8">
        <f>COUNTIFS(Activations!$A:$A,Table1[[#This Row],[Imei]])</f>
        <v>1</v>
      </c>
    </row>
    <row r="41" spans="1:10">
      <c r="A41" s="4" t="s">
        <v>295</v>
      </c>
      <c r="B41" s="4" t="s">
        <v>291</v>
      </c>
      <c r="C41" s="4" t="s">
        <v>384</v>
      </c>
      <c r="D41" s="4" t="s">
        <v>369</v>
      </c>
      <c r="E41" s="4">
        <v>1</v>
      </c>
      <c r="F41" s="5">
        <v>45119</v>
      </c>
      <c r="G41" s="4" t="s">
        <v>294</v>
      </c>
      <c r="H41" s="4" t="s">
        <v>373</v>
      </c>
      <c r="I41" s="4" t="s">
        <v>345</v>
      </c>
      <c r="J41" s="8">
        <f>COUNTIFS(Activations!$A:$A,Table1[[#This Row],[Imei]])</f>
        <v>1</v>
      </c>
    </row>
    <row r="42" spans="1:10">
      <c r="A42" s="4" t="s">
        <v>295</v>
      </c>
      <c r="B42" s="4" t="s">
        <v>291</v>
      </c>
      <c r="C42" s="4" t="s">
        <v>385</v>
      </c>
      <c r="D42" s="4" t="s">
        <v>354</v>
      </c>
      <c r="E42" s="4">
        <v>1</v>
      </c>
      <c r="F42" s="5">
        <v>45119</v>
      </c>
      <c r="G42" s="4" t="s">
        <v>294</v>
      </c>
      <c r="H42" s="4" t="s">
        <v>373</v>
      </c>
      <c r="I42" s="4" t="s">
        <v>345</v>
      </c>
      <c r="J42" s="8">
        <f>COUNTIFS(Activations!$A:$A,Table1[[#This Row],[Imei]])</f>
        <v>1</v>
      </c>
    </row>
    <row r="43" spans="1:10">
      <c r="A43" s="4" t="s">
        <v>295</v>
      </c>
      <c r="B43" s="4" t="s">
        <v>291</v>
      </c>
      <c r="C43" s="4" t="s">
        <v>386</v>
      </c>
      <c r="D43" s="4" t="s">
        <v>343</v>
      </c>
      <c r="E43" s="4">
        <v>1</v>
      </c>
      <c r="F43" s="5">
        <v>45121</v>
      </c>
      <c r="G43" s="4" t="s">
        <v>294</v>
      </c>
      <c r="H43" s="4" t="s">
        <v>373</v>
      </c>
      <c r="I43" s="4" t="s">
        <v>345</v>
      </c>
      <c r="J43" s="8">
        <f>COUNTIFS(Activations!$A:$A,Table1[[#This Row],[Imei]])</f>
        <v>0</v>
      </c>
    </row>
    <row r="44" spans="1:10">
      <c r="A44" s="4" t="s">
        <v>295</v>
      </c>
      <c r="B44" s="4" t="s">
        <v>291</v>
      </c>
      <c r="C44" s="4" t="s">
        <v>387</v>
      </c>
      <c r="D44" s="4" t="s">
        <v>378</v>
      </c>
      <c r="E44" s="4">
        <v>1</v>
      </c>
      <c r="F44" s="5">
        <v>45121</v>
      </c>
      <c r="G44" s="4" t="s">
        <v>294</v>
      </c>
      <c r="H44" s="4" t="s">
        <v>373</v>
      </c>
      <c r="I44" s="4" t="s">
        <v>345</v>
      </c>
      <c r="J44" s="8">
        <f>COUNTIFS(Activations!$A:$A,Table1[[#This Row],[Imei]])</f>
        <v>1</v>
      </c>
    </row>
    <row r="45" spans="1:10">
      <c r="A45" s="4" t="s">
        <v>295</v>
      </c>
      <c r="B45" s="4" t="s">
        <v>291</v>
      </c>
      <c r="C45" s="4" t="s">
        <v>388</v>
      </c>
      <c r="D45" s="4" t="s">
        <v>358</v>
      </c>
      <c r="E45" s="4">
        <v>1</v>
      </c>
      <c r="F45" s="5">
        <v>45121</v>
      </c>
      <c r="G45" s="4" t="s">
        <v>294</v>
      </c>
      <c r="H45" s="4" t="s">
        <v>373</v>
      </c>
      <c r="I45" s="4" t="s">
        <v>345</v>
      </c>
      <c r="J45" s="8">
        <f>COUNTIFS(Activations!$A:$A,Table1[[#This Row],[Imei]])</f>
        <v>1</v>
      </c>
    </row>
    <row r="46" spans="1:10">
      <c r="A46" s="4" t="s">
        <v>295</v>
      </c>
      <c r="B46" s="4" t="s">
        <v>291</v>
      </c>
      <c r="C46" s="4" t="s">
        <v>389</v>
      </c>
      <c r="D46" s="4" t="s">
        <v>358</v>
      </c>
      <c r="E46" s="4">
        <v>1</v>
      </c>
      <c r="F46" s="5">
        <v>45122</v>
      </c>
      <c r="G46" s="4" t="s">
        <v>294</v>
      </c>
      <c r="H46" s="4" t="s">
        <v>373</v>
      </c>
      <c r="I46" s="4" t="s">
        <v>345</v>
      </c>
      <c r="J46" s="8">
        <f>COUNTIFS(Activations!$A:$A,Table1[[#This Row],[Imei]])</f>
        <v>1</v>
      </c>
    </row>
    <row r="47" spans="1:10">
      <c r="A47" s="4" t="s">
        <v>295</v>
      </c>
      <c r="B47" s="4" t="s">
        <v>291</v>
      </c>
      <c r="C47" s="4" t="s">
        <v>390</v>
      </c>
      <c r="D47" s="4" t="s">
        <v>376</v>
      </c>
      <c r="E47" s="4">
        <v>1</v>
      </c>
      <c r="F47" s="5">
        <v>45122</v>
      </c>
      <c r="G47" s="4" t="s">
        <v>294</v>
      </c>
      <c r="H47" s="4" t="s">
        <v>373</v>
      </c>
      <c r="I47" s="4" t="s">
        <v>345</v>
      </c>
      <c r="J47" s="8">
        <f>COUNTIFS(Activations!$A:$A,Table1[[#This Row],[Imei]])</f>
        <v>1</v>
      </c>
    </row>
    <row r="48" spans="1:10">
      <c r="A48" s="4" t="s">
        <v>295</v>
      </c>
      <c r="B48" s="4" t="s">
        <v>291</v>
      </c>
      <c r="C48" s="4" t="s">
        <v>391</v>
      </c>
      <c r="D48" s="4" t="s">
        <v>358</v>
      </c>
      <c r="E48" s="4">
        <v>1</v>
      </c>
      <c r="F48" s="5">
        <v>45124</v>
      </c>
      <c r="G48" s="4" t="s">
        <v>294</v>
      </c>
      <c r="H48" s="4" t="s">
        <v>373</v>
      </c>
      <c r="I48" s="4" t="s">
        <v>345</v>
      </c>
      <c r="J48" s="8">
        <f>COUNTIFS(Activations!$A:$A,Table1[[#This Row],[Imei]])</f>
        <v>1</v>
      </c>
    </row>
    <row r="49" spans="1:10">
      <c r="A49" s="4" t="s">
        <v>295</v>
      </c>
      <c r="B49" s="4" t="s">
        <v>291</v>
      </c>
      <c r="C49" s="4" t="s">
        <v>392</v>
      </c>
      <c r="D49" s="4" t="s">
        <v>369</v>
      </c>
      <c r="E49" s="4">
        <v>1</v>
      </c>
      <c r="F49" s="5">
        <v>45124</v>
      </c>
      <c r="G49" s="4" t="s">
        <v>294</v>
      </c>
      <c r="H49" s="4" t="s">
        <v>373</v>
      </c>
      <c r="I49" s="4" t="s">
        <v>345</v>
      </c>
      <c r="J49" s="8">
        <f>COUNTIFS(Activations!$A:$A,Table1[[#This Row],[Imei]])</f>
        <v>1</v>
      </c>
    </row>
    <row r="50" spans="1:10">
      <c r="A50" s="4" t="s">
        <v>295</v>
      </c>
      <c r="B50" s="4" t="s">
        <v>291</v>
      </c>
      <c r="C50" s="4" t="s">
        <v>5657</v>
      </c>
      <c r="D50" s="4" t="s">
        <v>354</v>
      </c>
      <c r="E50" s="4">
        <v>1</v>
      </c>
      <c r="F50" s="5">
        <v>45125</v>
      </c>
      <c r="G50" s="4" t="s">
        <v>294</v>
      </c>
      <c r="H50" s="4" t="s">
        <v>373</v>
      </c>
      <c r="I50" s="4" t="s">
        <v>345</v>
      </c>
      <c r="J50" s="8">
        <f>COUNTIFS(Activations!$A:$A,Table1[[#This Row],[Imei]])</f>
        <v>1</v>
      </c>
    </row>
    <row r="51" spans="1:10">
      <c r="A51" s="4" t="s">
        <v>295</v>
      </c>
      <c r="B51" s="4" t="s">
        <v>291</v>
      </c>
      <c r="C51" s="4" t="s">
        <v>5662</v>
      </c>
      <c r="D51" s="4" t="s">
        <v>354</v>
      </c>
      <c r="E51" s="4">
        <v>1</v>
      </c>
      <c r="F51" s="5">
        <v>45125</v>
      </c>
      <c r="G51" s="4" t="s">
        <v>294</v>
      </c>
      <c r="H51" s="4" t="s">
        <v>373</v>
      </c>
      <c r="I51" s="4" t="s">
        <v>345</v>
      </c>
      <c r="J51" s="8">
        <f>COUNTIFS(Activations!$A:$A,Table1[[#This Row],[Imei]])</f>
        <v>1</v>
      </c>
    </row>
    <row r="52" spans="1:10">
      <c r="A52" s="4" t="s">
        <v>295</v>
      </c>
      <c r="B52" s="4" t="s">
        <v>291</v>
      </c>
      <c r="C52" s="4" t="s">
        <v>5156</v>
      </c>
      <c r="D52" s="4" t="s">
        <v>369</v>
      </c>
      <c r="E52" s="4">
        <v>1</v>
      </c>
      <c r="F52" s="5">
        <v>45125</v>
      </c>
      <c r="G52" s="4" t="s">
        <v>294</v>
      </c>
      <c r="H52" s="4" t="s">
        <v>373</v>
      </c>
      <c r="I52" s="4" t="s">
        <v>345</v>
      </c>
      <c r="J52" s="8">
        <f>COUNTIFS(Activations!$A:$A,Table1[[#This Row],[Imei]])</f>
        <v>1</v>
      </c>
    </row>
    <row r="53" spans="1:10">
      <c r="A53" s="4" t="s">
        <v>61</v>
      </c>
      <c r="B53" s="4" t="s">
        <v>34</v>
      </c>
      <c r="C53" s="4" t="s">
        <v>5137</v>
      </c>
      <c r="D53" s="4" t="s">
        <v>369</v>
      </c>
      <c r="E53" s="4">
        <v>1</v>
      </c>
      <c r="F53" s="5">
        <v>45110</v>
      </c>
      <c r="G53" s="4" t="s">
        <v>60</v>
      </c>
      <c r="H53" s="4" t="s">
        <v>395</v>
      </c>
      <c r="I53" s="4" t="s">
        <v>345</v>
      </c>
      <c r="J53" s="8">
        <f>COUNTIFS(Activations!$A:$A,Table1[[#This Row],[Imei]])</f>
        <v>1</v>
      </c>
    </row>
    <row r="54" spans="1:10">
      <c r="A54" s="4" t="s">
        <v>61</v>
      </c>
      <c r="B54" s="4" t="s">
        <v>34</v>
      </c>
      <c r="C54" s="4" t="s">
        <v>393</v>
      </c>
      <c r="D54" s="4" t="s">
        <v>394</v>
      </c>
      <c r="E54" s="4">
        <v>1</v>
      </c>
      <c r="F54" s="5">
        <v>45112</v>
      </c>
      <c r="G54" s="4" t="s">
        <v>60</v>
      </c>
      <c r="H54" s="4" t="s">
        <v>395</v>
      </c>
      <c r="I54" s="4" t="s">
        <v>345</v>
      </c>
      <c r="J54" s="8">
        <f>COUNTIFS(Activations!$A:$A,Table1[[#This Row],[Imei]])</f>
        <v>1</v>
      </c>
    </row>
    <row r="55" spans="1:10">
      <c r="A55" s="4" t="s">
        <v>61</v>
      </c>
      <c r="B55" s="4" t="s">
        <v>34</v>
      </c>
      <c r="C55" s="4" t="s">
        <v>396</v>
      </c>
      <c r="D55" s="4" t="s">
        <v>352</v>
      </c>
      <c r="E55" s="4">
        <v>1</v>
      </c>
      <c r="F55" s="5">
        <v>45114</v>
      </c>
      <c r="G55" s="4" t="s">
        <v>60</v>
      </c>
      <c r="H55" s="4" t="s">
        <v>395</v>
      </c>
      <c r="I55" s="4" t="s">
        <v>345</v>
      </c>
      <c r="J55" s="8">
        <f>COUNTIFS(Activations!$A:$A,Table1[[#This Row],[Imei]])</f>
        <v>1</v>
      </c>
    </row>
    <row r="56" spans="1:10">
      <c r="A56" s="4" t="s">
        <v>61</v>
      </c>
      <c r="B56" s="4" t="s">
        <v>34</v>
      </c>
      <c r="C56" s="4" t="s">
        <v>397</v>
      </c>
      <c r="D56" s="4" t="s">
        <v>352</v>
      </c>
      <c r="E56" s="4">
        <v>1</v>
      </c>
      <c r="F56" s="5">
        <v>45117</v>
      </c>
      <c r="G56" s="4" t="s">
        <v>60</v>
      </c>
      <c r="H56" s="4" t="s">
        <v>395</v>
      </c>
      <c r="I56" s="4" t="s">
        <v>345</v>
      </c>
      <c r="J56" s="8">
        <f>COUNTIFS(Activations!$A:$A,Table1[[#This Row],[Imei]])</f>
        <v>1</v>
      </c>
    </row>
    <row r="57" spans="1:10">
      <c r="A57" s="4" t="s">
        <v>61</v>
      </c>
      <c r="B57" s="4" t="s">
        <v>34</v>
      </c>
      <c r="C57" s="4" t="s">
        <v>398</v>
      </c>
      <c r="D57" s="4" t="s">
        <v>352</v>
      </c>
      <c r="E57" s="4">
        <v>1</v>
      </c>
      <c r="F57" s="5">
        <v>45117</v>
      </c>
      <c r="G57" s="4" t="s">
        <v>60</v>
      </c>
      <c r="H57" s="4" t="s">
        <v>395</v>
      </c>
      <c r="I57" s="4" t="s">
        <v>345</v>
      </c>
      <c r="J57" s="8">
        <f>COUNTIFS(Activations!$A:$A,Table1[[#This Row],[Imei]])</f>
        <v>1</v>
      </c>
    </row>
    <row r="58" spans="1:10">
      <c r="A58" s="4" t="s">
        <v>61</v>
      </c>
      <c r="B58" s="4" t="s">
        <v>34</v>
      </c>
      <c r="C58" s="4" t="s">
        <v>399</v>
      </c>
      <c r="D58" s="4" t="s">
        <v>369</v>
      </c>
      <c r="E58" s="4">
        <v>1</v>
      </c>
      <c r="F58" s="5">
        <v>45120</v>
      </c>
      <c r="G58" s="4" t="s">
        <v>60</v>
      </c>
      <c r="H58" s="4" t="s">
        <v>395</v>
      </c>
      <c r="I58" s="4" t="s">
        <v>345</v>
      </c>
      <c r="J58" s="8">
        <f>COUNTIFS(Activations!$A:$A,Table1[[#This Row],[Imei]])</f>
        <v>1</v>
      </c>
    </row>
    <row r="59" spans="1:10">
      <c r="A59" s="4" t="s">
        <v>61</v>
      </c>
      <c r="B59" s="4" t="s">
        <v>34</v>
      </c>
      <c r="C59" s="4" t="s">
        <v>400</v>
      </c>
      <c r="D59" s="4" t="s">
        <v>352</v>
      </c>
      <c r="E59" s="4">
        <v>1</v>
      </c>
      <c r="F59" s="5">
        <v>45120</v>
      </c>
      <c r="G59" s="4" t="s">
        <v>60</v>
      </c>
      <c r="H59" s="4" t="s">
        <v>395</v>
      </c>
      <c r="I59" s="4" t="s">
        <v>345</v>
      </c>
      <c r="J59" s="8">
        <f>COUNTIFS(Activations!$A:$A,Table1[[#This Row],[Imei]])</f>
        <v>1</v>
      </c>
    </row>
    <row r="60" spans="1:10">
      <c r="A60" s="4" t="s">
        <v>61</v>
      </c>
      <c r="B60" s="4" t="s">
        <v>34</v>
      </c>
      <c r="C60" s="4" t="s">
        <v>401</v>
      </c>
      <c r="D60" s="4" t="s">
        <v>358</v>
      </c>
      <c r="E60" s="4">
        <v>1</v>
      </c>
      <c r="F60" s="5">
        <v>45120</v>
      </c>
      <c r="G60" s="4" t="s">
        <v>60</v>
      </c>
      <c r="H60" s="4" t="s">
        <v>395</v>
      </c>
      <c r="I60" s="4" t="s">
        <v>345</v>
      </c>
      <c r="J60" s="8">
        <f>COUNTIFS(Activations!$A:$A,Table1[[#This Row],[Imei]])</f>
        <v>1</v>
      </c>
    </row>
    <row r="61" spans="1:10">
      <c r="A61" s="4" t="s">
        <v>61</v>
      </c>
      <c r="B61" s="4" t="s">
        <v>34</v>
      </c>
      <c r="C61" s="4" t="s">
        <v>402</v>
      </c>
      <c r="D61" s="4" t="s">
        <v>343</v>
      </c>
      <c r="E61" s="4">
        <v>1</v>
      </c>
      <c r="F61" s="5">
        <v>45122</v>
      </c>
      <c r="G61" s="4" t="s">
        <v>60</v>
      </c>
      <c r="H61" s="4" t="s">
        <v>395</v>
      </c>
      <c r="I61" s="4" t="s">
        <v>345</v>
      </c>
      <c r="J61" s="8">
        <f>COUNTIFS(Activations!$A:$A,Table1[[#This Row],[Imei]])</f>
        <v>1</v>
      </c>
    </row>
    <row r="62" spans="1:10">
      <c r="A62" s="4" t="s">
        <v>61</v>
      </c>
      <c r="B62" s="4" t="s">
        <v>34</v>
      </c>
      <c r="C62" s="4" t="s">
        <v>403</v>
      </c>
      <c r="D62" s="4" t="s">
        <v>394</v>
      </c>
      <c r="E62" s="4">
        <v>1</v>
      </c>
      <c r="F62" s="5">
        <v>45122</v>
      </c>
      <c r="G62" s="4" t="s">
        <v>60</v>
      </c>
      <c r="H62" s="4" t="s">
        <v>395</v>
      </c>
      <c r="I62" s="4" t="s">
        <v>345</v>
      </c>
      <c r="J62" s="8">
        <f>COUNTIFS(Activations!$A:$A,Table1[[#This Row],[Imei]])</f>
        <v>1</v>
      </c>
    </row>
    <row r="63" spans="1:10">
      <c r="A63" s="4" t="s">
        <v>61</v>
      </c>
      <c r="B63" s="4" t="s">
        <v>34</v>
      </c>
      <c r="C63" s="4" t="s">
        <v>404</v>
      </c>
      <c r="D63" s="4" t="s">
        <v>358</v>
      </c>
      <c r="E63" s="4">
        <v>1</v>
      </c>
      <c r="F63" s="5">
        <v>45124</v>
      </c>
      <c r="G63" s="4" t="s">
        <v>60</v>
      </c>
      <c r="H63" s="4" t="s">
        <v>395</v>
      </c>
      <c r="I63" s="4" t="s">
        <v>345</v>
      </c>
      <c r="J63" s="8">
        <f>COUNTIFS(Activations!$A:$A,Table1[[#This Row],[Imei]])</f>
        <v>1</v>
      </c>
    </row>
    <row r="64" spans="1:10">
      <c r="A64" s="4" t="s">
        <v>61</v>
      </c>
      <c r="B64" s="4" t="s">
        <v>34</v>
      </c>
      <c r="C64" s="4" t="s">
        <v>5865</v>
      </c>
      <c r="D64" s="4" t="s">
        <v>376</v>
      </c>
      <c r="E64" s="4">
        <v>1</v>
      </c>
      <c r="F64" s="5">
        <v>45125</v>
      </c>
      <c r="G64" s="4" t="s">
        <v>60</v>
      </c>
      <c r="H64" s="4" t="s">
        <v>395</v>
      </c>
      <c r="I64" s="4" t="s">
        <v>345</v>
      </c>
      <c r="J64" s="8">
        <f>COUNTIFS(Activations!$A:$A,Table1[[#This Row],[Imei]])</f>
        <v>1</v>
      </c>
    </row>
    <row r="65" spans="1:10">
      <c r="A65" s="4" t="s">
        <v>61</v>
      </c>
      <c r="B65" s="4" t="s">
        <v>34</v>
      </c>
      <c r="C65" s="4" t="s">
        <v>5539</v>
      </c>
      <c r="D65" s="4" t="s">
        <v>343</v>
      </c>
      <c r="E65" s="4">
        <v>1</v>
      </c>
      <c r="F65" s="5">
        <v>45125</v>
      </c>
      <c r="G65" s="4" t="s">
        <v>60</v>
      </c>
      <c r="H65" s="4" t="s">
        <v>395</v>
      </c>
      <c r="I65" s="4" t="s">
        <v>345</v>
      </c>
      <c r="J65" s="8">
        <f>COUNTIFS(Activations!$A:$A,Table1[[#This Row],[Imei]])</f>
        <v>1</v>
      </c>
    </row>
    <row r="66" spans="1:10">
      <c r="A66" s="4" t="s">
        <v>61</v>
      </c>
      <c r="B66" s="4" t="s">
        <v>34</v>
      </c>
      <c r="C66" s="4" t="s">
        <v>6026</v>
      </c>
      <c r="D66" s="4" t="s">
        <v>352</v>
      </c>
      <c r="E66" s="4">
        <v>1</v>
      </c>
      <c r="F66" s="5">
        <v>45125</v>
      </c>
      <c r="G66" s="4" t="s">
        <v>60</v>
      </c>
      <c r="H66" s="4" t="s">
        <v>395</v>
      </c>
      <c r="I66" s="4" t="s">
        <v>345</v>
      </c>
      <c r="J66" s="8">
        <f>COUNTIFS(Activations!$A:$A,Table1[[#This Row],[Imei]])</f>
        <v>0</v>
      </c>
    </row>
    <row r="67" spans="1:10">
      <c r="A67" s="4" t="s">
        <v>61</v>
      </c>
      <c r="B67" s="4" t="s">
        <v>34</v>
      </c>
      <c r="C67" s="4" t="s">
        <v>5431</v>
      </c>
      <c r="D67" s="4" t="s">
        <v>659</v>
      </c>
      <c r="E67" s="4">
        <v>1</v>
      </c>
      <c r="F67" s="5">
        <v>45125</v>
      </c>
      <c r="G67" s="4" t="s">
        <v>60</v>
      </c>
      <c r="H67" s="4" t="s">
        <v>395</v>
      </c>
      <c r="I67" s="4" t="s">
        <v>345</v>
      </c>
      <c r="J67" s="8">
        <f>COUNTIFS(Activations!$A:$A,Table1[[#This Row],[Imei]])</f>
        <v>1</v>
      </c>
    </row>
    <row r="68" spans="1:10">
      <c r="A68" s="4" t="s">
        <v>61</v>
      </c>
      <c r="B68" s="4" t="s">
        <v>34</v>
      </c>
      <c r="C68" s="4" t="s">
        <v>6027</v>
      </c>
      <c r="D68" s="4" t="s">
        <v>352</v>
      </c>
      <c r="E68" s="4">
        <v>1</v>
      </c>
      <c r="F68" s="5">
        <v>45125</v>
      </c>
      <c r="G68" s="4" t="s">
        <v>60</v>
      </c>
      <c r="H68" s="4" t="s">
        <v>395</v>
      </c>
      <c r="I68" s="4" t="s">
        <v>345</v>
      </c>
      <c r="J68" s="8">
        <f>COUNTIFS(Activations!$A:$A,Table1[[#This Row],[Imei]])</f>
        <v>0</v>
      </c>
    </row>
    <row r="69" spans="1:10">
      <c r="A69" s="4" t="s">
        <v>61</v>
      </c>
      <c r="B69" s="4" t="s">
        <v>34</v>
      </c>
      <c r="C69" s="4" t="s">
        <v>5342</v>
      </c>
      <c r="D69" s="4" t="s">
        <v>369</v>
      </c>
      <c r="E69" s="4">
        <v>1</v>
      </c>
      <c r="F69" s="5">
        <v>45125</v>
      </c>
      <c r="G69" s="4" t="s">
        <v>60</v>
      </c>
      <c r="H69" s="4" t="s">
        <v>395</v>
      </c>
      <c r="I69" s="4" t="s">
        <v>345</v>
      </c>
      <c r="J69" s="8">
        <f>COUNTIFS(Activations!$A:$A,Table1[[#This Row],[Imei]])</f>
        <v>1</v>
      </c>
    </row>
    <row r="70" spans="1:10">
      <c r="A70" s="4" t="s">
        <v>193</v>
      </c>
      <c r="B70" s="4" t="s">
        <v>194</v>
      </c>
      <c r="C70" s="4" t="s">
        <v>405</v>
      </c>
      <c r="D70" s="4" t="s">
        <v>394</v>
      </c>
      <c r="E70" s="4">
        <v>1</v>
      </c>
      <c r="F70" s="5">
        <v>45113</v>
      </c>
      <c r="G70" s="4" t="s">
        <v>192</v>
      </c>
      <c r="H70" s="4" t="s">
        <v>406</v>
      </c>
      <c r="I70" s="4" t="s">
        <v>345</v>
      </c>
      <c r="J70" s="8">
        <f>COUNTIFS(Activations!$A:$A,Table1[[#This Row],[Imei]])</f>
        <v>0</v>
      </c>
    </row>
    <row r="71" spans="1:10">
      <c r="A71" s="4" t="s">
        <v>193</v>
      </c>
      <c r="B71" s="4" t="s">
        <v>194</v>
      </c>
      <c r="C71" s="4" t="s">
        <v>407</v>
      </c>
      <c r="D71" s="4" t="s">
        <v>394</v>
      </c>
      <c r="E71" s="4">
        <v>1</v>
      </c>
      <c r="F71" s="5">
        <v>45113</v>
      </c>
      <c r="G71" s="4" t="s">
        <v>192</v>
      </c>
      <c r="H71" s="4" t="s">
        <v>406</v>
      </c>
      <c r="I71" s="4" t="s">
        <v>345</v>
      </c>
      <c r="J71" s="8">
        <f>COUNTIFS(Activations!$A:$A,Table1[[#This Row],[Imei]])</f>
        <v>0</v>
      </c>
    </row>
    <row r="72" spans="1:10">
      <c r="A72" s="4" t="s">
        <v>193</v>
      </c>
      <c r="B72" s="4" t="s">
        <v>194</v>
      </c>
      <c r="C72" s="4" t="s">
        <v>408</v>
      </c>
      <c r="D72" s="4" t="s">
        <v>394</v>
      </c>
      <c r="E72" s="4">
        <v>1</v>
      </c>
      <c r="F72" s="5">
        <v>45113</v>
      </c>
      <c r="G72" s="4" t="s">
        <v>192</v>
      </c>
      <c r="H72" s="4" t="s">
        <v>406</v>
      </c>
      <c r="I72" s="4" t="s">
        <v>345</v>
      </c>
      <c r="J72" s="8">
        <f>COUNTIFS(Activations!$A:$A,Table1[[#This Row],[Imei]])</f>
        <v>0</v>
      </c>
    </row>
    <row r="73" spans="1:10">
      <c r="A73" s="4" t="s">
        <v>193</v>
      </c>
      <c r="B73" s="4" t="s">
        <v>194</v>
      </c>
      <c r="C73" s="4" t="s">
        <v>409</v>
      </c>
      <c r="D73" s="4" t="s">
        <v>394</v>
      </c>
      <c r="E73" s="4">
        <v>1</v>
      </c>
      <c r="F73" s="5">
        <v>45113</v>
      </c>
      <c r="G73" s="4" t="s">
        <v>192</v>
      </c>
      <c r="H73" s="4" t="s">
        <v>406</v>
      </c>
      <c r="I73" s="4" t="s">
        <v>345</v>
      </c>
      <c r="J73" s="8">
        <f>COUNTIFS(Activations!$A:$A,Table1[[#This Row],[Imei]])</f>
        <v>0</v>
      </c>
    </row>
    <row r="74" spans="1:10">
      <c r="A74" s="4" t="s">
        <v>193</v>
      </c>
      <c r="B74" s="4" t="s">
        <v>194</v>
      </c>
      <c r="C74" s="4" t="s">
        <v>410</v>
      </c>
      <c r="D74" s="4" t="s">
        <v>350</v>
      </c>
      <c r="E74" s="4">
        <v>1</v>
      </c>
      <c r="F74" s="5">
        <v>45115</v>
      </c>
      <c r="G74" s="4" t="s">
        <v>192</v>
      </c>
      <c r="H74" s="4" t="s">
        <v>406</v>
      </c>
      <c r="I74" s="4" t="s">
        <v>345</v>
      </c>
      <c r="J74" s="8">
        <f>COUNTIFS(Activations!$A:$A,Table1[[#This Row],[Imei]])</f>
        <v>1</v>
      </c>
    </row>
    <row r="75" spans="1:10">
      <c r="A75" s="4" t="s">
        <v>193</v>
      </c>
      <c r="B75" s="4" t="s">
        <v>194</v>
      </c>
      <c r="C75" s="4" t="s">
        <v>411</v>
      </c>
      <c r="D75" s="4" t="s">
        <v>369</v>
      </c>
      <c r="E75" s="4">
        <v>1</v>
      </c>
      <c r="F75" s="5">
        <v>45118</v>
      </c>
      <c r="G75" s="4" t="s">
        <v>192</v>
      </c>
      <c r="H75" s="4" t="s">
        <v>406</v>
      </c>
      <c r="I75" s="4" t="s">
        <v>345</v>
      </c>
      <c r="J75" s="8">
        <f>COUNTIFS(Activations!$A:$A,Table1[[#This Row],[Imei]])</f>
        <v>0</v>
      </c>
    </row>
    <row r="76" spans="1:10">
      <c r="A76" s="4" t="s">
        <v>193</v>
      </c>
      <c r="B76" s="4" t="s">
        <v>194</v>
      </c>
      <c r="C76" s="4" t="s">
        <v>412</v>
      </c>
      <c r="D76" s="4" t="s">
        <v>369</v>
      </c>
      <c r="E76" s="4">
        <v>1</v>
      </c>
      <c r="F76" s="5">
        <v>45118</v>
      </c>
      <c r="G76" s="4" t="s">
        <v>192</v>
      </c>
      <c r="H76" s="4" t="s">
        <v>406</v>
      </c>
      <c r="I76" s="4" t="s">
        <v>345</v>
      </c>
      <c r="J76" s="8">
        <f>COUNTIFS(Activations!$A:$A,Table1[[#This Row],[Imei]])</f>
        <v>1</v>
      </c>
    </row>
    <row r="77" spans="1:10">
      <c r="A77" s="4" t="s">
        <v>193</v>
      </c>
      <c r="B77" s="4" t="s">
        <v>194</v>
      </c>
      <c r="C77" s="4" t="s">
        <v>413</v>
      </c>
      <c r="D77" s="4" t="s">
        <v>394</v>
      </c>
      <c r="E77" s="4">
        <v>1</v>
      </c>
      <c r="F77" s="5">
        <v>45118</v>
      </c>
      <c r="G77" s="4" t="s">
        <v>192</v>
      </c>
      <c r="H77" s="4" t="s">
        <v>406</v>
      </c>
      <c r="I77" s="4" t="s">
        <v>345</v>
      </c>
      <c r="J77" s="8">
        <f>COUNTIFS(Activations!$A:$A,Table1[[#This Row],[Imei]])</f>
        <v>0</v>
      </c>
    </row>
    <row r="78" spans="1:10">
      <c r="A78" s="4" t="s">
        <v>193</v>
      </c>
      <c r="B78" s="4" t="s">
        <v>194</v>
      </c>
      <c r="C78" s="4" t="s">
        <v>414</v>
      </c>
      <c r="D78" s="4" t="s">
        <v>352</v>
      </c>
      <c r="E78" s="4">
        <v>1</v>
      </c>
      <c r="F78" s="5">
        <v>45120</v>
      </c>
      <c r="G78" s="4" t="s">
        <v>192</v>
      </c>
      <c r="H78" s="4" t="s">
        <v>406</v>
      </c>
      <c r="I78" s="4" t="s">
        <v>345</v>
      </c>
      <c r="J78" s="8">
        <f>COUNTIFS(Activations!$A:$A,Table1[[#This Row],[Imei]])</f>
        <v>1</v>
      </c>
    </row>
    <row r="79" spans="1:10">
      <c r="A79" s="4" t="s">
        <v>70</v>
      </c>
      <c r="B79" s="4" t="s">
        <v>66</v>
      </c>
      <c r="C79" s="4" t="s">
        <v>6028</v>
      </c>
      <c r="D79" s="4" t="s">
        <v>376</v>
      </c>
      <c r="E79" s="4">
        <v>1</v>
      </c>
      <c r="F79" s="5">
        <v>45108</v>
      </c>
      <c r="G79" s="4" t="s">
        <v>69</v>
      </c>
      <c r="H79" s="4" t="s">
        <v>416</v>
      </c>
      <c r="I79" s="4" t="s">
        <v>345</v>
      </c>
      <c r="J79" s="8">
        <f>COUNTIFS(Activations!$A:$A,Table1[[#This Row],[Imei]])</f>
        <v>0</v>
      </c>
    </row>
    <row r="80" spans="1:10">
      <c r="A80" s="4" t="s">
        <v>70</v>
      </c>
      <c r="B80" s="4" t="s">
        <v>66</v>
      </c>
      <c r="C80" s="4" t="s">
        <v>415</v>
      </c>
      <c r="D80" s="4" t="s">
        <v>352</v>
      </c>
      <c r="E80" s="4">
        <v>1</v>
      </c>
      <c r="F80" s="5">
        <v>45118</v>
      </c>
      <c r="G80" s="4" t="s">
        <v>69</v>
      </c>
      <c r="H80" s="4" t="s">
        <v>416</v>
      </c>
      <c r="I80" s="4" t="s">
        <v>345</v>
      </c>
      <c r="J80" s="8">
        <f>COUNTIFS(Activations!$A:$A,Table1[[#This Row],[Imei]])</f>
        <v>1</v>
      </c>
    </row>
    <row r="81" spans="1:10">
      <c r="A81" s="4" t="s">
        <v>70</v>
      </c>
      <c r="B81" s="4" t="s">
        <v>66</v>
      </c>
      <c r="C81" s="4" t="s">
        <v>417</v>
      </c>
      <c r="D81" s="4" t="s">
        <v>369</v>
      </c>
      <c r="E81" s="4">
        <v>1</v>
      </c>
      <c r="F81" s="5">
        <v>45118</v>
      </c>
      <c r="G81" s="4" t="s">
        <v>69</v>
      </c>
      <c r="H81" s="4" t="s">
        <v>416</v>
      </c>
      <c r="I81" s="4" t="s">
        <v>345</v>
      </c>
      <c r="J81" s="8">
        <f>COUNTIFS(Activations!$A:$A,Table1[[#This Row],[Imei]])</f>
        <v>1</v>
      </c>
    </row>
    <row r="82" spans="1:10">
      <c r="A82" s="4" t="s">
        <v>70</v>
      </c>
      <c r="B82" s="4" t="s">
        <v>66</v>
      </c>
      <c r="C82" s="4" t="s">
        <v>418</v>
      </c>
      <c r="D82" s="4" t="s">
        <v>352</v>
      </c>
      <c r="E82" s="4">
        <v>1</v>
      </c>
      <c r="F82" s="5">
        <v>45118</v>
      </c>
      <c r="G82" s="4" t="s">
        <v>69</v>
      </c>
      <c r="H82" s="4" t="s">
        <v>416</v>
      </c>
      <c r="I82" s="4" t="s">
        <v>345</v>
      </c>
      <c r="J82" s="8">
        <f>COUNTIFS(Activations!$A:$A,Table1[[#This Row],[Imei]])</f>
        <v>1</v>
      </c>
    </row>
    <row r="83" spans="1:10">
      <c r="A83" s="4" t="s">
        <v>70</v>
      </c>
      <c r="B83" s="4" t="s">
        <v>66</v>
      </c>
      <c r="C83" s="4" t="s">
        <v>6029</v>
      </c>
      <c r="D83" s="4" t="s">
        <v>376</v>
      </c>
      <c r="E83" s="4">
        <v>1</v>
      </c>
      <c r="F83" s="5">
        <v>45125</v>
      </c>
      <c r="G83" s="4" t="s">
        <v>69</v>
      </c>
      <c r="H83" s="4" t="s">
        <v>416</v>
      </c>
      <c r="I83" s="4" t="s">
        <v>345</v>
      </c>
      <c r="J83" s="8">
        <f>COUNTIFS(Activations!$A:$A,Table1[[#This Row],[Imei]])</f>
        <v>0</v>
      </c>
    </row>
    <row r="84" spans="1:10">
      <c r="A84" s="4" t="s">
        <v>70</v>
      </c>
      <c r="B84" s="4" t="s">
        <v>66</v>
      </c>
      <c r="C84" s="4" t="s">
        <v>6030</v>
      </c>
      <c r="D84" s="4" t="s">
        <v>352</v>
      </c>
      <c r="E84" s="4">
        <v>1</v>
      </c>
      <c r="F84" s="5">
        <v>45125</v>
      </c>
      <c r="G84" s="4" t="s">
        <v>69</v>
      </c>
      <c r="H84" s="4" t="s">
        <v>416</v>
      </c>
      <c r="I84" s="4" t="s">
        <v>345</v>
      </c>
      <c r="J84" s="8">
        <f>COUNTIFS(Activations!$A:$A,Table1[[#This Row],[Imei]])</f>
        <v>0</v>
      </c>
    </row>
    <row r="85" spans="1:10">
      <c r="A85" s="4" t="s">
        <v>70</v>
      </c>
      <c r="B85" s="4" t="s">
        <v>66</v>
      </c>
      <c r="C85" s="4" t="s">
        <v>6031</v>
      </c>
      <c r="D85" s="4" t="s">
        <v>815</v>
      </c>
      <c r="E85" s="4">
        <v>1</v>
      </c>
      <c r="F85" s="5">
        <v>45125</v>
      </c>
      <c r="G85" s="4" t="s">
        <v>69</v>
      </c>
      <c r="H85" s="4" t="s">
        <v>416</v>
      </c>
      <c r="I85" s="4" t="s">
        <v>345</v>
      </c>
      <c r="J85" s="8">
        <f>COUNTIFS(Activations!$A:$A,Table1[[#This Row],[Imei]])</f>
        <v>0</v>
      </c>
    </row>
    <row r="86" spans="1:10">
      <c r="A86" s="4" t="s">
        <v>70</v>
      </c>
      <c r="B86" s="4" t="s">
        <v>66</v>
      </c>
      <c r="C86" s="4" t="s">
        <v>6032</v>
      </c>
      <c r="D86" s="4" t="s">
        <v>499</v>
      </c>
      <c r="E86" s="4">
        <v>1</v>
      </c>
      <c r="F86" s="5">
        <v>45125</v>
      </c>
      <c r="G86" s="4" t="s">
        <v>69</v>
      </c>
      <c r="H86" s="4" t="s">
        <v>416</v>
      </c>
      <c r="I86" s="4" t="s">
        <v>345</v>
      </c>
      <c r="J86" s="8">
        <f>COUNTIFS(Activations!$A:$A,Table1[[#This Row],[Imei]])</f>
        <v>0</v>
      </c>
    </row>
    <row r="87" spans="1:10">
      <c r="A87" s="4" t="s">
        <v>70</v>
      </c>
      <c r="B87" s="4" t="s">
        <v>66</v>
      </c>
      <c r="C87" s="4" t="s">
        <v>6033</v>
      </c>
      <c r="D87" s="4" t="s">
        <v>376</v>
      </c>
      <c r="E87" s="4">
        <v>1</v>
      </c>
      <c r="F87" s="5">
        <v>45125</v>
      </c>
      <c r="G87" s="4" t="s">
        <v>69</v>
      </c>
      <c r="H87" s="4" t="s">
        <v>416</v>
      </c>
      <c r="I87" s="4" t="s">
        <v>345</v>
      </c>
      <c r="J87" s="8">
        <f>COUNTIFS(Activations!$A:$A,Table1[[#This Row],[Imei]])</f>
        <v>0</v>
      </c>
    </row>
    <row r="88" spans="1:10">
      <c r="A88" s="4" t="s">
        <v>419</v>
      </c>
      <c r="B88" s="4" t="s">
        <v>304</v>
      </c>
      <c r="C88" s="4" t="s">
        <v>420</v>
      </c>
      <c r="D88" s="4" t="s">
        <v>369</v>
      </c>
      <c r="E88" s="4">
        <v>1</v>
      </c>
      <c r="F88" s="5">
        <v>45118</v>
      </c>
      <c r="G88" s="4" t="s">
        <v>421</v>
      </c>
      <c r="H88" s="4" t="s">
        <v>422</v>
      </c>
      <c r="I88" s="4" t="s">
        <v>423</v>
      </c>
      <c r="J88" s="8">
        <f>COUNTIFS(Activations!$A:$A,Table1[[#This Row],[Imei]])</f>
        <v>1</v>
      </c>
    </row>
    <row r="89" spans="1:10">
      <c r="A89" s="4" t="s">
        <v>273</v>
      </c>
      <c r="B89" s="4" t="s">
        <v>260</v>
      </c>
      <c r="C89" s="4" t="s">
        <v>424</v>
      </c>
      <c r="D89" s="4" t="s">
        <v>352</v>
      </c>
      <c r="E89" s="4">
        <v>1</v>
      </c>
      <c r="F89" s="5">
        <v>45111</v>
      </c>
      <c r="G89" s="4" t="s">
        <v>272</v>
      </c>
      <c r="H89" s="4" t="s">
        <v>425</v>
      </c>
      <c r="I89" s="4" t="s">
        <v>345</v>
      </c>
      <c r="J89" s="8">
        <f>COUNTIFS(Activations!$A:$A,Table1[[#This Row],[Imei]])</f>
        <v>1</v>
      </c>
    </row>
    <row r="90" spans="1:10">
      <c r="A90" s="4" t="s">
        <v>273</v>
      </c>
      <c r="B90" s="4" t="s">
        <v>260</v>
      </c>
      <c r="C90" s="4" t="s">
        <v>426</v>
      </c>
      <c r="D90" s="4" t="s">
        <v>352</v>
      </c>
      <c r="E90" s="4">
        <v>1</v>
      </c>
      <c r="F90" s="5">
        <v>45111</v>
      </c>
      <c r="G90" s="4" t="s">
        <v>272</v>
      </c>
      <c r="H90" s="4" t="s">
        <v>425</v>
      </c>
      <c r="I90" s="4" t="s">
        <v>345</v>
      </c>
      <c r="J90" s="8">
        <f>COUNTIFS(Activations!$A:$A,Table1[[#This Row],[Imei]])</f>
        <v>1</v>
      </c>
    </row>
    <row r="91" spans="1:10">
      <c r="A91" s="4" t="s">
        <v>59</v>
      </c>
      <c r="B91" s="4" t="s">
        <v>34</v>
      </c>
      <c r="C91" s="4" t="s">
        <v>427</v>
      </c>
      <c r="D91" s="4" t="s">
        <v>358</v>
      </c>
      <c r="E91" s="4">
        <v>1</v>
      </c>
      <c r="F91" s="5">
        <v>45111</v>
      </c>
      <c r="G91" s="4" t="s">
        <v>58</v>
      </c>
      <c r="H91" s="4" t="s">
        <v>428</v>
      </c>
      <c r="I91" s="4" t="s">
        <v>345</v>
      </c>
      <c r="J91" s="8">
        <f>COUNTIFS(Activations!$A:$A,Table1[[#This Row],[Imei]])</f>
        <v>1</v>
      </c>
    </row>
    <row r="92" spans="1:10">
      <c r="A92" s="4" t="s">
        <v>59</v>
      </c>
      <c r="B92" s="4" t="s">
        <v>34</v>
      </c>
      <c r="C92" s="4" t="s">
        <v>429</v>
      </c>
      <c r="D92" s="4" t="s">
        <v>376</v>
      </c>
      <c r="E92" s="4">
        <v>1</v>
      </c>
      <c r="F92" s="5">
        <v>45111</v>
      </c>
      <c r="G92" s="4" t="s">
        <v>58</v>
      </c>
      <c r="H92" s="4" t="s">
        <v>428</v>
      </c>
      <c r="I92" s="4" t="s">
        <v>345</v>
      </c>
      <c r="J92" s="8">
        <f>COUNTIFS(Activations!$A:$A,Table1[[#This Row],[Imei]])</f>
        <v>0</v>
      </c>
    </row>
    <row r="93" spans="1:10">
      <c r="A93" s="4" t="s">
        <v>59</v>
      </c>
      <c r="B93" s="4" t="s">
        <v>34</v>
      </c>
      <c r="C93" s="4" t="s">
        <v>430</v>
      </c>
      <c r="D93" s="4" t="s">
        <v>369</v>
      </c>
      <c r="E93" s="4">
        <v>1</v>
      </c>
      <c r="F93" s="5">
        <v>45113</v>
      </c>
      <c r="G93" s="4" t="s">
        <v>58</v>
      </c>
      <c r="H93" s="4" t="s">
        <v>428</v>
      </c>
      <c r="I93" s="4" t="s">
        <v>345</v>
      </c>
      <c r="J93" s="8">
        <f>COUNTIFS(Activations!$A:$A,Table1[[#This Row],[Imei]])</f>
        <v>1</v>
      </c>
    </row>
    <row r="94" spans="1:10">
      <c r="A94" s="4" t="s">
        <v>59</v>
      </c>
      <c r="B94" s="4" t="s">
        <v>34</v>
      </c>
      <c r="C94" s="4" t="s">
        <v>431</v>
      </c>
      <c r="D94" s="4" t="s">
        <v>358</v>
      </c>
      <c r="E94" s="4">
        <v>1</v>
      </c>
      <c r="F94" s="5">
        <v>45113</v>
      </c>
      <c r="G94" s="4" t="s">
        <v>58</v>
      </c>
      <c r="H94" s="4" t="s">
        <v>428</v>
      </c>
      <c r="I94" s="4" t="s">
        <v>345</v>
      </c>
      <c r="J94" s="8">
        <f>COUNTIFS(Activations!$A:$A,Table1[[#This Row],[Imei]])</f>
        <v>1</v>
      </c>
    </row>
    <row r="95" spans="1:10">
      <c r="A95" s="4" t="s">
        <v>59</v>
      </c>
      <c r="B95" s="4" t="s">
        <v>34</v>
      </c>
      <c r="C95" s="4" t="s">
        <v>432</v>
      </c>
      <c r="D95" s="4" t="s">
        <v>376</v>
      </c>
      <c r="E95" s="4">
        <v>1</v>
      </c>
      <c r="F95" s="5">
        <v>45118</v>
      </c>
      <c r="G95" s="4" t="s">
        <v>58</v>
      </c>
      <c r="H95" s="4" t="s">
        <v>428</v>
      </c>
      <c r="I95" s="4" t="s">
        <v>345</v>
      </c>
      <c r="J95" s="8">
        <f>COUNTIFS(Activations!$A:$A,Table1[[#This Row],[Imei]])</f>
        <v>1</v>
      </c>
    </row>
    <row r="96" spans="1:10">
      <c r="A96" s="4" t="s">
        <v>59</v>
      </c>
      <c r="B96" s="4" t="s">
        <v>34</v>
      </c>
      <c r="C96" s="4" t="s">
        <v>433</v>
      </c>
      <c r="D96" s="4" t="s">
        <v>376</v>
      </c>
      <c r="E96" s="4">
        <v>1</v>
      </c>
      <c r="F96" s="5">
        <v>45118</v>
      </c>
      <c r="G96" s="4" t="s">
        <v>58</v>
      </c>
      <c r="H96" s="4" t="s">
        <v>428</v>
      </c>
      <c r="I96" s="4" t="s">
        <v>345</v>
      </c>
      <c r="J96" s="8">
        <f>COUNTIFS(Activations!$A:$A,Table1[[#This Row],[Imei]])</f>
        <v>1</v>
      </c>
    </row>
    <row r="97" spans="1:10">
      <c r="A97" s="4" t="s">
        <v>59</v>
      </c>
      <c r="B97" s="4" t="s">
        <v>34</v>
      </c>
      <c r="C97" s="4" t="s">
        <v>434</v>
      </c>
      <c r="D97" s="4" t="s">
        <v>376</v>
      </c>
      <c r="E97" s="4">
        <v>1</v>
      </c>
      <c r="F97" s="5">
        <v>45118</v>
      </c>
      <c r="G97" s="4" t="s">
        <v>58</v>
      </c>
      <c r="H97" s="4" t="s">
        <v>428</v>
      </c>
      <c r="I97" s="4" t="s">
        <v>345</v>
      </c>
      <c r="J97" s="8">
        <f>COUNTIFS(Activations!$A:$A,Table1[[#This Row],[Imei]])</f>
        <v>0</v>
      </c>
    </row>
    <row r="98" spans="1:10">
      <c r="A98" s="4" t="s">
        <v>59</v>
      </c>
      <c r="B98" s="4" t="s">
        <v>34</v>
      </c>
      <c r="C98" s="4" t="s">
        <v>435</v>
      </c>
      <c r="D98" s="4" t="s">
        <v>376</v>
      </c>
      <c r="E98" s="4">
        <v>1</v>
      </c>
      <c r="F98" s="5">
        <v>45118</v>
      </c>
      <c r="G98" s="4" t="s">
        <v>58</v>
      </c>
      <c r="H98" s="4" t="s">
        <v>428</v>
      </c>
      <c r="I98" s="4" t="s">
        <v>345</v>
      </c>
      <c r="J98" s="8">
        <f>COUNTIFS(Activations!$A:$A,Table1[[#This Row],[Imei]])</f>
        <v>0</v>
      </c>
    </row>
    <row r="99" spans="1:10">
      <c r="A99" s="4" t="s">
        <v>59</v>
      </c>
      <c r="B99" s="4" t="s">
        <v>34</v>
      </c>
      <c r="C99" s="4" t="s">
        <v>436</v>
      </c>
      <c r="D99" s="4" t="s">
        <v>376</v>
      </c>
      <c r="E99" s="4">
        <v>1</v>
      </c>
      <c r="F99" s="5">
        <v>45118</v>
      </c>
      <c r="G99" s="4" t="s">
        <v>58</v>
      </c>
      <c r="H99" s="4" t="s">
        <v>428</v>
      </c>
      <c r="I99" s="4" t="s">
        <v>345</v>
      </c>
      <c r="J99" s="8">
        <f>COUNTIFS(Activations!$A:$A,Table1[[#This Row],[Imei]])</f>
        <v>1</v>
      </c>
    </row>
    <row r="100" spans="1:10">
      <c r="A100" s="4" t="s">
        <v>59</v>
      </c>
      <c r="B100" s="4" t="s">
        <v>34</v>
      </c>
      <c r="C100" s="4" t="s">
        <v>437</v>
      </c>
      <c r="D100" s="4" t="s">
        <v>438</v>
      </c>
      <c r="E100" s="4">
        <v>1</v>
      </c>
      <c r="F100" s="5">
        <v>45120</v>
      </c>
      <c r="G100" s="4" t="s">
        <v>58</v>
      </c>
      <c r="H100" s="4" t="s">
        <v>428</v>
      </c>
      <c r="I100" s="4" t="s">
        <v>345</v>
      </c>
      <c r="J100" s="8">
        <f>COUNTIFS(Activations!$A:$A,Table1[[#This Row],[Imei]])</f>
        <v>0</v>
      </c>
    </row>
    <row r="101" spans="1:10">
      <c r="A101" s="4" t="s">
        <v>59</v>
      </c>
      <c r="B101" s="4" t="s">
        <v>34</v>
      </c>
      <c r="C101" s="4" t="s">
        <v>439</v>
      </c>
      <c r="D101" s="4" t="s">
        <v>394</v>
      </c>
      <c r="E101" s="4">
        <v>1</v>
      </c>
      <c r="F101" s="5">
        <v>45122</v>
      </c>
      <c r="G101" s="4" t="s">
        <v>58</v>
      </c>
      <c r="H101" s="4" t="s">
        <v>428</v>
      </c>
      <c r="I101" s="4" t="s">
        <v>345</v>
      </c>
      <c r="J101" s="8">
        <f>COUNTIFS(Activations!$A:$A,Table1[[#This Row],[Imei]])</f>
        <v>1</v>
      </c>
    </row>
    <row r="102" spans="1:10">
      <c r="A102" s="4" t="s">
        <v>59</v>
      </c>
      <c r="B102" s="4" t="s">
        <v>34</v>
      </c>
      <c r="C102" s="4" t="s">
        <v>440</v>
      </c>
      <c r="D102" s="4" t="s">
        <v>376</v>
      </c>
      <c r="E102" s="4">
        <v>1</v>
      </c>
      <c r="F102" s="5">
        <v>45124</v>
      </c>
      <c r="G102" s="4" t="s">
        <v>58</v>
      </c>
      <c r="H102" s="4" t="s">
        <v>428</v>
      </c>
      <c r="I102" s="4" t="s">
        <v>345</v>
      </c>
      <c r="J102" s="8">
        <f>COUNTIFS(Activations!$A:$A,Table1[[#This Row],[Imei]])</f>
        <v>1</v>
      </c>
    </row>
    <row r="103" spans="1:10">
      <c r="A103" s="4" t="s">
        <v>59</v>
      </c>
      <c r="B103" s="4" t="s">
        <v>34</v>
      </c>
      <c r="C103" s="4" t="s">
        <v>441</v>
      </c>
      <c r="D103" s="4" t="s">
        <v>376</v>
      </c>
      <c r="E103" s="4">
        <v>1</v>
      </c>
      <c r="F103" s="5">
        <v>45124</v>
      </c>
      <c r="G103" s="4" t="s">
        <v>58</v>
      </c>
      <c r="H103" s="4" t="s">
        <v>428</v>
      </c>
      <c r="I103" s="4" t="s">
        <v>345</v>
      </c>
      <c r="J103" s="8">
        <f>COUNTIFS(Activations!$A:$A,Table1[[#This Row],[Imei]])</f>
        <v>0</v>
      </c>
    </row>
    <row r="104" spans="1:10">
      <c r="A104" s="4" t="s">
        <v>59</v>
      </c>
      <c r="B104" s="4" t="s">
        <v>34</v>
      </c>
      <c r="C104" s="4" t="s">
        <v>6034</v>
      </c>
      <c r="D104" s="4" t="s">
        <v>358</v>
      </c>
      <c r="E104" s="4">
        <v>1</v>
      </c>
      <c r="F104" s="5">
        <v>45125</v>
      </c>
      <c r="G104" s="4" t="s">
        <v>58</v>
      </c>
      <c r="H104" s="4" t="s">
        <v>428</v>
      </c>
      <c r="I104" s="4" t="s">
        <v>345</v>
      </c>
      <c r="J104" s="8">
        <f>COUNTIFS(Activations!$A:$A,Table1[[#This Row],[Imei]])</f>
        <v>0</v>
      </c>
    </row>
    <row r="105" spans="1:10">
      <c r="A105" s="4" t="s">
        <v>82</v>
      </c>
      <c r="B105" s="4" t="s">
        <v>66</v>
      </c>
      <c r="C105" s="4" t="s">
        <v>5096</v>
      </c>
      <c r="D105" s="4" t="s">
        <v>369</v>
      </c>
      <c r="E105" s="4">
        <v>1</v>
      </c>
      <c r="F105" s="5">
        <v>45108</v>
      </c>
      <c r="G105" s="4" t="s">
        <v>81</v>
      </c>
      <c r="H105" s="4" t="s">
        <v>443</v>
      </c>
      <c r="I105" s="4" t="s">
        <v>345</v>
      </c>
      <c r="J105" s="8">
        <f>COUNTIFS(Activations!$A:$A,Table1[[#This Row],[Imei]])</f>
        <v>1</v>
      </c>
    </row>
    <row r="106" spans="1:10">
      <c r="A106" s="4" t="s">
        <v>82</v>
      </c>
      <c r="B106" s="4" t="s">
        <v>66</v>
      </c>
      <c r="C106" s="4" t="s">
        <v>442</v>
      </c>
      <c r="D106" s="4" t="s">
        <v>358</v>
      </c>
      <c r="E106" s="4">
        <v>1</v>
      </c>
      <c r="F106" s="5">
        <v>45111</v>
      </c>
      <c r="G106" s="4" t="s">
        <v>81</v>
      </c>
      <c r="H106" s="4" t="s">
        <v>443</v>
      </c>
      <c r="I106" s="4" t="s">
        <v>345</v>
      </c>
      <c r="J106" s="8">
        <f>COUNTIFS(Activations!$A:$A,Table1[[#This Row],[Imei]])</f>
        <v>0</v>
      </c>
    </row>
    <row r="107" spans="1:10">
      <c r="A107" s="4" t="s">
        <v>82</v>
      </c>
      <c r="B107" s="4" t="s">
        <v>66</v>
      </c>
      <c r="C107" s="4" t="s">
        <v>444</v>
      </c>
      <c r="D107" s="4" t="s">
        <v>358</v>
      </c>
      <c r="E107" s="4">
        <v>1</v>
      </c>
      <c r="F107" s="5">
        <v>45113</v>
      </c>
      <c r="G107" s="4" t="s">
        <v>81</v>
      </c>
      <c r="H107" s="4" t="s">
        <v>443</v>
      </c>
      <c r="I107" s="4" t="s">
        <v>345</v>
      </c>
      <c r="J107" s="8">
        <f>COUNTIFS(Activations!$A:$A,Table1[[#This Row],[Imei]])</f>
        <v>0</v>
      </c>
    </row>
    <row r="108" spans="1:10">
      <c r="A108" s="4" t="s">
        <v>82</v>
      </c>
      <c r="B108" s="4" t="s">
        <v>66</v>
      </c>
      <c r="C108" s="4" t="s">
        <v>445</v>
      </c>
      <c r="D108" s="4" t="s">
        <v>352</v>
      </c>
      <c r="E108" s="4">
        <v>1</v>
      </c>
      <c r="F108" s="5">
        <v>45115</v>
      </c>
      <c r="G108" s="4" t="s">
        <v>81</v>
      </c>
      <c r="H108" s="4" t="s">
        <v>443</v>
      </c>
      <c r="I108" s="4" t="s">
        <v>345</v>
      </c>
      <c r="J108" s="8">
        <f>COUNTIFS(Activations!$A:$A,Table1[[#This Row],[Imei]])</f>
        <v>0</v>
      </c>
    </row>
    <row r="109" spans="1:10">
      <c r="A109" s="4" t="s">
        <v>82</v>
      </c>
      <c r="B109" s="4" t="s">
        <v>66</v>
      </c>
      <c r="C109" s="4" t="s">
        <v>446</v>
      </c>
      <c r="D109" s="4" t="s">
        <v>369</v>
      </c>
      <c r="E109" s="4">
        <v>1</v>
      </c>
      <c r="F109" s="5">
        <v>45118</v>
      </c>
      <c r="G109" s="4" t="s">
        <v>81</v>
      </c>
      <c r="H109" s="4" t="s">
        <v>443</v>
      </c>
      <c r="I109" s="4" t="s">
        <v>345</v>
      </c>
      <c r="J109" s="8">
        <f>COUNTIFS(Activations!$A:$A,Table1[[#This Row],[Imei]])</f>
        <v>1</v>
      </c>
    </row>
    <row r="110" spans="1:10">
      <c r="A110" s="4" t="s">
        <v>82</v>
      </c>
      <c r="B110" s="4" t="s">
        <v>66</v>
      </c>
      <c r="C110" s="4" t="s">
        <v>447</v>
      </c>
      <c r="D110" s="4" t="s">
        <v>358</v>
      </c>
      <c r="E110" s="4">
        <v>1</v>
      </c>
      <c r="F110" s="5">
        <v>45120</v>
      </c>
      <c r="G110" s="4" t="s">
        <v>81</v>
      </c>
      <c r="H110" s="4" t="s">
        <v>443</v>
      </c>
      <c r="I110" s="4" t="s">
        <v>345</v>
      </c>
      <c r="J110" s="8">
        <f>COUNTIFS(Activations!$A:$A,Table1[[#This Row],[Imei]])</f>
        <v>1</v>
      </c>
    </row>
    <row r="111" spans="1:10">
      <c r="A111" s="4" t="s">
        <v>82</v>
      </c>
      <c r="B111" s="4" t="s">
        <v>66</v>
      </c>
      <c r="C111" s="4" t="s">
        <v>448</v>
      </c>
      <c r="D111" s="4" t="s">
        <v>358</v>
      </c>
      <c r="E111" s="4">
        <v>1</v>
      </c>
      <c r="F111" s="5">
        <v>45124</v>
      </c>
      <c r="G111" s="4" t="s">
        <v>81</v>
      </c>
      <c r="H111" s="4" t="s">
        <v>443</v>
      </c>
      <c r="I111" s="4" t="s">
        <v>345</v>
      </c>
      <c r="J111" s="8">
        <f>COUNTIFS(Activations!$A:$A,Table1[[#This Row],[Imei]])</f>
        <v>1</v>
      </c>
    </row>
    <row r="112" spans="1:10">
      <c r="A112" s="4" t="s">
        <v>82</v>
      </c>
      <c r="B112" s="4" t="s">
        <v>66</v>
      </c>
      <c r="C112" s="4" t="s">
        <v>449</v>
      </c>
      <c r="D112" s="4" t="s">
        <v>376</v>
      </c>
      <c r="E112" s="4">
        <v>1</v>
      </c>
      <c r="F112" s="5">
        <v>45124</v>
      </c>
      <c r="G112" s="4" t="s">
        <v>81</v>
      </c>
      <c r="H112" s="4" t="s">
        <v>443</v>
      </c>
      <c r="I112" s="4" t="s">
        <v>345</v>
      </c>
      <c r="J112" s="8">
        <f>COUNTIFS(Activations!$A:$A,Table1[[#This Row],[Imei]])</f>
        <v>1</v>
      </c>
    </row>
    <row r="113" spans="1:10">
      <c r="A113" s="4" t="s">
        <v>210</v>
      </c>
      <c r="B113" s="4" t="s">
        <v>197</v>
      </c>
      <c r="C113" s="4" t="s">
        <v>5948</v>
      </c>
      <c r="D113" s="4" t="s">
        <v>352</v>
      </c>
      <c r="E113" s="4">
        <v>1</v>
      </c>
      <c r="F113" s="5">
        <v>45110</v>
      </c>
      <c r="G113" s="4" t="s">
        <v>209</v>
      </c>
      <c r="H113" s="4" t="s">
        <v>451</v>
      </c>
      <c r="I113" s="4" t="s">
        <v>345</v>
      </c>
      <c r="J113" s="8">
        <f>COUNTIFS(Activations!$A:$A,Table1[[#This Row],[Imei]])</f>
        <v>1</v>
      </c>
    </row>
    <row r="114" spans="1:10">
      <c r="A114" s="4" t="s">
        <v>210</v>
      </c>
      <c r="B114" s="4" t="s">
        <v>197</v>
      </c>
      <c r="C114" s="4" t="s">
        <v>450</v>
      </c>
      <c r="D114" s="4" t="s">
        <v>358</v>
      </c>
      <c r="E114" s="4">
        <v>1</v>
      </c>
      <c r="F114" s="5">
        <v>45111</v>
      </c>
      <c r="G114" s="4" t="s">
        <v>209</v>
      </c>
      <c r="H114" s="4" t="s">
        <v>451</v>
      </c>
      <c r="I114" s="4" t="s">
        <v>345</v>
      </c>
      <c r="J114" s="8">
        <f>COUNTIFS(Activations!$A:$A,Table1[[#This Row],[Imei]])</f>
        <v>1</v>
      </c>
    </row>
    <row r="115" spans="1:10">
      <c r="A115" s="4" t="s">
        <v>210</v>
      </c>
      <c r="B115" s="4" t="s">
        <v>197</v>
      </c>
      <c r="C115" s="4" t="s">
        <v>452</v>
      </c>
      <c r="D115" s="4" t="s">
        <v>352</v>
      </c>
      <c r="E115" s="4">
        <v>1</v>
      </c>
      <c r="F115" s="5">
        <v>45111</v>
      </c>
      <c r="G115" s="4" t="s">
        <v>209</v>
      </c>
      <c r="H115" s="4" t="s">
        <v>451</v>
      </c>
      <c r="I115" s="4" t="s">
        <v>345</v>
      </c>
      <c r="J115" s="8">
        <f>COUNTIFS(Activations!$A:$A,Table1[[#This Row],[Imei]])</f>
        <v>1</v>
      </c>
    </row>
    <row r="116" spans="1:10">
      <c r="A116" s="4" t="s">
        <v>210</v>
      </c>
      <c r="B116" s="4" t="s">
        <v>197</v>
      </c>
      <c r="C116" s="4" t="s">
        <v>453</v>
      </c>
      <c r="D116" s="4" t="s">
        <v>369</v>
      </c>
      <c r="E116" s="4">
        <v>1</v>
      </c>
      <c r="F116" s="5">
        <v>45111</v>
      </c>
      <c r="G116" s="4" t="s">
        <v>209</v>
      </c>
      <c r="H116" s="4" t="s">
        <v>451</v>
      </c>
      <c r="I116" s="4" t="s">
        <v>345</v>
      </c>
      <c r="J116" s="8">
        <f>COUNTIFS(Activations!$A:$A,Table1[[#This Row],[Imei]])</f>
        <v>1</v>
      </c>
    </row>
    <row r="117" spans="1:10">
      <c r="A117" s="4" t="s">
        <v>210</v>
      </c>
      <c r="B117" s="4" t="s">
        <v>197</v>
      </c>
      <c r="C117" s="4" t="s">
        <v>454</v>
      </c>
      <c r="D117" s="4" t="s">
        <v>376</v>
      </c>
      <c r="E117" s="4">
        <v>1</v>
      </c>
      <c r="F117" s="5">
        <v>45112</v>
      </c>
      <c r="G117" s="4" t="s">
        <v>209</v>
      </c>
      <c r="H117" s="4" t="s">
        <v>451</v>
      </c>
      <c r="I117" s="4" t="s">
        <v>345</v>
      </c>
      <c r="J117" s="8">
        <f>COUNTIFS(Activations!$A:$A,Table1[[#This Row],[Imei]])</f>
        <v>1</v>
      </c>
    </row>
    <row r="118" spans="1:10">
      <c r="A118" s="4" t="s">
        <v>210</v>
      </c>
      <c r="B118" s="4" t="s">
        <v>197</v>
      </c>
      <c r="C118" s="4" t="s">
        <v>455</v>
      </c>
      <c r="D118" s="4" t="s">
        <v>352</v>
      </c>
      <c r="E118" s="4">
        <v>1</v>
      </c>
      <c r="F118" s="5">
        <v>45113</v>
      </c>
      <c r="G118" s="4" t="s">
        <v>209</v>
      </c>
      <c r="H118" s="4" t="s">
        <v>451</v>
      </c>
      <c r="I118" s="4" t="s">
        <v>345</v>
      </c>
      <c r="J118" s="8">
        <f>COUNTIFS(Activations!$A:$A,Table1[[#This Row],[Imei]])</f>
        <v>1</v>
      </c>
    </row>
    <row r="119" spans="1:10">
      <c r="A119" s="4" t="s">
        <v>210</v>
      </c>
      <c r="B119" s="4" t="s">
        <v>197</v>
      </c>
      <c r="C119" s="4" t="s">
        <v>456</v>
      </c>
      <c r="D119" s="4" t="s">
        <v>343</v>
      </c>
      <c r="E119" s="4">
        <v>1</v>
      </c>
      <c r="F119" s="5">
        <v>45114</v>
      </c>
      <c r="G119" s="4" t="s">
        <v>209</v>
      </c>
      <c r="H119" s="4" t="s">
        <v>451</v>
      </c>
      <c r="I119" s="4" t="s">
        <v>345</v>
      </c>
      <c r="J119" s="8">
        <f>COUNTIFS(Activations!$A:$A,Table1[[#This Row],[Imei]])</f>
        <v>1</v>
      </c>
    </row>
    <row r="120" spans="1:10">
      <c r="A120" s="4" t="s">
        <v>210</v>
      </c>
      <c r="B120" s="4" t="s">
        <v>197</v>
      </c>
      <c r="C120" s="4" t="s">
        <v>457</v>
      </c>
      <c r="D120" s="4" t="s">
        <v>352</v>
      </c>
      <c r="E120" s="4">
        <v>1</v>
      </c>
      <c r="F120" s="5">
        <v>45115</v>
      </c>
      <c r="G120" s="4" t="s">
        <v>209</v>
      </c>
      <c r="H120" s="4" t="s">
        <v>451</v>
      </c>
      <c r="I120" s="4" t="s">
        <v>345</v>
      </c>
      <c r="J120" s="8">
        <f>COUNTIFS(Activations!$A:$A,Table1[[#This Row],[Imei]])</f>
        <v>1</v>
      </c>
    </row>
    <row r="121" spans="1:10">
      <c r="A121" s="4" t="s">
        <v>210</v>
      </c>
      <c r="B121" s="4" t="s">
        <v>197</v>
      </c>
      <c r="C121" s="4" t="s">
        <v>458</v>
      </c>
      <c r="D121" s="4" t="s">
        <v>343</v>
      </c>
      <c r="E121" s="4">
        <v>1</v>
      </c>
      <c r="F121" s="5">
        <v>45115</v>
      </c>
      <c r="G121" s="4" t="s">
        <v>209</v>
      </c>
      <c r="H121" s="4" t="s">
        <v>451</v>
      </c>
      <c r="I121" s="4" t="s">
        <v>345</v>
      </c>
      <c r="J121" s="8">
        <f>COUNTIFS(Activations!$A:$A,Table1[[#This Row],[Imei]])</f>
        <v>1</v>
      </c>
    </row>
    <row r="122" spans="1:10">
      <c r="A122" s="4" t="s">
        <v>210</v>
      </c>
      <c r="B122" s="4" t="s">
        <v>197</v>
      </c>
      <c r="C122" s="4" t="s">
        <v>459</v>
      </c>
      <c r="D122" s="4" t="s">
        <v>343</v>
      </c>
      <c r="E122" s="4">
        <v>1</v>
      </c>
      <c r="F122" s="5">
        <v>45115</v>
      </c>
      <c r="G122" s="4" t="s">
        <v>209</v>
      </c>
      <c r="H122" s="4" t="s">
        <v>451</v>
      </c>
      <c r="I122" s="4" t="s">
        <v>345</v>
      </c>
      <c r="J122" s="8">
        <f>COUNTIFS(Activations!$A:$A,Table1[[#This Row],[Imei]])</f>
        <v>1</v>
      </c>
    </row>
    <row r="123" spans="1:10">
      <c r="A123" s="4" t="s">
        <v>210</v>
      </c>
      <c r="B123" s="4" t="s">
        <v>197</v>
      </c>
      <c r="C123" s="4" t="s">
        <v>460</v>
      </c>
      <c r="D123" s="4" t="s">
        <v>369</v>
      </c>
      <c r="E123" s="4">
        <v>1</v>
      </c>
      <c r="F123" s="5">
        <v>45117</v>
      </c>
      <c r="G123" s="4" t="s">
        <v>209</v>
      </c>
      <c r="H123" s="4" t="s">
        <v>451</v>
      </c>
      <c r="I123" s="4" t="s">
        <v>345</v>
      </c>
      <c r="J123" s="8">
        <f>COUNTIFS(Activations!$A:$A,Table1[[#This Row],[Imei]])</f>
        <v>1</v>
      </c>
    </row>
    <row r="124" spans="1:10">
      <c r="A124" s="4" t="s">
        <v>210</v>
      </c>
      <c r="B124" s="4" t="s">
        <v>197</v>
      </c>
      <c r="C124" s="4" t="s">
        <v>461</v>
      </c>
      <c r="D124" s="4" t="s">
        <v>352</v>
      </c>
      <c r="E124" s="4">
        <v>1</v>
      </c>
      <c r="F124" s="5">
        <v>45118</v>
      </c>
      <c r="G124" s="4" t="s">
        <v>209</v>
      </c>
      <c r="H124" s="4" t="s">
        <v>451</v>
      </c>
      <c r="I124" s="4" t="s">
        <v>345</v>
      </c>
      <c r="J124" s="8">
        <f>COUNTIFS(Activations!$A:$A,Table1[[#This Row],[Imei]])</f>
        <v>1</v>
      </c>
    </row>
    <row r="125" spans="1:10">
      <c r="A125" s="4" t="s">
        <v>210</v>
      </c>
      <c r="B125" s="4" t="s">
        <v>197</v>
      </c>
      <c r="C125" s="4" t="s">
        <v>462</v>
      </c>
      <c r="D125" s="4" t="s">
        <v>369</v>
      </c>
      <c r="E125" s="4">
        <v>1</v>
      </c>
      <c r="F125" s="5">
        <v>45119</v>
      </c>
      <c r="G125" s="4" t="s">
        <v>209</v>
      </c>
      <c r="H125" s="4" t="s">
        <v>451</v>
      </c>
      <c r="I125" s="4" t="s">
        <v>345</v>
      </c>
      <c r="J125" s="8">
        <f>COUNTIFS(Activations!$A:$A,Table1[[#This Row],[Imei]])</f>
        <v>1</v>
      </c>
    </row>
    <row r="126" spans="1:10">
      <c r="A126" s="4" t="s">
        <v>210</v>
      </c>
      <c r="B126" s="4" t="s">
        <v>197</v>
      </c>
      <c r="C126" s="4" t="s">
        <v>463</v>
      </c>
      <c r="D126" s="4" t="s">
        <v>343</v>
      </c>
      <c r="E126" s="4">
        <v>1</v>
      </c>
      <c r="F126" s="5">
        <v>45120</v>
      </c>
      <c r="G126" s="4" t="s">
        <v>209</v>
      </c>
      <c r="H126" s="4" t="s">
        <v>451</v>
      </c>
      <c r="I126" s="4" t="s">
        <v>345</v>
      </c>
      <c r="J126" s="8">
        <f>COUNTIFS(Activations!$A:$A,Table1[[#This Row],[Imei]])</f>
        <v>1</v>
      </c>
    </row>
    <row r="127" spans="1:10">
      <c r="A127" s="4" t="s">
        <v>210</v>
      </c>
      <c r="B127" s="4" t="s">
        <v>197</v>
      </c>
      <c r="C127" s="4" t="s">
        <v>464</v>
      </c>
      <c r="D127" s="4" t="s">
        <v>354</v>
      </c>
      <c r="E127" s="4">
        <v>1</v>
      </c>
      <c r="F127" s="5">
        <v>45122</v>
      </c>
      <c r="G127" s="4" t="s">
        <v>209</v>
      </c>
      <c r="H127" s="4" t="s">
        <v>451</v>
      </c>
      <c r="I127" s="4" t="s">
        <v>345</v>
      </c>
      <c r="J127" s="8">
        <f>COUNTIFS(Activations!$A:$A,Table1[[#This Row],[Imei]])</f>
        <v>0</v>
      </c>
    </row>
    <row r="128" spans="1:10">
      <c r="A128" s="4" t="s">
        <v>210</v>
      </c>
      <c r="B128" s="4" t="s">
        <v>197</v>
      </c>
      <c r="C128" s="4" t="s">
        <v>465</v>
      </c>
      <c r="D128" s="4" t="s">
        <v>343</v>
      </c>
      <c r="E128" s="4">
        <v>1</v>
      </c>
      <c r="F128" s="5">
        <v>45122</v>
      </c>
      <c r="G128" s="4" t="s">
        <v>209</v>
      </c>
      <c r="H128" s="4" t="s">
        <v>451</v>
      </c>
      <c r="I128" s="4" t="s">
        <v>345</v>
      </c>
      <c r="J128" s="8">
        <f>COUNTIFS(Activations!$A:$A,Table1[[#This Row],[Imei]])</f>
        <v>1</v>
      </c>
    </row>
    <row r="129" spans="1:10">
      <c r="A129" s="4" t="s">
        <v>303</v>
      </c>
      <c r="B129" s="4" t="s">
        <v>304</v>
      </c>
      <c r="C129" s="4" t="s">
        <v>466</v>
      </c>
      <c r="D129" s="4" t="s">
        <v>394</v>
      </c>
      <c r="E129" s="4">
        <v>1</v>
      </c>
      <c r="F129" s="5">
        <v>45112</v>
      </c>
      <c r="G129" s="4" t="s">
        <v>302</v>
      </c>
      <c r="H129" s="4" t="s">
        <v>467</v>
      </c>
      <c r="I129" s="4" t="s">
        <v>345</v>
      </c>
      <c r="J129" s="8">
        <f>COUNTIFS(Activations!$A:$A,Table1[[#This Row],[Imei]])</f>
        <v>0</v>
      </c>
    </row>
    <row r="130" spans="1:10">
      <c r="A130" s="4" t="s">
        <v>303</v>
      </c>
      <c r="B130" s="4" t="s">
        <v>304</v>
      </c>
      <c r="C130" s="4" t="s">
        <v>468</v>
      </c>
      <c r="D130" s="4" t="s">
        <v>358</v>
      </c>
      <c r="E130" s="4">
        <v>1</v>
      </c>
      <c r="F130" s="5">
        <v>45115</v>
      </c>
      <c r="G130" s="4" t="s">
        <v>302</v>
      </c>
      <c r="H130" s="4" t="s">
        <v>467</v>
      </c>
      <c r="I130" s="4" t="s">
        <v>345</v>
      </c>
      <c r="J130" s="8">
        <f>COUNTIFS(Activations!$A:$A,Table1[[#This Row],[Imei]])</f>
        <v>1</v>
      </c>
    </row>
    <row r="131" spans="1:10">
      <c r="A131" s="4" t="s">
        <v>303</v>
      </c>
      <c r="B131" s="4" t="s">
        <v>304</v>
      </c>
      <c r="C131" s="4" t="s">
        <v>469</v>
      </c>
      <c r="D131" s="4" t="s">
        <v>376</v>
      </c>
      <c r="E131" s="4">
        <v>1</v>
      </c>
      <c r="F131" s="5">
        <v>45117</v>
      </c>
      <c r="G131" s="4" t="s">
        <v>302</v>
      </c>
      <c r="H131" s="4" t="s">
        <v>467</v>
      </c>
      <c r="I131" s="4" t="s">
        <v>345</v>
      </c>
      <c r="J131" s="8">
        <f>COUNTIFS(Activations!$A:$A,Table1[[#This Row],[Imei]])</f>
        <v>1</v>
      </c>
    </row>
    <row r="132" spans="1:10">
      <c r="A132" s="4" t="s">
        <v>303</v>
      </c>
      <c r="B132" s="4" t="s">
        <v>304</v>
      </c>
      <c r="C132" s="4" t="s">
        <v>470</v>
      </c>
      <c r="D132" s="4" t="s">
        <v>352</v>
      </c>
      <c r="E132" s="4">
        <v>1</v>
      </c>
      <c r="F132" s="5">
        <v>45117</v>
      </c>
      <c r="G132" s="4" t="s">
        <v>302</v>
      </c>
      <c r="H132" s="4" t="s">
        <v>467</v>
      </c>
      <c r="I132" s="4" t="s">
        <v>345</v>
      </c>
      <c r="J132" s="8">
        <f>COUNTIFS(Activations!$A:$A,Table1[[#This Row],[Imei]])</f>
        <v>1</v>
      </c>
    </row>
    <row r="133" spans="1:10">
      <c r="A133" s="4" t="s">
        <v>303</v>
      </c>
      <c r="B133" s="4" t="s">
        <v>304</v>
      </c>
      <c r="C133" s="4" t="s">
        <v>471</v>
      </c>
      <c r="D133" s="4" t="s">
        <v>358</v>
      </c>
      <c r="E133" s="4">
        <v>1</v>
      </c>
      <c r="F133" s="5">
        <v>45117</v>
      </c>
      <c r="G133" s="4" t="s">
        <v>302</v>
      </c>
      <c r="H133" s="4" t="s">
        <v>467</v>
      </c>
      <c r="I133" s="4" t="s">
        <v>345</v>
      </c>
      <c r="J133" s="8">
        <f>COUNTIFS(Activations!$A:$A,Table1[[#This Row],[Imei]])</f>
        <v>1</v>
      </c>
    </row>
    <row r="134" spans="1:10">
      <c r="A134" s="4" t="s">
        <v>303</v>
      </c>
      <c r="B134" s="4" t="s">
        <v>304</v>
      </c>
      <c r="C134" s="4" t="s">
        <v>472</v>
      </c>
      <c r="D134" s="4" t="s">
        <v>358</v>
      </c>
      <c r="E134" s="4">
        <v>1</v>
      </c>
      <c r="F134" s="5">
        <v>45119</v>
      </c>
      <c r="G134" s="4" t="s">
        <v>302</v>
      </c>
      <c r="H134" s="4" t="s">
        <v>467</v>
      </c>
      <c r="I134" s="4" t="s">
        <v>345</v>
      </c>
      <c r="J134" s="8">
        <f>COUNTIFS(Activations!$A:$A,Table1[[#This Row],[Imei]])</f>
        <v>1</v>
      </c>
    </row>
    <row r="135" spans="1:10">
      <c r="A135" s="4" t="s">
        <v>303</v>
      </c>
      <c r="B135" s="4" t="s">
        <v>304</v>
      </c>
      <c r="C135" s="4" t="s">
        <v>473</v>
      </c>
      <c r="D135" s="4" t="s">
        <v>376</v>
      </c>
      <c r="E135" s="4">
        <v>1</v>
      </c>
      <c r="F135" s="5">
        <v>45120</v>
      </c>
      <c r="G135" s="4" t="s">
        <v>302</v>
      </c>
      <c r="H135" s="4" t="s">
        <v>467</v>
      </c>
      <c r="I135" s="4" t="s">
        <v>345</v>
      </c>
      <c r="J135" s="8">
        <f>COUNTIFS(Activations!$A:$A,Table1[[#This Row],[Imei]])</f>
        <v>1</v>
      </c>
    </row>
    <row r="136" spans="1:10">
      <c r="A136" s="4" t="s">
        <v>303</v>
      </c>
      <c r="B136" s="4" t="s">
        <v>304</v>
      </c>
      <c r="C136" s="4" t="s">
        <v>474</v>
      </c>
      <c r="D136" s="4" t="s">
        <v>358</v>
      </c>
      <c r="E136" s="4">
        <v>1</v>
      </c>
      <c r="F136" s="5">
        <v>45121</v>
      </c>
      <c r="G136" s="4" t="s">
        <v>302</v>
      </c>
      <c r="H136" s="4" t="s">
        <v>467</v>
      </c>
      <c r="I136" s="4" t="s">
        <v>345</v>
      </c>
      <c r="J136" s="8">
        <f>COUNTIFS(Activations!$A:$A,Table1[[#This Row],[Imei]])</f>
        <v>1</v>
      </c>
    </row>
    <row r="137" spans="1:10">
      <c r="A137" s="4" t="s">
        <v>303</v>
      </c>
      <c r="B137" s="4" t="s">
        <v>304</v>
      </c>
      <c r="C137" s="4" t="s">
        <v>475</v>
      </c>
      <c r="D137" s="4" t="s">
        <v>358</v>
      </c>
      <c r="E137" s="4">
        <v>1</v>
      </c>
      <c r="F137" s="5">
        <v>45121</v>
      </c>
      <c r="G137" s="4" t="s">
        <v>302</v>
      </c>
      <c r="H137" s="4" t="s">
        <v>467</v>
      </c>
      <c r="I137" s="4" t="s">
        <v>345</v>
      </c>
      <c r="J137" s="8">
        <f>COUNTIFS(Activations!$A:$A,Table1[[#This Row],[Imei]])</f>
        <v>1</v>
      </c>
    </row>
    <row r="138" spans="1:10">
      <c r="A138" s="4" t="s">
        <v>303</v>
      </c>
      <c r="B138" s="4" t="s">
        <v>304</v>
      </c>
      <c r="C138" s="4" t="s">
        <v>476</v>
      </c>
      <c r="D138" s="4" t="s">
        <v>354</v>
      </c>
      <c r="E138" s="4">
        <v>1</v>
      </c>
      <c r="F138" s="5">
        <v>45121</v>
      </c>
      <c r="G138" s="4" t="s">
        <v>302</v>
      </c>
      <c r="H138" s="4" t="s">
        <v>467</v>
      </c>
      <c r="I138" s="4" t="s">
        <v>345</v>
      </c>
      <c r="J138" s="8">
        <f>COUNTIFS(Activations!$A:$A,Table1[[#This Row],[Imei]])</f>
        <v>1</v>
      </c>
    </row>
    <row r="139" spans="1:10">
      <c r="A139" s="4" t="s">
        <v>303</v>
      </c>
      <c r="B139" s="4" t="s">
        <v>304</v>
      </c>
      <c r="C139" s="4" t="s">
        <v>477</v>
      </c>
      <c r="D139" s="4" t="s">
        <v>354</v>
      </c>
      <c r="E139" s="4">
        <v>1</v>
      </c>
      <c r="F139" s="5">
        <v>45124</v>
      </c>
      <c r="G139" s="4" t="s">
        <v>302</v>
      </c>
      <c r="H139" s="4" t="s">
        <v>467</v>
      </c>
      <c r="I139" s="4" t="s">
        <v>345</v>
      </c>
      <c r="J139" s="8">
        <f>COUNTIFS(Activations!$A:$A,Table1[[#This Row],[Imei]])</f>
        <v>1</v>
      </c>
    </row>
    <row r="140" spans="1:10">
      <c r="A140" s="4" t="s">
        <v>303</v>
      </c>
      <c r="B140" s="4" t="s">
        <v>304</v>
      </c>
      <c r="C140" s="4" t="s">
        <v>5658</v>
      </c>
      <c r="D140" s="4" t="s">
        <v>354</v>
      </c>
      <c r="E140" s="4">
        <v>1</v>
      </c>
      <c r="F140" s="5">
        <v>45125</v>
      </c>
      <c r="G140" s="4" t="s">
        <v>302</v>
      </c>
      <c r="H140" s="4" t="s">
        <v>467</v>
      </c>
      <c r="I140" s="4" t="s">
        <v>345</v>
      </c>
      <c r="J140" s="8">
        <f>COUNTIFS(Activations!$A:$A,Table1[[#This Row],[Imei]])</f>
        <v>1</v>
      </c>
    </row>
    <row r="141" spans="1:10">
      <c r="A141" s="4" t="s">
        <v>43</v>
      </c>
      <c r="B141" s="4" t="s">
        <v>34</v>
      </c>
      <c r="C141" s="4" t="s">
        <v>478</v>
      </c>
      <c r="D141" s="4" t="s">
        <v>352</v>
      </c>
      <c r="E141" s="4">
        <v>1</v>
      </c>
      <c r="F141" s="5">
        <v>45113</v>
      </c>
      <c r="G141" s="4" t="s">
        <v>42</v>
      </c>
      <c r="H141" s="4" t="s">
        <v>479</v>
      </c>
      <c r="I141" s="4" t="s">
        <v>345</v>
      </c>
      <c r="J141" s="8">
        <f>COUNTIFS(Activations!$A:$A,Table1[[#This Row],[Imei]])</f>
        <v>1</v>
      </c>
    </row>
    <row r="142" spans="1:10">
      <c r="A142" s="4" t="s">
        <v>43</v>
      </c>
      <c r="B142" s="4" t="s">
        <v>34</v>
      </c>
      <c r="C142" s="4" t="s">
        <v>480</v>
      </c>
      <c r="D142" s="4" t="s">
        <v>376</v>
      </c>
      <c r="E142" s="4">
        <v>1</v>
      </c>
      <c r="F142" s="5">
        <v>45113</v>
      </c>
      <c r="G142" s="4" t="s">
        <v>42</v>
      </c>
      <c r="H142" s="4" t="s">
        <v>479</v>
      </c>
      <c r="I142" s="4" t="s">
        <v>345</v>
      </c>
      <c r="J142" s="8">
        <f>COUNTIFS(Activations!$A:$A,Table1[[#This Row],[Imei]])</f>
        <v>1</v>
      </c>
    </row>
    <row r="143" spans="1:10">
      <c r="A143" s="4" t="s">
        <v>43</v>
      </c>
      <c r="B143" s="4" t="s">
        <v>34</v>
      </c>
      <c r="C143" s="4" t="s">
        <v>481</v>
      </c>
      <c r="D143" s="4" t="s">
        <v>394</v>
      </c>
      <c r="E143" s="4">
        <v>1</v>
      </c>
      <c r="F143" s="5">
        <v>45113</v>
      </c>
      <c r="G143" s="4" t="s">
        <v>42</v>
      </c>
      <c r="H143" s="4" t="s">
        <v>479</v>
      </c>
      <c r="I143" s="4" t="s">
        <v>345</v>
      </c>
      <c r="J143" s="8">
        <f>COUNTIFS(Activations!$A:$A,Table1[[#This Row],[Imei]])</f>
        <v>1</v>
      </c>
    </row>
    <row r="144" spans="1:10">
      <c r="A144" s="4" t="s">
        <v>43</v>
      </c>
      <c r="B144" s="4" t="s">
        <v>34</v>
      </c>
      <c r="C144" s="4" t="s">
        <v>482</v>
      </c>
      <c r="D144" s="4" t="s">
        <v>369</v>
      </c>
      <c r="E144" s="4">
        <v>1</v>
      </c>
      <c r="F144" s="5">
        <v>45113</v>
      </c>
      <c r="G144" s="4" t="s">
        <v>42</v>
      </c>
      <c r="H144" s="4" t="s">
        <v>479</v>
      </c>
      <c r="I144" s="4" t="s">
        <v>345</v>
      </c>
      <c r="J144" s="8">
        <f>COUNTIFS(Activations!$A:$A,Table1[[#This Row],[Imei]])</f>
        <v>1</v>
      </c>
    </row>
    <row r="145" spans="1:10">
      <c r="A145" s="4" t="s">
        <v>43</v>
      </c>
      <c r="B145" s="4" t="s">
        <v>34</v>
      </c>
      <c r="C145" s="4" t="s">
        <v>483</v>
      </c>
      <c r="D145" s="4" t="s">
        <v>369</v>
      </c>
      <c r="E145" s="4">
        <v>1</v>
      </c>
      <c r="F145" s="5">
        <v>45113</v>
      </c>
      <c r="G145" s="4" t="s">
        <v>42</v>
      </c>
      <c r="H145" s="4" t="s">
        <v>479</v>
      </c>
      <c r="I145" s="4" t="s">
        <v>345</v>
      </c>
      <c r="J145" s="8">
        <f>COUNTIFS(Activations!$A:$A,Table1[[#This Row],[Imei]])</f>
        <v>1</v>
      </c>
    </row>
    <row r="146" spans="1:10">
      <c r="A146" s="4" t="s">
        <v>43</v>
      </c>
      <c r="B146" s="4" t="s">
        <v>34</v>
      </c>
      <c r="C146" s="4" t="s">
        <v>484</v>
      </c>
      <c r="D146" s="4" t="s">
        <v>394</v>
      </c>
      <c r="E146" s="4">
        <v>1</v>
      </c>
      <c r="F146" s="5">
        <v>45113</v>
      </c>
      <c r="G146" s="4" t="s">
        <v>42</v>
      </c>
      <c r="H146" s="4" t="s">
        <v>479</v>
      </c>
      <c r="I146" s="4" t="s">
        <v>345</v>
      </c>
      <c r="J146" s="8">
        <f>COUNTIFS(Activations!$A:$A,Table1[[#This Row],[Imei]])</f>
        <v>1</v>
      </c>
    </row>
    <row r="147" spans="1:10">
      <c r="A147" s="4" t="s">
        <v>43</v>
      </c>
      <c r="B147" s="4" t="s">
        <v>34</v>
      </c>
      <c r="C147" s="4" t="s">
        <v>485</v>
      </c>
      <c r="D147" s="4" t="s">
        <v>394</v>
      </c>
      <c r="E147" s="4">
        <v>1</v>
      </c>
      <c r="F147" s="5">
        <v>45113</v>
      </c>
      <c r="G147" s="4" t="s">
        <v>42</v>
      </c>
      <c r="H147" s="4" t="s">
        <v>479</v>
      </c>
      <c r="I147" s="4" t="s">
        <v>345</v>
      </c>
      <c r="J147" s="8">
        <f>COUNTIFS(Activations!$A:$A,Table1[[#This Row],[Imei]])</f>
        <v>1</v>
      </c>
    </row>
    <row r="148" spans="1:10">
      <c r="A148" s="4" t="s">
        <v>43</v>
      </c>
      <c r="B148" s="4" t="s">
        <v>34</v>
      </c>
      <c r="C148" s="4" t="s">
        <v>486</v>
      </c>
      <c r="D148" s="4" t="s">
        <v>352</v>
      </c>
      <c r="E148" s="4">
        <v>1</v>
      </c>
      <c r="F148" s="5">
        <v>45113</v>
      </c>
      <c r="G148" s="4" t="s">
        <v>42</v>
      </c>
      <c r="H148" s="4" t="s">
        <v>479</v>
      </c>
      <c r="I148" s="4" t="s">
        <v>345</v>
      </c>
      <c r="J148" s="8">
        <f>COUNTIFS(Activations!$A:$A,Table1[[#This Row],[Imei]])</f>
        <v>1</v>
      </c>
    </row>
    <row r="149" spans="1:10">
      <c r="A149" s="4" t="s">
        <v>43</v>
      </c>
      <c r="B149" s="4" t="s">
        <v>34</v>
      </c>
      <c r="C149" s="4" t="s">
        <v>487</v>
      </c>
      <c r="D149" s="4" t="s">
        <v>369</v>
      </c>
      <c r="E149" s="4">
        <v>1</v>
      </c>
      <c r="F149" s="5">
        <v>45113</v>
      </c>
      <c r="G149" s="4" t="s">
        <v>42</v>
      </c>
      <c r="H149" s="4" t="s">
        <v>479</v>
      </c>
      <c r="I149" s="4" t="s">
        <v>345</v>
      </c>
      <c r="J149" s="8">
        <f>COUNTIFS(Activations!$A:$A,Table1[[#This Row],[Imei]])</f>
        <v>1</v>
      </c>
    </row>
    <row r="150" spans="1:10">
      <c r="A150" s="4" t="s">
        <v>43</v>
      </c>
      <c r="B150" s="4" t="s">
        <v>34</v>
      </c>
      <c r="C150" s="4" t="s">
        <v>488</v>
      </c>
      <c r="D150" s="4" t="s">
        <v>352</v>
      </c>
      <c r="E150" s="4">
        <v>1</v>
      </c>
      <c r="F150" s="5">
        <v>45113</v>
      </c>
      <c r="G150" s="4" t="s">
        <v>42</v>
      </c>
      <c r="H150" s="4" t="s">
        <v>479</v>
      </c>
      <c r="I150" s="4" t="s">
        <v>345</v>
      </c>
      <c r="J150" s="8">
        <f>COUNTIFS(Activations!$A:$A,Table1[[#This Row],[Imei]])</f>
        <v>1</v>
      </c>
    </row>
    <row r="151" spans="1:10">
      <c r="A151" s="4" t="s">
        <v>43</v>
      </c>
      <c r="B151" s="4" t="s">
        <v>34</v>
      </c>
      <c r="C151" s="4" t="s">
        <v>489</v>
      </c>
      <c r="D151" s="4" t="s">
        <v>358</v>
      </c>
      <c r="E151" s="4">
        <v>1</v>
      </c>
      <c r="F151" s="5">
        <v>45113</v>
      </c>
      <c r="G151" s="4" t="s">
        <v>42</v>
      </c>
      <c r="H151" s="4" t="s">
        <v>479</v>
      </c>
      <c r="I151" s="4" t="s">
        <v>345</v>
      </c>
      <c r="J151" s="8">
        <f>COUNTIFS(Activations!$A:$A,Table1[[#This Row],[Imei]])</f>
        <v>0</v>
      </c>
    </row>
    <row r="152" spans="1:10">
      <c r="A152" s="4" t="s">
        <v>43</v>
      </c>
      <c r="B152" s="4" t="s">
        <v>34</v>
      </c>
      <c r="C152" s="4" t="s">
        <v>490</v>
      </c>
      <c r="D152" s="4" t="s">
        <v>358</v>
      </c>
      <c r="E152" s="4">
        <v>1</v>
      </c>
      <c r="F152" s="5">
        <v>45113</v>
      </c>
      <c r="G152" s="4" t="s">
        <v>42</v>
      </c>
      <c r="H152" s="4" t="s">
        <v>479</v>
      </c>
      <c r="I152" s="4" t="s">
        <v>345</v>
      </c>
      <c r="J152" s="8">
        <f>COUNTIFS(Activations!$A:$A,Table1[[#This Row],[Imei]])</f>
        <v>1</v>
      </c>
    </row>
    <row r="153" spans="1:10">
      <c r="A153" s="4" t="s">
        <v>43</v>
      </c>
      <c r="B153" s="4" t="s">
        <v>34</v>
      </c>
      <c r="C153" s="4" t="s">
        <v>491</v>
      </c>
      <c r="D153" s="4" t="s">
        <v>358</v>
      </c>
      <c r="E153" s="4">
        <v>1</v>
      </c>
      <c r="F153" s="5">
        <v>45113</v>
      </c>
      <c r="G153" s="4" t="s">
        <v>42</v>
      </c>
      <c r="H153" s="4" t="s">
        <v>479</v>
      </c>
      <c r="I153" s="4" t="s">
        <v>345</v>
      </c>
      <c r="J153" s="8">
        <f>COUNTIFS(Activations!$A:$A,Table1[[#This Row],[Imei]])</f>
        <v>1</v>
      </c>
    </row>
    <row r="154" spans="1:10">
      <c r="A154" s="4" t="s">
        <v>43</v>
      </c>
      <c r="B154" s="4" t="s">
        <v>34</v>
      </c>
      <c r="C154" s="4" t="s">
        <v>492</v>
      </c>
      <c r="D154" s="4" t="s">
        <v>376</v>
      </c>
      <c r="E154" s="4">
        <v>1</v>
      </c>
      <c r="F154" s="5">
        <v>45113</v>
      </c>
      <c r="G154" s="4" t="s">
        <v>42</v>
      </c>
      <c r="H154" s="4" t="s">
        <v>479</v>
      </c>
      <c r="I154" s="4" t="s">
        <v>345</v>
      </c>
      <c r="J154" s="8">
        <f>COUNTIFS(Activations!$A:$A,Table1[[#This Row],[Imei]])</f>
        <v>1</v>
      </c>
    </row>
    <row r="155" spans="1:10">
      <c r="A155" s="4" t="s">
        <v>43</v>
      </c>
      <c r="B155" s="4" t="s">
        <v>34</v>
      </c>
      <c r="C155" s="4" t="s">
        <v>493</v>
      </c>
      <c r="D155" s="4" t="s">
        <v>369</v>
      </c>
      <c r="E155" s="4">
        <v>1</v>
      </c>
      <c r="F155" s="5">
        <v>45113</v>
      </c>
      <c r="G155" s="4" t="s">
        <v>42</v>
      </c>
      <c r="H155" s="4" t="s">
        <v>479</v>
      </c>
      <c r="I155" s="4" t="s">
        <v>345</v>
      </c>
      <c r="J155" s="8">
        <f>COUNTIFS(Activations!$A:$A,Table1[[#This Row],[Imei]])</f>
        <v>1</v>
      </c>
    </row>
    <row r="156" spans="1:10">
      <c r="A156" s="4" t="s">
        <v>43</v>
      </c>
      <c r="B156" s="4" t="s">
        <v>34</v>
      </c>
      <c r="C156" s="4" t="s">
        <v>494</v>
      </c>
      <c r="D156" s="4" t="s">
        <v>376</v>
      </c>
      <c r="E156" s="4">
        <v>1</v>
      </c>
      <c r="F156" s="5">
        <v>45113</v>
      </c>
      <c r="G156" s="4" t="s">
        <v>42</v>
      </c>
      <c r="H156" s="4" t="s">
        <v>479</v>
      </c>
      <c r="I156" s="4" t="s">
        <v>345</v>
      </c>
      <c r="J156" s="8">
        <f>COUNTIFS(Activations!$A:$A,Table1[[#This Row],[Imei]])</f>
        <v>1</v>
      </c>
    </row>
    <row r="157" spans="1:10">
      <c r="A157" s="4" t="s">
        <v>126</v>
      </c>
      <c r="B157" s="4" t="s">
        <v>495</v>
      </c>
      <c r="C157" s="4" t="s">
        <v>496</v>
      </c>
      <c r="D157" s="4" t="s">
        <v>358</v>
      </c>
      <c r="E157" s="4">
        <v>1</v>
      </c>
      <c r="F157" s="5">
        <v>45113</v>
      </c>
      <c r="G157" s="4" t="s">
        <v>125</v>
      </c>
      <c r="H157" s="4" t="s">
        <v>497</v>
      </c>
      <c r="I157" s="4" t="s">
        <v>345</v>
      </c>
      <c r="J157" s="8">
        <f>COUNTIFS(Activations!$A:$A,Table1[[#This Row],[Imei]])</f>
        <v>0</v>
      </c>
    </row>
    <row r="158" spans="1:10">
      <c r="A158" s="4" t="s">
        <v>126</v>
      </c>
      <c r="B158" s="4" t="s">
        <v>495</v>
      </c>
      <c r="C158" s="4" t="s">
        <v>498</v>
      </c>
      <c r="D158" s="4" t="s">
        <v>499</v>
      </c>
      <c r="E158" s="4">
        <v>1</v>
      </c>
      <c r="F158" s="5">
        <v>45122</v>
      </c>
      <c r="G158" s="4" t="s">
        <v>125</v>
      </c>
      <c r="H158" s="4" t="s">
        <v>497</v>
      </c>
      <c r="I158" s="4" t="s">
        <v>345</v>
      </c>
      <c r="J158" s="8">
        <f>COUNTIFS(Activations!$A:$A,Table1[[#This Row],[Imei]])</f>
        <v>1</v>
      </c>
    </row>
    <row r="159" spans="1:10">
      <c r="A159" s="4" t="s">
        <v>126</v>
      </c>
      <c r="B159" s="4" t="s">
        <v>495</v>
      </c>
      <c r="C159" s="4" t="s">
        <v>500</v>
      </c>
      <c r="D159" s="4" t="s">
        <v>358</v>
      </c>
      <c r="E159" s="4">
        <v>1</v>
      </c>
      <c r="F159" s="5">
        <v>45124</v>
      </c>
      <c r="G159" s="4" t="s">
        <v>125</v>
      </c>
      <c r="H159" s="4" t="s">
        <v>497</v>
      </c>
      <c r="I159" s="4" t="s">
        <v>345</v>
      </c>
      <c r="J159" s="8">
        <f>COUNTIFS(Activations!$A:$A,Table1[[#This Row],[Imei]])</f>
        <v>1</v>
      </c>
    </row>
    <row r="160" spans="1:10">
      <c r="A160" s="4" t="s">
        <v>126</v>
      </c>
      <c r="B160" s="4" t="s">
        <v>495</v>
      </c>
      <c r="C160" s="4" t="s">
        <v>5810</v>
      </c>
      <c r="D160" s="4" t="s">
        <v>394</v>
      </c>
      <c r="E160" s="4">
        <v>1</v>
      </c>
      <c r="F160" s="5">
        <v>45125</v>
      </c>
      <c r="G160" s="4" t="s">
        <v>125</v>
      </c>
      <c r="H160" s="4" t="s">
        <v>497</v>
      </c>
      <c r="I160" s="4" t="s">
        <v>345</v>
      </c>
      <c r="J160" s="8">
        <f>COUNTIFS(Activations!$A:$A,Table1[[#This Row],[Imei]])</f>
        <v>1</v>
      </c>
    </row>
    <row r="161" spans="1:10">
      <c r="A161" s="4" t="s">
        <v>126</v>
      </c>
      <c r="B161" s="4" t="s">
        <v>495</v>
      </c>
      <c r="C161" s="4" t="s">
        <v>6035</v>
      </c>
      <c r="D161" s="4" t="s">
        <v>352</v>
      </c>
      <c r="E161" s="4">
        <v>1</v>
      </c>
      <c r="F161" s="5">
        <v>45125</v>
      </c>
      <c r="G161" s="4" t="s">
        <v>125</v>
      </c>
      <c r="H161" s="4" t="s">
        <v>497</v>
      </c>
      <c r="I161" s="4" t="s">
        <v>345</v>
      </c>
      <c r="J161" s="8">
        <f>COUNTIFS(Activations!$A:$A,Table1[[#This Row],[Imei]])</f>
        <v>0</v>
      </c>
    </row>
    <row r="162" spans="1:10">
      <c r="A162" s="4" t="s">
        <v>121</v>
      </c>
      <c r="B162" s="4" t="s">
        <v>495</v>
      </c>
      <c r="C162" s="4" t="s">
        <v>501</v>
      </c>
      <c r="D162" s="4" t="s">
        <v>358</v>
      </c>
      <c r="E162" s="4">
        <v>1</v>
      </c>
      <c r="F162" s="5">
        <v>45112</v>
      </c>
      <c r="G162" s="4" t="s">
        <v>120</v>
      </c>
      <c r="H162" s="4" t="s">
        <v>502</v>
      </c>
      <c r="I162" s="4" t="s">
        <v>345</v>
      </c>
      <c r="J162" s="8">
        <f>COUNTIFS(Activations!$A:$A,Table1[[#This Row],[Imei]])</f>
        <v>1</v>
      </c>
    </row>
    <row r="163" spans="1:10">
      <c r="A163" s="4" t="s">
        <v>121</v>
      </c>
      <c r="B163" s="4" t="s">
        <v>495</v>
      </c>
      <c r="C163" s="4" t="s">
        <v>503</v>
      </c>
      <c r="D163" s="4" t="s">
        <v>352</v>
      </c>
      <c r="E163" s="4">
        <v>1</v>
      </c>
      <c r="F163" s="5">
        <v>45112</v>
      </c>
      <c r="G163" s="4" t="s">
        <v>120</v>
      </c>
      <c r="H163" s="4" t="s">
        <v>502</v>
      </c>
      <c r="I163" s="4" t="s">
        <v>345</v>
      </c>
      <c r="J163" s="8">
        <f>COUNTIFS(Activations!$A:$A,Table1[[#This Row],[Imei]])</f>
        <v>1</v>
      </c>
    </row>
    <row r="164" spans="1:10">
      <c r="A164" s="4" t="s">
        <v>121</v>
      </c>
      <c r="B164" s="4" t="s">
        <v>495</v>
      </c>
      <c r="C164" s="4" t="s">
        <v>504</v>
      </c>
      <c r="D164" s="4" t="s">
        <v>352</v>
      </c>
      <c r="E164" s="4">
        <v>1</v>
      </c>
      <c r="F164" s="5">
        <v>45113</v>
      </c>
      <c r="G164" s="4" t="s">
        <v>120</v>
      </c>
      <c r="H164" s="4" t="s">
        <v>502</v>
      </c>
      <c r="I164" s="4" t="s">
        <v>345</v>
      </c>
      <c r="J164" s="8">
        <f>COUNTIFS(Activations!$A:$A,Table1[[#This Row],[Imei]])</f>
        <v>1</v>
      </c>
    </row>
    <row r="165" spans="1:10">
      <c r="A165" s="4" t="s">
        <v>121</v>
      </c>
      <c r="B165" s="4" t="s">
        <v>495</v>
      </c>
      <c r="C165" s="4" t="s">
        <v>505</v>
      </c>
      <c r="D165" s="4" t="s">
        <v>352</v>
      </c>
      <c r="E165" s="4">
        <v>1</v>
      </c>
      <c r="F165" s="5">
        <v>45113</v>
      </c>
      <c r="G165" s="4" t="s">
        <v>120</v>
      </c>
      <c r="H165" s="4" t="s">
        <v>502</v>
      </c>
      <c r="I165" s="4" t="s">
        <v>345</v>
      </c>
      <c r="J165" s="8">
        <f>COUNTIFS(Activations!$A:$A,Table1[[#This Row],[Imei]])</f>
        <v>1</v>
      </c>
    </row>
    <row r="166" spans="1:10">
      <c r="A166" s="4" t="s">
        <v>121</v>
      </c>
      <c r="B166" s="4" t="s">
        <v>495</v>
      </c>
      <c r="C166" s="4" t="s">
        <v>506</v>
      </c>
      <c r="D166" s="4" t="s">
        <v>358</v>
      </c>
      <c r="E166" s="4">
        <v>1</v>
      </c>
      <c r="F166" s="5">
        <v>45114</v>
      </c>
      <c r="G166" s="4" t="s">
        <v>120</v>
      </c>
      <c r="H166" s="4" t="s">
        <v>502</v>
      </c>
      <c r="I166" s="4" t="s">
        <v>345</v>
      </c>
      <c r="J166" s="8">
        <f>COUNTIFS(Activations!$A:$A,Table1[[#This Row],[Imei]])</f>
        <v>0</v>
      </c>
    </row>
    <row r="167" spans="1:10">
      <c r="A167" s="4" t="s">
        <v>121</v>
      </c>
      <c r="B167" s="4" t="s">
        <v>495</v>
      </c>
      <c r="C167" s="4" t="s">
        <v>507</v>
      </c>
      <c r="D167" s="4" t="s">
        <v>369</v>
      </c>
      <c r="E167" s="4">
        <v>1</v>
      </c>
      <c r="F167" s="5">
        <v>45117</v>
      </c>
      <c r="G167" s="4" t="s">
        <v>120</v>
      </c>
      <c r="H167" s="4" t="s">
        <v>502</v>
      </c>
      <c r="I167" s="4" t="s">
        <v>345</v>
      </c>
      <c r="J167" s="8">
        <f>COUNTIFS(Activations!$A:$A,Table1[[#This Row],[Imei]])</f>
        <v>1</v>
      </c>
    </row>
    <row r="168" spans="1:10">
      <c r="A168" s="4" t="s">
        <v>121</v>
      </c>
      <c r="B168" s="4" t="s">
        <v>495</v>
      </c>
      <c r="C168" s="4" t="s">
        <v>508</v>
      </c>
      <c r="D168" s="4" t="s">
        <v>352</v>
      </c>
      <c r="E168" s="4">
        <v>1</v>
      </c>
      <c r="F168" s="5">
        <v>45119</v>
      </c>
      <c r="G168" s="4" t="s">
        <v>120</v>
      </c>
      <c r="H168" s="4" t="s">
        <v>502</v>
      </c>
      <c r="I168" s="4" t="s">
        <v>345</v>
      </c>
      <c r="J168" s="8">
        <f>COUNTIFS(Activations!$A:$A,Table1[[#This Row],[Imei]])</f>
        <v>0</v>
      </c>
    </row>
    <row r="169" spans="1:10">
      <c r="A169" s="4" t="s">
        <v>121</v>
      </c>
      <c r="B169" s="4" t="s">
        <v>495</v>
      </c>
      <c r="C169" s="4" t="s">
        <v>509</v>
      </c>
      <c r="D169" s="4" t="s">
        <v>352</v>
      </c>
      <c r="E169" s="4">
        <v>1</v>
      </c>
      <c r="F169" s="5">
        <v>45121</v>
      </c>
      <c r="G169" s="4" t="s">
        <v>120</v>
      </c>
      <c r="H169" s="4" t="s">
        <v>502</v>
      </c>
      <c r="I169" s="4" t="s">
        <v>345</v>
      </c>
      <c r="J169" s="8">
        <f>COUNTIFS(Activations!$A:$A,Table1[[#This Row],[Imei]])</f>
        <v>1</v>
      </c>
    </row>
    <row r="170" spans="1:10">
      <c r="A170" s="4" t="s">
        <v>121</v>
      </c>
      <c r="B170" s="4" t="s">
        <v>495</v>
      </c>
      <c r="C170" s="4" t="s">
        <v>510</v>
      </c>
      <c r="D170" s="4" t="s">
        <v>352</v>
      </c>
      <c r="E170" s="4">
        <v>1</v>
      </c>
      <c r="F170" s="5">
        <v>45121</v>
      </c>
      <c r="G170" s="4" t="s">
        <v>120</v>
      </c>
      <c r="H170" s="4" t="s">
        <v>502</v>
      </c>
      <c r="I170" s="4" t="s">
        <v>345</v>
      </c>
      <c r="J170" s="8">
        <f>COUNTIFS(Activations!$A:$A,Table1[[#This Row],[Imei]])</f>
        <v>1</v>
      </c>
    </row>
    <row r="171" spans="1:10">
      <c r="A171" s="4" t="s">
        <v>121</v>
      </c>
      <c r="B171" s="4" t="s">
        <v>495</v>
      </c>
      <c r="C171" s="4" t="s">
        <v>511</v>
      </c>
      <c r="D171" s="4" t="s">
        <v>358</v>
      </c>
      <c r="E171" s="4">
        <v>1</v>
      </c>
      <c r="F171" s="5">
        <v>45124</v>
      </c>
      <c r="G171" s="4" t="s">
        <v>120</v>
      </c>
      <c r="H171" s="4" t="s">
        <v>502</v>
      </c>
      <c r="I171" s="4" t="s">
        <v>345</v>
      </c>
      <c r="J171" s="8">
        <f>COUNTIFS(Activations!$A:$A,Table1[[#This Row],[Imei]])</f>
        <v>1</v>
      </c>
    </row>
    <row r="172" spans="1:10">
      <c r="A172" s="4" t="s">
        <v>124</v>
      </c>
      <c r="B172" s="4" t="s">
        <v>495</v>
      </c>
      <c r="C172" s="4" t="s">
        <v>512</v>
      </c>
      <c r="D172" s="4" t="s">
        <v>358</v>
      </c>
      <c r="E172" s="4">
        <v>1</v>
      </c>
      <c r="F172" s="5">
        <v>45111</v>
      </c>
      <c r="G172" s="4" t="s">
        <v>122</v>
      </c>
      <c r="H172" s="4" t="s">
        <v>513</v>
      </c>
      <c r="I172" s="4" t="s">
        <v>345</v>
      </c>
      <c r="J172" s="8">
        <f>COUNTIFS(Activations!$A:$A,Table1[[#This Row],[Imei]])</f>
        <v>0</v>
      </c>
    </row>
    <row r="173" spans="1:10">
      <c r="A173" s="4" t="s">
        <v>124</v>
      </c>
      <c r="B173" s="4" t="s">
        <v>495</v>
      </c>
      <c r="C173" s="4" t="s">
        <v>514</v>
      </c>
      <c r="D173" s="4" t="s">
        <v>369</v>
      </c>
      <c r="E173" s="4">
        <v>1</v>
      </c>
      <c r="F173" s="5">
        <v>45111</v>
      </c>
      <c r="G173" s="4" t="s">
        <v>122</v>
      </c>
      <c r="H173" s="4" t="s">
        <v>513</v>
      </c>
      <c r="I173" s="4" t="s">
        <v>345</v>
      </c>
      <c r="J173" s="8">
        <f>COUNTIFS(Activations!$A:$A,Table1[[#This Row],[Imei]])</f>
        <v>1</v>
      </c>
    </row>
    <row r="174" spans="1:10">
      <c r="A174" s="4" t="s">
        <v>124</v>
      </c>
      <c r="B174" s="4" t="s">
        <v>495</v>
      </c>
      <c r="C174" s="4" t="s">
        <v>515</v>
      </c>
      <c r="D174" s="4" t="s">
        <v>352</v>
      </c>
      <c r="E174" s="4">
        <v>1</v>
      </c>
      <c r="F174" s="5">
        <v>45111</v>
      </c>
      <c r="G174" s="4" t="s">
        <v>122</v>
      </c>
      <c r="H174" s="4" t="s">
        <v>513</v>
      </c>
      <c r="I174" s="4" t="s">
        <v>345</v>
      </c>
      <c r="J174" s="8">
        <f>COUNTIFS(Activations!$A:$A,Table1[[#This Row],[Imei]])</f>
        <v>0</v>
      </c>
    </row>
    <row r="175" spans="1:10">
      <c r="A175" s="4" t="s">
        <v>124</v>
      </c>
      <c r="B175" s="4" t="s">
        <v>495</v>
      </c>
      <c r="C175" s="4" t="s">
        <v>516</v>
      </c>
      <c r="D175" s="4" t="s">
        <v>394</v>
      </c>
      <c r="E175" s="4">
        <v>1</v>
      </c>
      <c r="F175" s="5">
        <v>45111</v>
      </c>
      <c r="G175" s="4" t="s">
        <v>122</v>
      </c>
      <c r="H175" s="4" t="s">
        <v>513</v>
      </c>
      <c r="I175" s="4" t="s">
        <v>345</v>
      </c>
      <c r="J175" s="8">
        <f>COUNTIFS(Activations!$A:$A,Table1[[#This Row],[Imei]])</f>
        <v>1</v>
      </c>
    </row>
    <row r="176" spans="1:10">
      <c r="A176" s="4" t="s">
        <v>124</v>
      </c>
      <c r="B176" s="4" t="s">
        <v>495</v>
      </c>
      <c r="C176" s="4" t="s">
        <v>517</v>
      </c>
      <c r="D176" s="4" t="s">
        <v>352</v>
      </c>
      <c r="E176" s="4">
        <v>1</v>
      </c>
      <c r="F176" s="5">
        <v>45111</v>
      </c>
      <c r="G176" s="4" t="s">
        <v>122</v>
      </c>
      <c r="H176" s="4" t="s">
        <v>513</v>
      </c>
      <c r="I176" s="4" t="s">
        <v>345</v>
      </c>
      <c r="J176" s="8">
        <f>COUNTIFS(Activations!$A:$A,Table1[[#This Row],[Imei]])</f>
        <v>1</v>
      </c>
    </row>
    <row r="177" spans="1:10">
      <c r="A177" s="4" t="s">
        <v>124</v>
      </c>
      <c r="B177" s="4" t="s">
        <v>495</v>
      </c>
      <c r="C177" s="4" t="s">
        <v>518</v>
      </c>
      <c r="D177" s="4" t="s">
        <v>343</v>
      </c>
      <c r="E177" s="4">
        <v>1</v>
      </c>
      <c r="F177" s="5">
        <v>45111</v>
      </c>
      <c r="G177" s="4" t="s">
        <v>122</v>
      </c>
      <c r="H177" s="4" t="s">
        <v>513</v>
      </c>
      <c r="I177" s="4" t="s">
        <v>345</v>
      </c>
      <c r="J177" s="8">
        <f>COUNTIFS(Activations!$A:$A,Table1[[#This Row],[Imei]])</f>
        <v>0</v>
      </c>
    </row>
    <row r="178" spans="1:10">
      <c r="A178" s="4" t="s">
        <v>124</v>
      </c>
      <c r="B178" s="4" t="s">
        <v>495</v>
      </c>
      <c r="C178" s="4" t="s">
        <v>519</v>
      </c>
      <c r="D178" s="4" t="s">
        <v>343</v>
      </c>
      <c r="E178" s="4">
        <v>1</v>
      </c>
      <c r="F178" s="5">
        <v>45117</v>
      </c>
      <c r="G178" s="4" t="s">
        <v>122</v>
      </c>
      <c r="H178" s="4" t="s">
        <v>513</v>
      </c>
      <c r="I178" s="4" t="s">
        <v>345</v>
      </c>
      <c r="J178" s="8">
        <f>COUNTIFS(Activations!$A:$A,Table1[[#This Row],[Imei]])</f>
        <v>1</v>
      </c>
    </row>
    <row r="179" spans="1:10">
      <c r="A179" s="4" t="s">
        <v>124</v>
      </c>
      <c r="B179" s="4" t="s">
        <v>495</v>
      </c>
      <c r="C179" s="4" t="s">
        <v>520</v>
      </c>
      <c r="D179" s="4" t="s">
        <v>369</v>
      </c>
      <c r="E179" s="4">
        <v>1</v>
      </c>
      <c r="F179" s="5">
        <v>45121</v>
      </c>
      <c r="G179" s="4" t="s">
        <v>122</v>
      </c>
      <c r="H179" s="4" t="s">
        <v>513</v>
      </c>
      <c r="I179" s="4" t="s">
        <v>345</v>
      </c>
      <c r="J179" s="8">
        <f>COUNTIFS(Activations!$A:$A,Table1[[#This Row],[Imei]])</f>
        <v>1</v>
      </c>
    </row>
    <row r="180" spans="1:10">
      <c r="A180" s="4" t="s">
        <v>124</v>
      </c>
      <c r="B180" s="4" t="s">
        <v>495</v>
      </c>
      <c r="C180" s="4" t="s">
        <v>521</v>
      </c>
      <c r="D180" s="4" t="s">
        <v>352</v>
      </c>
      <c r="E180" s="4">
        <v>1</v>
      </c>
      <c r="F180" s="5">
        <v>45121</v>
      </c>
      <c r="G180" s="4" t="s">
        <v>122</v>
      </c>
      <c r="H180" s="4" t="s">
        <v>513</v>
      </c>
      <c r="I180" s="4" t="s">
        <v>345</v>
      </c>
      <c r="J180" s="8">
        <f>COUNTIFS(Activations!$A:$A,Table1[[#This Row],[Imei]])</f>
        <v>1</v>
      </c>
    </row>
    <row r="181" spans="1:10">
      <c r="A181" s="4" t="s">
        <v>124</v>
      </c>
      <c r="B181" s="4" t="s">
        <v>495</v>
      </c>
      <c r="C181" s="4" t="s">
        <v>522</v>
      </c>
      <c r="D181" s="4" t="s">
        <v>358</v>
      </c>
      <c r="E181" s="4">
        <v>1</v>
      </c>
      <c r="F181" s="5">
        <v>45124</v>
      </c>
      <c r="G181" s="4" t="s">
        <v>122</v>
      </c>
      <c r="H181" s="4" t="s">
        <v>513</v>
      </c>
      <c r="I181" s="4" t="s">
        <v>345</v>
      </c>
      <c r="J181" s="8">
        <f>COUNTIFS(Activations!$A:$A,Table1[[#This Row],[Imei]])</f>
        <v>1</v>
      </c>
    </row>
    <row r="182" spans="1:10">
      <c r="A182" s="4" t="s">
        <v>117</v>
      </c>
      <c r="B182" s="4" t="s">
        <v>495</v>
      </c>
      <c r="C182" s="4" t="s">
        <v>5496</v>
      </c>
      <c r="D182" s="4" t="s">
        <v>352</v>
      </c>
      <c r="E182" s="4">
        <v>1</v>
      </c>
      <c r="F182" s="5">
        <v>45109</v>
      </c>
      <c r="G182" s="4" t="s">
        <v>116</v>
      </c>
      <c r="H182" s="4" t="s">
        <v>524</v>
      </c>
      <c r="I182" s="4" t="s">
        <v>345</v>
      </c>
      <c r="J182" s="8">
        <f>COUNTIFS(Activations!$A:$A,Table1[[#This Row],[Imei]])</f>
        <v>1</v>
      </c>
    </row>
    <row r="183" spans="1:10">
      <c r="A183" s="4" t="s">
        <v>117</v>
      </c>
      <c r="B183" s="4" t="s">
        <v>495</v>
      </c>
      <c r="C183" s="4" t="s">
        <v>5474</v>
      </c>
      <c r="D183" s="4" t="s">
        <v>352</v>
      </c>
      <c r="E183" s="4">
        <v>1</v>
      </c>
      <c r="F183" s="5">
        <v>45109</v>
      </c>
      <c r="G183" s="4" t="s">
        <v>116</v>
      </c>
      <c r="H183" s="4" t="s">
        <v>524</v>
      </c>
      <c r="I183" s="4" t="s">
        <v>345</v>
      </c>
      <c r="J183" s="8">
        <f>COUNTIFS(Activations!$A:$A,Table1[[#This Row],[Imei]])</f>
        <v>1</v>
      </c>
    </row>
    <row r="184" spans="1:10">
      <c r="A184" s="4" t="s">
        <v>117</v>
      </c>
      <c r="B184" s="4" t="s">
        <v>495</v>
      </c>
      <c r="C184" s="4" t="s">
        <v>5473</v>
      </c>
      <c r="D184" s="4" t="s">
        <v>352</v>
      </c>
      <c r="E184" s="4">
        <v>1</v>
      </c>
      <c r="F184" s="5">
        <v>45109</v>
      </c>
      <c r="G184" s="4" t="s">
        <v>116</v>
      </c>
      <c r="H184" s="4" t="s">
        <v>524</v>
      </c>
      <c r="I184" s="4" t="s">
        <v>345</v>
      </c>
      <c r="J184" s="8">
        <f>COUNTIFS(Activations!$A:$A,Table1[[#This Row],[Imei]])</f>
        <v>1</v>
      </c>
    </row>
    <row r="185" spans="1:10">
      <c r="A185" s="4" t="s">
        <v>117</v>
      </c>
      <c r="B185" s="4" t="s">
        <v>495</v>
      </c>
      <c r="C185" s="4" t="s">
        <v>523</v>
      </c>
      <c r="D185" s="4" t="s">
        <v>358</v>
      </c>
      <c r="E185" s="4">
        <v>1</v>
      </c>
      <c r="F185" s="5">
        <v>45115</v>
      </c>
      <c r="G185" s="4" t="s">
        <v>116</v>
      </c>
      <c r="H185" s="4" t="s">
        <v>524</v>
      </c>
      <c r="I185" s="4" t="s">
        <v>345</v>
      </c>
      <c r="J185" s="8">
        <f>COUNTIFS(Activations!$A:$A,Table1[[#This Row],[Imei]])</f>
        <v>1</v>
      </c>
    </row>
    <row r="186" spans="1:10">
      <c r="A186" s="4" t="s">
        <v>117</v>
      </c>
      <c r="B186" s="4" t="s">
        <v>495</v>
      </c>
      <c r="C186" s="4" t="s">
        <v>525</v>
      </c>
      <c r="D186" s="4" t="s">
        <v>358</v>
      </c>
      <c r="E186" s="4">
        <v>1</v>
      </c>
      <c r="F186" s="5">
        <v>45120</v>
      </c>
      <c r="G186" s="4" t="s">
        <v>116</v>
      </c>
      <c r="H186" s="4" t="s">
        <v>524</v>
      </c>
      <c r="I186" s="4" t="s">
        <v>345</v>
      </c>
      <c r="J186" s="8">
        <f>COUNTIFS(Activations!$A:$A,Table1[[#This Row],[Imei]])</f>
        <v>0</v>
      </c>
    </row>
    <row r="187" spans="1:10">
      <c r="A187" s="4" t="s">
        <v>117</v>
      </c>
      <c r="B187" s="4" t="s">
        <v>495</v>
      </c>
      <c r="C187" s="4" t="s">
        <v>526</v>
      </c>
      <c r="D187" s="4" t="s">
        <v>358</v>
      </c>
      <c r="E187" s="4">
        <v>1</v>
      </c>
      <c r="F187" s="5">
        <v>45121</v>
      </c>
      <c r="G187" s="4" t="s">
        <v>116</v>
      </c>
      <c r="H187" s="4" t="s">
        <v>524</v>
      </c>
      <c r="I187" s="4" t="s">
        <v>345</v>
      </c>
      <c r="J187" s="8">
        <f>COUNTIFS(Activations!$A:$A,Table1[[#This Row],[Imei]])</f>
        <v>1</v>
      </c>
    </row>
    <row r="188" spans="1:10">
      <c r="A188" s="4" t="s">
        <v>117</v>
      </c>
      <c r="B188" s="4" t="s">
        <v>495</v>
      </c>
      <c r="C188" s="4" t="s">
        <v>527</v>
      </c>
      <c r="D188" s="4" t="s">
        <v>358</v>
      </c>
      <c r="E188" s="4">
        <v>1</v>
      </c>
      <c r="F188" s="5">
        <v>45123</v>
      </c>
      <c r="G188" s="4" t="s">
        <v>116</v>
      </c>
      <c r="H188" s="4" t="s">
        <v>524</v>
      </c>
      <c r="I188" s="4" t="s">
        <v>345</v>
      </c>
      <c r="J188" s="8">
        <f>COUNTIFS(Activations!$A:$A,Table1[[#This Row],[Imei]])</f>
        <v>0</v>
      </c>
    </row>
    <row r="189" spans="1:10">
      <c r="A189" s="4" t="s">
        <v>204</v>
      </c>
      <c r="B189" s="4" t="s">
        <v>197</v>
      </c>
      <c r="C189" s="4" t="s">
        <v>5572</v>
      </c>
      <c r="D189" s="4" t="s">
        <v>343</v>
      </c>
      <c r="E189" s="4">
        <v>1</v>
      </c>
      <c r="F189" s="5">
        <v>45108</v>
      </c>
      <c r="G189" s="4" t="s">
        <v>203</v>
      </c>
      <c r="H189" s="4" t="s">
        <v>529</v>
      </c>
      <c r="I189" s="4" t="s">
        <v>345</v>
      </c>
      <c r="J189" s="8">
        <f>COUNTIFS(Activations!$A:$A,Table1[[#This Row],[Imei]])</f>
        <v>1</v>
      </c>
    </row>
    <row r="190" spans="1:10">
      <c r="A190" s="4" t="s">
        <v>204</v>
      </c>
      <c r="B190" s="4" t="s">
        <v>197</v>
      </c>
      <c r="C190" s="4" t="s">
        <v>5596</v>
      </c>
      <c r="D190" s="4" t="s">
        <v>343</v>
      </c>
      <c r="E190" s="4">
        <v>1</v>
      </c>
      <c r="F190" s="5">
        <v>45108</v>
      </c>
      <c r="G190" s="4" t="s">
        <v>203</v>
      </c>
      <c r="H190" s="4" t="s">
        <v>529</v>
      </c>
      <c r="I190" s="4" t="s">
        <v>345</v>
      </c>
      <c r="J190" s="8">
        <f>COUNTIFS(Activations!$A:$A,Table1[[#This Row],[Imei]])</f>
        <v>1</v>
      </c>
    </row>
    <row r="191" spans="1:10">
      <c r="A191" s="4" t="s">
        <v>204</v>
      </c>
      <c r="B191" s="4" t="s">
        <v>197</v>
      </c>
      <c r="C191" s="4" t="s">
        <v>5595</v>
      </c>
      <c r="D191" s="4" t="s">
        <v>343</v>
      </c>
      <c r="E191" s="4">
        <v>1</v>
      </c>
      <c r="F191" s="5">
        <v>45110</v>
      </c>
      <c r="G191" s="4" t="s">
        <v>203</v>
      </c>
      <c r="H191" s="4" t="s">
        <v>529</v>
      </c>
      <c r="I191" s="4" t="s">
        <v>345</v>
      </c>
      <c r="J191" s="8">
        <f>COUNTIFS(Activations!$A:$A,Table1[[#This Row],[Imei]])</f>
        <v>1</v>
      </c>
    </row>
    <row r="192" spans="1:10">
      <c r="A192" s="4" t="s">
        <v>204</v>
      </c>
      <c r="B192" s="4" t="s">
        <v>197</v>
      </c>
      <c r="C192" s="4" t="s">
        <v>528</v>
      </c>
      <c r="D192" s="4" t="s">
        <v>343</v>
      </c>
      <c r="E192" s="4">
        <v>1</v>
      </c>
      <c r="F192" s="5">
        <v>45111</v>
      </c>
      <c r="G192" s="4" t="s">
        <v>203</v>
      </c>
      <c r="H192" s="4" t="s">
        <v>529</v>
      </c>
      <c r="I192" s="4" t="s">
        <v>345</v>
      </c>
      <c r="J192" s="8">
        <f>COUNTIFS(Activations!$A:$A,Table1[[#This Row],[Imei]])</f>
        <v>1</v>
      </c>
    </row>
    <row r="193" spans="1:10">
      <c r="A193" s="4" t="s">
        <v>204</v>
      </c>
      <c r="B193" s="4" t="s">
        <v>197</v>
      </c>
      <c r="C193" s="4" t="s">
        <v>530</v>
      </c>
      <c r="D193" s="4" t="s">
        <v>343</v>
      </c>
      <c r="E193" s="4">
        <v>1</v>
      </c>
      <c r="F193" s="5">
        <v>45111</v>
      </c>
      <c r="G193" s="4" t="s">
        <v>203</v>
      </c>
      <c r="H193" s="4" t="s">
        <v>529</v>
      </c>
      <c r="I193" s="4" t="s">
        <v>345</v>
      </c>
      <c r="J193" s="8">
        <f>COUNTIFS(Activations!$A:$A,Table1[[#This Row],[Imei]])</f>
        <v>1</v>
      </c>
    </row>
    <row r="194" spans="1:10">
      <c r="A194" s="4" t="s">
        <v>204</v>
      </c>
      <c r="B194" s="4" t="s">
        <v>197</v>
      </c>
      <c r="C194" s="4" t="s">
        <v>531</v>
      </c>
      <c r="D194" s="4" t="s">
        <v>358</v>
      </c>
      <c r="E194" s="4">
        <v>1</v>
      </c>
      <c r="F194" s="5">
        <v>45113</v>
      </c>
      <c r="G194" s="4" t="s">
        <v>203</v>
      </c>
      <c r="H194" s="4" t="s">
        <v>529</v>
      </c>
      <c r="I194" s="4" t="s">
        <v>345</v>
      </c>
      <c r="J194" s="8">
        <f>COUNTIFS(Activations!$A:$A,Table1[[#This Row],[Imei]])</f>
        <v>1</v>
      </c>
    </row>
    <row r="195" spans="1:10">
      <c r="A195" s="4" t="s">
        <v>204</v>
      </c>
      <c r="B195" s="4" t="s">
        <v>197</v>
      </c>
      <c r="C195" s="4" t="s">
        <v>532</v>
      </c>
      <c r="D195" s="4" t="s">
        <v>350</v>
      </c>
      <c r="E195" s="4">
        <v>1</v>
      </c>
      <c r="F195" s="5">
        <v>45113</v>
      </c>
      <c r="G195" s="4" t="s">
        <v>203</v>
      </c>
      <c r="H195" s="4" t="s">
        <v>529</v>
      </c>
      <c r="I195" s="4" t="s">
        <v>345</v>
      </c>
      <c r="J195" s="8">
        <f>COUNTIFS(Activations!$A:$A,Table1[[#This Row],[Imei]])</f>
        <v>1</v>
      </c>
    </row>
    <row r="196" spans="1:10">
      <c r="A196" s="4" t="s">
        <v>204</v>
      </c>
      <c r="B196" s="4" t="s">
        <v>197</v>
      </c>
      <c r="C196" s="4" t="s">
        <v>533</v>
      </c>
      <c r="D196" s="4" t="s">
        <v>352</v>
      </c>
      <c r="E196" s="4">
        <v>1</v>
      </c>
      <c r="F196" s="5">
        <v>45115</v>
      </c>
      <c r="G196" s="4" t="s">
        <v>203</v>
      </c>
      <c r="H196" s="4" t="s">
        <v>529</v>
      </c>
      <c r="I196" s="4" t="s">
        <v>345</v>
      </c>
      <c r="J196" s="8">
        <f>COUNTIFS(Activations!$A:$A,Table1[[#This Row],[Imei]])</f>
        <v>1</v>
      </c>
    </row>
    <row r="197" spans="1:10">
      <c r="A197" s="4" t="s">
        <v>204</v>
      </c>
      <c r="B197" s="4" t="s">
        <v>197</v>
      </c>
      <c r="C197" s="4" t="s">
        <v>534</v>
      </c>
      <c r="D197" s="4" t="s">
        <v>369</v>
      </c>
      <c r="E197" s="4">
        <v>1</v>
      </c>
      <c r="F197" s="5">
        <v>45117</v>
      </c>
      <c r="G197" s="4" t="s">
        <v>203</v>
      </c>
      <c r="H197" s="4" t="s">
        <v>529</v>
      </c>
      <c r="I197" s="4" t="s">
        <v>345</v>
      </c>
      <c r="J197" s="8">
        <f>COUNTIFS(Activations!$A:$A,Table1[[#This Row],[Imei]])</f>
        <v>1</v>
      </c>
    </row>
    <row r="198" spans="1:10">
      <c r="A198" s="4" t="s">
        <v>204</v>
      </c>
      <c r="B198" s="4" t="s">
        <v>197</v>
      </c>
      <c r="C198" s="4" t="s">
        <v>535</v>
      </c>
      <c r="D198" s="4" t="s">
        <v>358</v>
      </c>
      <c r="E198" s="4">
        <v>1</v>
      </c>
      <c r="F198" s="5">
        <v>45118</v>
      </c>
      <c r="G198" s="4" t="s">
        <v>203</v>
      </c>
      <c r="H198" s="4" t="s">
        <v>529</v>
      </c>
      <c r="I198" s="4" t="s">
        <v>345</v>
      </c>
      <c r="J198" s="8">
        <f>COUNTIFS(Activations!$A:$A,Table1[[#This Row],[Imei]])</f>
        <v>1</v>
      </c>
    </row>
    <row r="199" spans="1:10">
      <c r="A199" s="4" t="s">
        <v>204</v>
      </c>
      <c r="B199" s="4" t="s">
        <v>197</v>
      </c>
      <c r="C199" s="4" t="s">
        <v>536</v>
      </c>
      <c r="D199" s="4" t="s">
        <v>343</v>
      </c>
      <c r="E199" s="4">
        <v>1</v>
      </c>
      <c r="F199" s="5">
        <v>45119</v>
      </c>
      <c r="G199" s="4" t="s">
        <v>203</v>
      </c>
      <c r="H199" s="4" t="s">
        <v>529</v>
      </c>
      <c r="I199" s="4" t="s">
        <v>345</v>
      </c>
      <c r="J199" s="8">
        <f>COUNTIFS(Activations!$A:$A,Table1[[#This Row],[Imei]])</f>
        <v>1</v>
      </c>
    </row>
    <row r="200" spans="1:10">
      <c r="A200" s="4" t="s">
        <v>204</v>
      </c>
      <c r="B200" s="4" t="s">
        <v>197</v>
      </c>
      <c r="C200" s="4" t="s">
        <v>537</v>
      </c>
      <c r="D200" s="4" t="s">
        <v>354</v>
      </c>
      <c r="E200" s="4">
        <v>1</v>
      </c>
      <c r="F200" s="5">
        <v>45120</v>
      </c>
      <c r="G200" s="4" t="s">
        <v>203</v>
      </c>
      <c r="H200" s="4" t="s">
        <v>529</v>
      </c>
      <c r="I200" s="4" t="s">
        <v>345</v>
      </c>
      <c r="J200" s="8">
        <f>COUNTIFS(Activations!$A:$A,Table1[[#This Row],[Imei]])</f>
        <v>1</v>
      </c>
    </row>
    <row r="201" spans="1:10">
      <c r="A201" s="4" t="s">
        <v>204</v>
      </c>
      <c r="B201" s="4" t="s">
        <v>197</v>
      </c>
      <c r="C201" s="4" t="s">
        <v>538</v>
      </c>
      <c r="D201" s="4" t="s">
        <v>354</v>
      </c>
      <c r="E201" s="4">
        <v>1</v>
      </c>
      <c r="F201" s="5">
        <v>45121</v>
      </c>
      <c r="G201" s="4" t="s">
        <v>203</v>
      </c>
      <c r="H201" s="4" t="s">
        <v>529</v>
      </c>
      <c r="I201" s="4" t="s">
        <v>345</v>
      </c>
      <c r="J201" s="8">
        <f>COUNTIFS(Activations!$A:$A,Table1[[#This Row],[Imei]])</f>
        <v>1</v>
      </c>
    </row>
    <row r="202" spans="1:10">
      <c r="A202" s="4" t="s">
        <v>204</v>
      </c>
      <c r="B202" s="4" t="s">
        <v>197</v>
      </c>
      <c r="C202" s="4" t="s">
        <v>539</v>
      </c>
      <c r="D202" s="4" t="s">
        <v>354</v>
      </c>
      <c r="E202" s="4">
        <v>1</v>
      </c>
      <c r="F202" s="5">
        <v>45122</v>
      </c>
      <c r="G202" s="4" t="s">
        <v>203</v>
      </c>
      <c r="H202" s="4" t="s">
        <v>529</v>
      </c>
      <c r="I202" s="4" t="s">
        <v>345</v>
      </c>
      <c r="J202" s="8">
        <f>COUNTIFS(Activations!$A:$A,Table1[[#This Row],[Imei]])</f>
        <v>1</v>
      </c>
    </row>
    <row r="203" spans="1:10">
      <c r="A203" s="4" t="s">
        <v>204</v>
      </c>
      <c r="B203" s="4" t="s">
        <v>197</v>
      </c>
      <c r="C203" s="4" t="s">
        <v>540</v>
      </c>
      <c r="D203" s="4" t="s">
        <v>369</v>
      </c>
      <c r="E203" s="4">
        <v>1</v>
      </c>
      <c r="F203" s="5">
        <v>45122</v>
      </c>
      <c r="G203" s="4" t="s">
        <v>203</v>
      </c>
      <c r="H203" s="4" t="s">
        <v>529</v>
      </c>
      <c r="I203" s="4" t="s">
        <v>345</v>
      </c>
      <c r="J203" s="8">
        <f>COUNTIFS(Activations!$A:$A,Table1[[#This Row],[Imei]])</f>
        <v>1</v>
      </c>
    </row>
    <row r="204" spans="1:10">
      <c r="A204" s="4" t="s">
        <v>204</v>
      </c>
      <c r="B204" s="4" t="s">
        <v>197</v>
      </c>
      <c r="C204" s="4" t="s">
        <v>541</v>
      </c>
      <c r="D204" s="4" t="s">
        <v>343</v>
      </c>
      <c r="E204" s="4">
        <v>1</v>
      </c>
      <c r="F204" s="5">
        <v>45124</v>
      </c>
      <c r="G204" s="4" t="s">
        <v>203</v>
      </c>
      <c r="H204" s="4" t="s">
        <v>529</v>
      </c>
      <c r="I204" s="4" t="s">
        <v>345</v>
      </c>
      <c r="J204" s="8">
        <f>COUNTIFS(Activations!$A:$A,Table1[[#This Row],[Imei]])</f>
        <v>1</v>
      </c>
    </row>
    <row r="205" spans="1:10">
      <c r="A205" s="4" t="s">
        <v>204</v>
      </c>
      <c r="B205" s="4" t="s">
        <v>197</v>
      </c>
      <c r="C205" s="4" t="s">
        <v>5644</v>
      </c>
      <c r="D205" s="4" t="s">
        <v>354</v>
      </c>
      <c r="E205" s="4">
        <v>1</v>
      </c>
      <c r="F205" s="5">
        <v>45125</v>
      </c>
      <c r="G205" s="4" t="s">
        <v>203</v>
      </c>
      <c r="H205" s="4" t="s">
        <v>529</v>
      </c>
      <c r="I205" s="4" t="s">
        <v>345</v>
      </c>
      <c r="J205" s="8">
        <f>COUNTIFS(Activations!$A:$A,Table1[[#This Row],[Imei]])</f>
        <v>1</v>
      </c>
    </row>
    <row r="206" spans="1:10">
      <c r="A206" s="4" t="s">
        <v>51</v>
      </c>
      <c r="B206" s="4" t="s">
        <v>34</v>
      </c>
      <c r="C206" s="4" t="s">
        <v>5561</v>
      </c>
      <c r="D206" s="4" t="s">
        <v>343</v>
      </c>
      <c r="E206" s="4">
        <v>1</v>
      </c>
      <c r="F206" s="5">
        <v>45110</v>
      </c>
      <c r="G206" s="4" t="s">
        <v>55</v>
      </c>
      <c r="H206" s="4" t="s">
        <v>546</v>
      </c>
      <c r="I206" s="4" t="s">
        <v>345</v>
      </c>
      <c r="J206" s="8">
        <f>COUNTIFS(Activations!$A:$A,Table1[[#This Row],[Imei]])</f>
        <v>1</v>
      </c>
    </row>
    <row r="207" spans="1:10">
      <c r="A207" s="4" t="s">
        <v>51</v>
      </c>
      <c r="B207" s="4" t="s">
        <v>34</v>
      </c>
      <c r="C207" s="4" t="s">
        <v>6036</v>
      </c>
      <c r="D207" s="4" t="s">
        <v>369</v>
      </c>
      <c r="E207" s="4">
        <v>1</v>
      </c>
      <c r="F207" s="5">
        <v>45110</v>
      </c>
      <c r="G207" s="4" t="s">
        <v>55</v>
      </c>
      <c r="H207" s="4" t="s">
        <v>546</v>
      </c>
      <c r="I207" s="4" t="s">
        <v>345</v>
      </c>
      <c r="J207" s="8">
        <f>COUNTIFS(Activations!$A:$A,Table1[[#This Row],[Imei]])</f>
        <v>0</v>
      </c>
    </row>
    <row r="208" spans="1:10">
      <c r="A208" s="4" t="s">
        <v>51</v>
      </c>
      <c r="B208" s="4" t="s">
        <v>34</v>
      </c>
      <c r="C208" s="4" t="s">
        <v>5910</v>
      </c>
      <c r="D208" s="4" t="s">
        <v>376</v>
      </c>
      <c r="E208" s="4">
        <v>1</v>
      </c>
      <c r="F208" s="5">
        <v>45110</v>
      </c>
      <c r="G208" s="4" t="s">
        <v>55</v>
      </c>
      <c r="H208" s="4" t="s">
        <v>546</v>
      </c>
      <c r="I208" s="4" t="s">
        <v>345</v>
      </c>
      <c r="J208" s="8">
        <f>COUNTIFS(Activations!$A:$A,Table1[[#This Row],[Imei]])</f>
        <v>1</v>
      </c>
    </row>
    <row r="209" spans="1:10">
      <c r="A209" s="4" t="s">
        <v>51</v>
      </c>
      <c r="B209" s="4" t="s">
        <v>34</v>
      </c>
      <c r="C209" s="4" t="s">
        <v>542</v>
      </c>
      <c r="D209" s="4" t="s">
        <v>352</v>
      </c>
      <c r="E209" s="4">
        <v>1</v>
      </c>
      <c r="F209" s="5">
        <v>45112</v>
      </c>
      <c r="G209" s="4" t="s">
        <v>50</v>
      </c>
      <c r="H209" s="4" t="s">
        <v>543</v>
      </c>
      <c r="I209" s="4" t="s">
        <v>345</v>
      </c>
      <c r="J209" s="8">
        <f>COUNTIFS(Activations!$A:$A,Table1[[#This Row],[Imei]])</f>
        <v>1</v>
      </c>
    </row>
    <row r="210" spans="1:10">
      <c r="A210" s="4" t="s">
        <v>51</v>
      </c>
      <c r="B210" s="4" t="s">
        <v>34</v>
      </c>
      <c r="C210" s="4" t="s">
        <v>544</v>
      </c>
      <c r="D210" s="4" t="s">
        <v>352</v>
      </c>
      <c r="E210" s="4">
        <v>1</v>
      </c>
      <c r="F210" s="5">
        <v>45112</v>
      </c>
      <c r="G210" s="4" t="s">
        <v>50</v>
      </c>
      <c r="H210" s="4" t="s">
        <v>543</v>
      </c>
      <c r="I210" s="4" t="s">
        <v>345</v>
      </c>
      <c r="J210" s="8">
        <f>COUNTIFS(Activations!$A:$A,Table1[[#This Row],[Imei]])</f>
        <v>0</v>
      </c>
    </row>
    <row r="211" spans="1:10">
      <c r="A211" s="4" t="s">
        <v>51</v>
      </c>
      <c r="B211" s="4" t="s">
        <v>34</v>
      </c>
      <c r="C211" s="4" t="s">
        <v>545</v>
      </c>
      <c r="D211" s="4" t="s">
        <v>376</v>
      </c>
      <c r="E211" s="4">
        <v>1</v>
      </c>
      <c r="F211" s="5">
        <v>45112</v>
      </c>
      <c r="G211" s="4" t="s">
        <v>55</v>
      </c>
      <c r="H211" s="4" t="s">
        <v>546</v>
      </c>
      <c r="I211" s="4" t="s">
        <v>345</v>
      </c>
      <c r="J211" s="8">
        <f>COUNTIFS(Activations!$A:$A,Table1[[#This Row],[Imei]])</f>
        <v>1</v>
      </c>
    </row>
    <row r="212" spans="1:10">
      <c r="A212" s="4" t="s">
        <v>51</v>
      </c>
      <c r="B212" s="4" t="s">
        <v>34</v>
      </c>
      <c r="C212" s="4" t="s">
        <v>547</v>
      </c>
      <c r="D212" s="4" t="s">
        <v>343</v>
      </c>
      <c r="E212" s="4">
        <v>1</v>
      </c>
      <c r="F212" s="5">
        <v>45113</v>
      </c>
      <c r="G212" s="4" t="s">
        <v>55</v>
      </c>
      <c r="H212" s="4" t="s">
        <v>546</v>
      </c>
      <c r="I212" s="4" t="s">
        <v>345</v>
      </c>
      <c r="J212" s="8">
        <f>COUNTIFS(Activations!$A:$A,Table1[[#This Row],[Imei]])</f>
        <v>1</v>
      </c>
    </row>
    <row r="213" spans="1:10">
      <c r="A213" s="4" t="s">
        <v>51</v>
      </c>
      <c r="B213" s="4" t="s">
        <v>34</v>
      </c>
      <c r="C213" s="4" t="s">
        <v>548</v>
      </c>
      <c r="D213" s="4" t="s">
        <v>358</v>
      </c>
      <c r="E213" s="4">
        <v>1</v>
      </c>
      <c r="F213" s="5">
        <v>45114</v>
      </c>
      <c r="G213" s="4" t="s">
        <v>50</v>
      </c>
      <c r="H213" s="4" t="s">
        <v>543</v>
      </c>
      <c r="I213" s="4" t="s">
        <v>345</v>
      </c>
      <c r="J213" s="8">
        <f>COUNTIFS(Activations!$A:$A,Table1[[#This Row],[Imei]])</f>
        <v>1</v>
      </c>
    </row>
    <row r="214" spans="1:10">
      <c r="A214" s="4" t="s">
        <v>51</v>
      </c>
      <c r="B214" s="4" t="s">
        <v>34</v>
      </c>
      <c r="C214" s="4" t="s">
        <v>549</v>
      </c>
      <c r="D214" s="4" t="s">
        <v>343</v>
      </c>
      <c r="E214" s="4">
        <v>1</v>
      </c>
      <c r="F214" s="5">
        <v>45114</v>
      </c>
      <c r="G214" s="4" t="s">
        <v>50</v>
      </c>
      <c r="H214" s="4" t="s">
        <v>543</v>
      </c>
      <c r="I214" s="4" t="s">
        <v>345</v>
      </c>
      <c r="J214" s="8">
        <f>COUNTIFS(Activations!$A:$A,Table1[[#This Row],[Imei]])</f>
        <v>1</v>
      </c>
    </row>
    <row r="215" spans="1:10">
      <c r="A215" s="4" t="s">
        <v>51</v>
      </c>
      <c r="B215" s="4" t="s">
        <v>34</v>
      </c>
      <c r="C215" s="4" t="s">
        <v>550</v>
      </c>
      <c r="D215" s="4" t="s">
        <v>343</v>
      </c>
      <c r="E215" s="4">
        <v>1</v>
      </c>
      <c r="F215" s="5">
        <v>45117</v>
      </c>
      <c r="G215" s="4" t="s">
        <v>55</v>
      </c>
      <c r="H215" s="4" t="s">
        <v>546</v>
      </c>
      <c r="I215" s="4" t="s">
        <v>345</v>
      </c>
      <c r="J215" s="8">
        <f>COUNTIFS(Activations!$A:$A,Table1[[#This Row],[Imei]])</f>
        <v>1</v>
      </c>
    </row>
    <row r="216" spans="1:10">
      <c r="A216" s="4" t="s">
        <v>51</v>
      </c>
      <c r="B216" s="4" t="s">
        <v>34</v>
      </c>
      <c r="C216" s="4" t="s">
        <v>551</v>
      </c>
      <c r="D216" s="4" t="s">
        <v>358</v>
      </c>
      <c r="E216" s="4">
        <v>1</v>
      </c>
      <c r="F216" s="5">
        <v>45118</v>
      </c>
      <c r="G216" s="4" t="s">
        <v>55</v>
      </c>
      <c r="H216" s="4" t="s">
        <v>546</v>
      </c>
      <c r="I216" s="4" t="s">
        <v>345</v>
      </c>
      <c r="J216" s="8">
        <f>COUNTIFS(Activations!$A:$A,Table1[[#This Row],[Imei]])</f>
        <v>1</v>
      </c>
    </row>
    <row r="217" spans="1:10">
      <c r="A217" s="4" t="s">
        <v>51</v>
      </c>
      <c r="B217" s="4" t="s">
        <v>34</v>
      </c>
      <c r="C217" s="4" t="s">
        <v>552</v>
      </c>
      <c r="D217" s="4" t="s">
        <v>352</v>
      </c>
      <c r="E217" s="4">
        <v>1</v>
      </c>
      <c r="F217" s="5">
        <v>45118</v>
      </c>
      <c r="G217" s="4" t="s">
        <v>55</v>
      </c>
      <c r="H217" s="4" t="s">
        <v>546</v>
      </c>
      <c r="I217" s="4" t="s">
        <v>345</v>
      </c>
      <c r="J217" s="8">
        <f>COUNTIFS(Activations!$A:$A,Table1[[#This Row],[Imei]])</f>
        <v>1</v>
      </c>
    </row>
    <row r="218" spans="1:10">
      <c r="A218" s="4" t="s">
        <v>51</v>
      </c>
      <c r="B218" s="4" t="s">
        <v>34</v>
      </c>
      <c r="C218" s="4" t="s">
        <v>553</v>
      </c>
      <c r="D218" s="4" t="s">
        <v>394</v>
      </c>
      <c r="E218" s="4">
        <v>1</v>
      </c>
      <c r="F218" s="5">
        <v>45118</v>
      </c>
      <c r="G218" s="4" t="s">
        <v>55</v>
      </c>
      <c r="H218" s="4" t="s">
        <v>546</v>
      </c>
      <c r="I218" s="4" t="s">
        <v>345</v>
      </c>
      <c r="J218" s="8">
        <f>COUNTIFS(Activations!$A:$A,Table1[[#This Row],[Imei]])</f>
        <v>1</v>
      </c>
    </row>
    <row r="219" spans="1:10">
      <c r="A219" s="4" t="s">
        <v>51</v>
      </c>
      <c r="B219" s="4" t="s">
        <v>34</v>
      </c>
      <c r="C219" s="4" t="s">
        <v>554</v>
      </c>
      <c r="D219" s="4" t="s">
        <v>358</v>
      </c>
      <c r="E219" s="4">
        <v>1</v>
      </c>
      <c r="F219" s="5">
        <v>45120</v>
      </c>
      <c r="G219" s="4" t="s">
        <v>50</v>
      </c>
      <c r="H219" s="4" t="s">
        <v>543</v>
      </c>
      <c r="I219" s="4" t="s">
        <v>345</v>
      </c>
      <c r="J219" s="8">
        <f>COUNTIFS(Activations!$A:$A,Table1[[#This Row],[Imei]])</f>
        <v>1</v>
      </c>
    </row>
    <row r="220" spans="1:10">
      <c r="A220" s="4" t="s">
        <v>51</v>
      </c>
      <c r="B220" s="4" t="s">
        <v>34</v>
      </c>
      <c r="C220" s="4" t="s">
        <v>555</v>
      </c>
      <c r="D220" s="4" t="s">
        <v>352</v>
      </c>
      <c r="E220" s="4">
        <v>1</v>
      </c>
      <c r="F220" s="5">
        <v>45120</v>
      </c>
      <c r="G220" s="4" t="s">
        <v>50</v>
      </c>
      <c r="H220" s="4" t="s">
        <v>543</v>
      </c>
      <c r="I220" s="4" t="s">
        <v>345</v>
      </c>
      <c r="J220" s="8">
        <f>COUNTIFS(Activations!$A:$A,Table1[[#This Row],[Imei]])</f>
        <v>1</v>
      </c>
    </row>
    <row r="221" spans="1:10">
      <c r="A221" s="4" t="s">
        <v>51</v>
      </c>
      <c r="B221" s="4" t="s">
        <v>34</v>
      </c>
      <c r="C221" s="4" t="s">
        <v>556</v>
      </c>
      <c r="D221" s="4" t="s">
        <v>369</v>
      </c>
      <c r="E221" s="4">
        <v>1</v>
      </c>
      <c r="F221" s="5">
        <v>45120</v>
      </c>
      <c r="G221" s="4" t="s">
        <v>50</v>
      </c>
      <c r="H221" s="4" t="s">
        <v>543</v>
      </c>
      <c r="I221" s="4" t="s">
        <v>345</v>
      </c>
      <c r="J221" s="8">
        <f>COUNTIFS(Activations!$A:$A,Table1[[#This Row],[Imei]])</f>
        <v>1</v>
      </c>
    </row>
    <row r="222" spans="1:10">
      <c r="A222" s="4" t="s">
        <v>51</v>
      </c>
      <c r="B222" s="4" t="s">
        <v>34</v>
      </c>
      <c r="C222" s="4" t="s">
        <v>557</v>
      </c>
      <c r="D222" s="4" t="s">
        <v>358</v>
      </c>
      <c r="E222" s="4">
        <v>1</v>
      </c>
      <c r="F222" s="5">
        <v>45120</v>
      </c>
      <c r="G222" s="4" t="s">
        <v>50</v>
      </c>
      <c r="H222" s="4" t="s">
        <v>543</v>
      </c>
      <c r="I222" s="4" t="s">
        <v>345</v>
      </c>
      <c r="J222" s="8">
        <f>COUNTIFS(Activations!$A:$A,Table1[[#This Row],[Imei]])</f>
        <v>1</v>
      </c>
    </row>
    <row r="223" spans="1:10">
      <c r="A223" s="4" t="s">
        <v>51</v>
      </c>
      <c r="B223" s="4" t="s">
        <v>34</v>
      </c>
      <c r="C223" s="4" t="s">
        <v>558</v>
      </c>
      <c r="D223" s="4" t="s">
        <v>343</v>
      </c>
      <c r="E223" s="4">
        <v>1</v>
      </c>
      <c r="F223" s="5">
        <v>45120</v>
      </c>
      <c r="G223" s="4" t="s">
        <v>50</v>
      </c>
      <c r="H223" s="4" t="s">
        <v>543</v>
      </c>
      <c r="I223" s="4" t="s">
        <v>345</v>
      </c>
      <c r="J223" s="8">
        <f>COUNTIFS(Activations!$A:$A,Table1[[#This Row],[Imei]])</f>
        <v>1</v>
      </c>
    </row>
    <row r="224" spans="1:10">
      <c r="A224" s="4" t="s">
        <v>51</v>
      </c>
      <c r="B224" s="4" t="s">
        <v>34</v>
      </c>
      <c r="C224" s="4" t="s">
        <v>559</v>
      </c>
      <c r="D224" s="4" t="s">
        <v>376</v>
      </c>
      <c r="E224" s="4">
        <v>1</v>
      </c>
      <c r="F224" s="5">
        <v>45120</v>
      </c>
      <c r="G224" s="4" t="s">
        <v>55</v>
      </c>
      <c r="H224" s="4" t="s">
        <v>546</v>
      </c>
      <c r="I224" s="4" t="s">
        <v>345</v>
      </c>
      <c r="J224" s="8">
        <f>COUNTIFS(Activations!$A:$A,Table1[[#This Row],[Imei]])</f>
        <v>1</v>
      </c>
    </row>
    <row r="225" spans="1:10">
      <c r="A225" s="4" t="s">
        <v>51</v>
      </c>
      <c r="B225" s="4" t="s">
        <v>34</v>
      </c>
      <c r="C225" s="4" t="s">
        <v>560</v>
      </c>
      <c r="D225" s="4" t="s">
        <v>369</v>
      </c>
      <c r="E225" s="4">
        <v>1</v>
      </c>
      <c r="F225" s="5">
        <v>45120</v>
      </c>
      <c r="G225" s="4" t="s">
        <v>55</v>
      </c>
      <c r="H225" s="4" t="s">
        <v>546</v>
      </c>
      <c r="I225" s="4" t="s">
        <v>345</v>
      </c>
      <c r="J225" s="8">
        <f>COUNTIFS(Activations!$A:$A,Table1[[#This Row],[Imei]])</f>
        <v>1</v>
      </c>
    </row>
    <row r="226" spans="1:10">
      <c r="A226" s="4" t="s">
        <v>51</v>
      </c>
      <c r="B226" s="4" t="s">
        <v>34</v>
      </c>
      <c r="C226" s="4" t="s">
        <v>561</v>
      </c>
      <c r="D226" s="4" t="s">
        <v>369</v>
      </c>
      <c r="E226" s="4">
        <v>1</v>
      </c>
      <c r="F226" s="5">
        <v>45124</v>
      </c>
      <c r="G226" s="4" t="s">
        <v>50</v>
      </c>
      <c r="H226" s="4" t="s">
        <v>543</v>
      </c>
      <c r="I226" s="4" t="s">
        <v>345</v>
      </c>
      <c r="J226" s="8">
        <f>COUNTIFS(Activations!$A:$A,Table1[[#This Row],[Imei]])</f>
        <v>1</v>
      </c>
    </row>
    <row r="227" spans="1:10">
      <c r="A227" s="4" t="s">
        <v>51</v>
      </c>
      <c r="B227" s="4" t="s">
        <v>34</v>
      </c>
      <c r="C227" s="4" t="s">
        <v>562</v>
      </c>
      <c r="D227" s="4" t="s">
        <v>376</v>
      </c>
      <c r="E227" s="4">
        <v>1</v>
      </c>
      <c r="F227" s="5">
        <v>45124</v>
      </c>
      <c r="G227" s="4" t="s">
        <v>55</v>
      </c>
      <c r="H227" s="4" t="s">
        <v>546</v>
      </c>
      <c r="I227" s="4" t="s">
        <v>345</v>
      </c>
      <c r="J227" s="8">
        <f>COUNTIFS(Activations!$A:$A,Table1[[#This Row],[Imei]])</f>
        <v>1</v>
      </c>
    </row>
    <row r="228" spans="1:10">
      <c r="A228" s="4" t="s">
        <v>51</v>
      </c>
      <c r="B228" s="4" t="s">
        <v>34</v>
      </c>
      <c r="C228" s="4" t="s">
        <v>563</v>
      </c>
      <c r="D228" s="4" t="s">
        <v>358</v>
      </c>
      <c r="E228" s="4">
        <v>1</v>
      </c>
      <c r="F228" s="5">
        <v>45124</v>
      </c>
      <c r="G228" s="4" t="s">
        <v>55</v>
      </c>
      <c r="H228" s="4" t="s">
        <v>546</v>
      </c>
      <c r="I228" s="4" t="s">
        <v>345</v>
      </c>
      <c r="J228" s="8">
        <f>COUNTIFS(Activations!$A:$A,Table1[[#This Row],[Imei]])</f>
        <v>1</v>
      </c>
    </row>
    <row r="229" spans="1:10">
      <c r="A229" s="4" t="s">
        <v>51</v>
      </c>
      <c r="B229" s="4" t="s">
        <v>34</v>
      </c>
      <c r="C229" s="4" t="s">
        <v>564</v>
      </c>
      <c r="D229" s="4" t="s">
        <v>358</v>
      </c>
      <c r="E229" s="4">
        <v>1</v>
      </c>
      <c r="F229" s="5">
        <v>45124</v>
      </c>
      <c r="G229" s="4" t="s">
        <v>55</v>
      </c>
      <c r="H229" s="4" t="s">
        <v>546</v>
      </c>
      <c r="I229" s="4" t="s">
        <v>345</v>
      </c>
      <c r="J229" s="8">
        <f>COUNTIFS(Activations!$A:$A,Table1[[#This Row],[Imei]])</f>
        <v>1</v>
      </c>
    </row>
    <row r="230" spans="1:10">
      <c r="A230" s="4" t="s">
        <v>51</v>
      </c>
      <c r="B230" s="4" t="s">
        <v>34</v>
      </c>
      <c r="C230" s="4" t="s">
        <v>565</v>
      </c>
      <c r="D230" s="4" t="s">
        <v>376</v>
      </c>
      <c r="E230" s="4">
        <v>1</v>
      </c>
      <c r="F230" s="5">
        <v>45124</v>
      </c>
      <c r="G230" s="4" t="s">
        <v>50</v>
      </c>
      <c r="H230" s="4" t="s">
        <v>543</v>
      </c>
      <c r="I230" s="4" t="s">
        <v>345</v>
      </c>
      <c r="J230" s="8">
        <f>COUNTIFS(Activations!$A:$A,Table1[[#This Row],[Imei]])</f>
        <v>1</v>
      </c>
    </row>
    <row r="231" spans="1:10">
      <c r="A231" s="4" t="s">
        <v>51</v>
      </c>
      <c r="B231" s="4" t="s">
        <v>34</v>
      </c>
      <c r="C231" s="4" t="s">
        <v>566</v>
      </c>
      <c r="D231" s="4" t="s">
        <v>369</v>
      </c>
      <c r="E231" s="4">
        <v>1</v>
      </c>
      <c r="F231" s="5">
        <v>45124</v>
      </c>
      <c r="G231" s="4" t="s">
        <v>50</v>
      </c>
      <c r="H231" s="4" t="s">
        <v>543</v>
      </c>
      <c r="I231" s="4" t="s">
        <v>345</v>
      </c>
      <c r="J231" s="8">
        <f>COUNTIFS(Activations!$A:$A,Table1[[#This Row],[Imei]])</f>
        <v>1</v>
      </c>
    </row>
    <row r="232" spans="1:10">
      <c r="A232" s="4" t="s">
        <v>51</v>
      </c>
      <c r="B232" s="4" t="s">
        <v>34</v>
      </c>
      <c r="C232" s="4" t="s">
        <v>567</v>
      </c>
      <c r="D232" s="4" t="s">
        <v>352</v>
      </c>
      <c r="E232" s="4">
        <v>1</v>
      </c>
      <c r="F232" s="5">
        <v>45124</v>
      </c>
      <c r="G232" s="4" t="s">
        <v>50</v>
      </c>
      <c r="H232" s="4" t="s">
        <v>543</v>
      </c>
      <c r="I232" s="4" t="s">
        <v>345</v>
      </c>
      <c r="J232" s="8">
        <f>COUNTIFS(Activations!$A:$A,Table1[[#This Row],[Imei]])</f>
        <v>1</v>
      </c>
    </row>
    <row r="233" spans="1:10">
      <c r="A233" s="4" t="s">
        <v>51</v>
      </c>
      <c r="B233" s="4" t="s">
        <v>34</v>
      </c>
      <c r="C233" s="4" t="s">
        <v>568</v>
      </c>
      <c r="D233" s="4" t="s">
        <v>343</v>
      </c>
      <c r="E233" s="4">
        <v>1</v>
      </c>
      <c r="F233" s="5">
        <v>45124</v>
      </c>
      <c r="G233" s="4" t="s">
        <v>50</v>
      </c>
      <c r="H233" s="4" t="s">
        <v>543</v>
      </c>
      <c r="I233" s="4" t="s">
        <v>345</v>
      </c>
      <c r="J233" s="8">
        <f>COUNTIFS(Activations!$A:$A,Table1[[#This Row],[Imei]])</f>
        <v>1</v>
      </c>
    </row>
    <row r="234" spans="1:10">
      <c r="A234" s="4" t="s">
        <v>51</v>
      </c>
      <c r="B234" s="4" t="s">
        <v>34</v>
      </c>
      <c r="C234" s="4" t="s">
        <v>569</v>
      </c>
      <c r="D234" s="4" t="s">
        <v>358</v>
      </c>
      <c r="E234" s="4">
        <v>1</v>
      </c>
      <c r="F234" s="5">
        <v>45124</v>
      </c>
      <c r="G234" s="4" t="s">
        <v>55</v>
      </c>
      <c r="H234" s="4" t="s">
        <v>546</v>
      </c>
      <c r="I234" s="4" t="s">
        <v>345</v>
      </c>
      <c r="J234" s="8">
        <f>COUNTIFS(Activations!$A:$A,Table1[[#This Row],[Imei]])</f>
        <v>1</v>
      </c>
    </row>
    <row r="235" spans="1:10">
      <c r="A235" s="4" t="s">
        <v>51</v>
      </c>
      <c r="B235" s="4" t="s">
        <v>34</v>
      </c>
      <c r="C235" s="4" t="s">
        <v>570</v>
      </c>
      <c r="D235" s="4" t="s">
        <v>352</v>
      </c>
      <c r="E235" s="4">
        <v>1</v>
      </c>
      <c r="F235" s="5">
        <v>45124</v>
      </c>
      <c r="G235" s="4" t="s">
        <v>55</v>
      </c>
      <c r="H235" s="4" t="s">
        <v>546</v>
      </c>
      <c r="I235" s="4" t="s">
        <v>345</v>
      </c>
      <c r="J235" s="8">
        <f>COUNTIFS(Activations!$A:$A,Table1[[#This Row],[Imei]])</f>
        <v>1</v>
      </c>
    </row>
    <row r="236" spans="1:10">
      <c r="A236" s="4" t="s">
        <v>51</v>
      </c>
      <c r="B236" s="4" t="s">
        <v>34</v>
      </c>
      <c r="C236" s="4" t="s">
        <v>5760</v>
      </c>
      <c r="D236" s="4" t="s">
        <v>358</v>
      </c>
      <c r="E236" s="4">
        <v>1</v>
      </c>
      <c r="F236" s="5">
        <v>45125</v>
      </c>
      <c r="G236" s="4" t="s">
        <v>55</v>
      </c>
      <c r="H236" s="4" t="s">
        <v>546</v>
      </c>
      <c r="I236" s="4" t="s">
        <v>345</v>
      </c>
      <c r="J236" s="8">
        <f>COUNTIFS(Activations!$A:$A,Table1[[#This Row],[Imei]])</f>
        <v>1</v>
      </c>
    </row>
    <row r="237" spans="1:10">
      <c r="A237" s="4" t="s">
        <v>51</v>
      </c>
      <c r="B237" s="4" t="s">
        <v>34</v>
      </c>
      <c r="C237" s="4" t="s">
        <v>5966</v>
      </c>
      <c r="D237" s="4" t="s">
        <v>352</v>
      </c>
      <c r="E237" s="4">
        <v>1</v>
      </c>
      <c r="F237" s="5">
        <v>45125</v>
      </c>
      <c r="G237" s="4" t="s">
        <v>50</v>
      </c>
      <c r="H237" s="4" t="s">
        <v>543</v>
      </c>
      <c r="I237" s="4" t="s">
        <v>345</v>
      </c>
      <c r="J237" s="8">
        <f>COUNTIFS(Activations!$A:$A,Table1[[#This Row],[Imei]])</f>
        <v>1</v>
      </c>
    </row>
    <row r="238" spans="1:10">
      <c r="A238" s="4" t="s">
        <v>51</v>
      </c>
      <c r="B238" s="4" t="s">
        <v>34</v>
      </c>
      <c r="C238" s="4" t="s">
        <v>6037</v>
      </c>
      <c r="D238" s="4" t="s">
        <v>352</v>
      </c>
      <c r="E238" s="4">
        <v>1</v>
      </c>
      <c r="F238" s="5">
        <v>45125</v>
      </c>
      <c r="G238" s="4" t="s">
        <v>50</v>
      </c>
      <c r="H238" s="4" t="s">
        <v>543</v>
      </c>
      <c r="I238" s="4" t="s">
        <v>345</v>
      </c>
      <c r="J238" s="8">
        <f>COUNTIFS(Activations!$A:$A,Table1[[#This Row],[Imei]])</f>
        <v>0</v>
      </c>
    </row>
    <row r="239" spans="1:10">
      <c r="A239" s="4" t="s">
        <v>51</v>
      </c>
      <c r="B239" s="4" t="s">
        <v>34</v>
      </c>
      <c r="C239" s="4" t="s">
        <v>5576</v>
      </c>
      <c r="D239" s="4" t="s">
        <v>343</v>
      </c>
      <c r="E239" s="4">
        <v>1</v>
      </c>
      <c r="F239" s="5">
        <v>45125</v>
      </c>
      <c r="G239" s="4" t="s">
        <v>50</v>
      </c>
      <c r="H239" s="4" t="s">
        <v>543</v>
      </c>
      <c r="I239" s="4" t="s">
        <v>345</v>
      </c>
      <c r="J239" s="8">
        <f>COUNTIFS(Activations!$A:$A,Table1[[#This Row],[Imei]])</f>
        <v>1</v>
      </c>
    </row>
    <row r="240" spans="1:10">
      <c r="A240" s="4" t="s">
        <v>246</v>
      </c>
      <c r="B240" s="4" t="s">
        <v>240</v>
      </c>
      <c r="C240" s="4" t="s">
        <v>5750</v>
      </c>
      <c r="D240" s="4" t="s">
        <v>358</v>
      </c>
      <c r="E240" s="4">
        <v>1</v>
      </c>
      <c r="F240" s="5">
        <v>45110</v>
      </c>
      <c r="G240" s="4" t="s">
        <v>245</v>
      </c>
      <c r="H240" s="4" t="s">
        <v>572</v>
      </c>
      <c r="I240" s="4" t="s">
        <v>345</v>
      </c>
      <c r="J240" s="8">
        <f>COUNTIFS(Activations!$A:$A,Table1[[#This Row],[Imei]])</f>
        <v>1</v>
      </c>
    </row>
    <row r="241" spans="1:10">
      <c r="A241" s="4" t="s">
        <v>246</v>
      </c>
      <c r="B241" s="4" t="s">
        <v>240</v>
      </c>
      <c r="C241" s="4" t="s">
        <v>571</v>
      </c>
      <c r="D241" s="4" t="s">
        <v>343</v>
      </c>
      <c r="E241" s="4">
        <v>1</v>
      </c>
      <c r="F241" s="5">
        <v>45113</v>
      </c>
      <c r="G241" s="4" t="s">
        <v>245</v>
      </c>
      <c r="H241" s="4" t="s">
        <v>572</v>
      </c>
      <c r="I241" s="4" t="s">
        <v>345</v>
      </c>
      <c r="J241" s="8">
        <f>COUNTIFS(Activations!$A:$A,Table1[[#This Row],[Imei]])</f>
        <v>1</v>
      </c>
    </row>
    <row r="242" spans="1:10">
      <c r="A242" s="4" t="s">
        <v>246</v>
      </c>
      <c r="B242" s="4" t="s">
        <v>240</v>
      </c>
      <c r="C242" s="4" t="s">
        <v>573</v>
      </c>
      <c r="D242" s="4" t="s">
        <v>343</v>
      </c>
      <c r="E242" s="4">
        <v>1</v>
      </c>
      <c r="F242" s="5">
        <v>45114</v>
      </c>
      <c r="G242" s="4" t="s">
        <v>245</v>
      </c>
      <c r="H242" s="4" t="s">
        <v>572</v>
      </c>
      <c r="I242" s="4" t="s">
        <v>345</v>
      </c>
      <c r="J242" s="8">
        <f>COUNTIFS(Activations!$A:$A,Table1[[#This Row],[Imei]])</f>
        <v>1</v>
      </c>
    </row>
    <row r="243" spans="1:10">
      <c r="A243" s="4" t="s">
        <v>246</v>
      </c>
      <c r="B243" s="4" t="s">
        <v>240</v>
      </c>
      <c r="C243" s="4" t="s">
        <v>574</v>
      </c>
      <c r="D243" s="4" t="s">
        <v>358</v>
      </c>
      <c r="E243" s="4">
        <v>1</v>
      </c>
      <c r="F243" s="5">
        <v>45115</v>
      </c>
      <c r="G243" s="4" t="s">
        <v>245</v>
      </c>
      <c r="H243" s="4" t="s">
        <v>572</v>
      </c>
      <c r="I243" s="4" t="s">
        <v>345</v>
      </c>
      <c r="J243" s="8">
        <f>COUNTIFS(Activations!$A:$A,Table1[[#This Row],[Imei]])</f>
        <v>1</v>
      </c>
    </row>
    <row r="244" spans="1:10">
      <c r="A244" s="4" t="s">
        <v>246</v>
      </c>
      <c r="B244" s="4" t="s">
        <v>240</v>
      </c>
      <c r="C244" s="4" t="s">
        <v>575</v>
      </c>
      <c r="D244" s="4" t="s">
        <v>343</v>
      </c>
      <c r="E244" s="4">
        <v>1</v>
      </c>
      <c r="F244" s="5">
        <v>45119</v>
      </c>
      <c r="G244" s="4" t="s">
        <v>245</v>
      </c>
      <c r="H244" s="4" t="s">
        <v>572</v>
      </c>
      <c r="I244" s="4" t="s">
        <v>345</v>
      </c>
      <c r="J244" s="8">
        <f>COUNTIFS(Activations!$A:$A,Table1[[#This Row],[Imei]])</f>
        <v>0</v>
      </c>
    </row>
    <row r="245" spans="1:10">
      <c r="A245" s="4" t="s">
        <v>246</v>
      </c>
      <c r="B245" s="4" t="s">
        <v>240</v>
      </c>
      <c r="C245" s="4" t="s">
        <v>576</v>
      </c>
      <c r="D245" s="4" t="s">
        <v>343</v>
      </c>
      <c r="E245" s="4">
        <v>1</v>
      </c>
      <c r="F245" s="5">
        <v>45124</v>
      </c>
      <c r="G245" s="4" t="s">
        <v>245</v>
      </c>
      <c r="H245" s="4" t="s">
        <v>572</v>
      </c>
      <c r="I245" s="4" t="s">
        <v>345</v>
      </c>
      <c r="J245" s="8">
        <f>COUNTIFS(Activations!$A:$A,Table1[[#This Row],[Imei]])</f>
        <v>1</v>
      </c>
    </row>
    <row r="246" spans="1:10">
      <c r="A246" s="4" t="s">
        <v>577</v>
      </c>
      <c r="B246" s="4" t="s">
        <v>495</v>
      </c>
      <c r="C246" s="4" t="s">
        <v>578</v>
      </c>
      <c r="D246" s="4" t="s">
        <v>350</v>
      </c>
      <c r="E246" s="4">
        <v>1</v>
      </c>
      <c r="F246" s="5">
        <v>45111</v>
      </c>
      <c r="G246" s="4" t="s">
        <v>118</v>
      </c>
      <c r="H246" s="4" t="s">
        <v>579</v>
      </c>
      <c r="I246" s="4" t="s">
        <v>345</v>
      </c>
      <c r="J246" s="8">
        <f>COUNTIFS(Activations!$A:$A,Table1[[#This Row],[Imei]])</f>
        <v>1</v>
      </c>
    </row>
    <row r="247" spans="1:10">
      <c r="A247" s="4" t="s">
        <v>577</v>
      </c>
      <c r="B247" s="4" t="s">
        <v>495</v>
      </c>
      <c r="C247" s="4" t="s">
        <v>580</v>
      </c>
      <c r="D247" s="4" t="s">
        <v>376</v>
      </c>
      <c r="E247" s="4">
        <v>1</v>
      </c>
      <c r="F247" s="5">
        <v>45120</v>
      </c>
      <c r="G247" s="4" t="s">
        <v>118</v>
      </c>
      <c r="H247" s="4" t="s">
        <v>579</v>
      </c>
      <c r="I247" s="4" t="s">
        <v>345</v>
      </c>
      <c r="J247" s="8">
        <f>COUNTIFS(Activations!$A:$A,Table1[[#This Row],[Imei]])</f>
        <v>1</v>
      </c>
    </row>
    <row r="248" spans="1:10">
      <c r="A248" s="4" t="s">
        <v>577</v>
      </c>
      <c r="B248" s="4" t="s">
        <v>495</v>
      </c>
      <c r="C248" s="4" t="s">
        <v>581</v>
      </c>
      <c r="D248" s="4" t="s">
        <v>352</v>
      </c>
      <c r="E248" s="4">
        <v>1</v>
      </c>
      <c r="F248" s="5">
        <v>45124</v>
      </c>
      <c r="G248" s="4" t="s">
        <v>118</v>
      </c>
      <c r="H248" s="4" t="s">
        <v>579</v>
      </c>
      <c r="I248" s="4" t="s">
        <v>345</v>
      </c>
      <c r="J248" s="8">
        <f>COUNTIFS(Activations!$A:$A,Table1[[#This Row],[Imei]])</f>
        <v>1</v>
      </c>
    </row>
    <row r="249" spans="1:10">
      <c r="A249" s="4" t="s">
        <v>97</v>
      </c>
      <c r="B249" s="4" t="s">
        <v>495</v>
      </c>
      <c r="C249" s="4" t="s">
        <v>582</v>
      </c>
      <c r="D249" s="4" t="s">
        <v>358</v>
      </c>
      <c r="E249" s="4">
        <v>1</v>
      </c>
      <c r="F249" s="5">
        <v>45112</v>
      </c>
      <c r="G249" s="4" t="s">
        <v>96</v>
      </c>
      <c r="H249" s="4" t="s">
        <v>583</v>
      </c>
      <c r="I249" s="4" t="s">
        <v>345</v>
      </c>
      <c r="J249" s="8">
        <f>COUNTIFS(Activations!$A:$A,Table1[[#This Row],[Imei]])</f>
        <v>1</v>
      </c>
    </row>
    <row r="250" spans="1:10">
      <c r="A250" s="4" t="s">
        <v>97</v>
      </c>
      <c r="B250" s="4" t="s">
        <v>495</v>
      </c>
      <c r="C250" s="4" t="s">
        <v>584</v>
      </c>
      <c r="D250" s="4" t="s">
        <v>343</v>
      </c>
      <c r="E250" s="4">
        <v>1</v>
      </c>
      <c r="F250" s="5">
        <v>45113</v>
      </c>
      <c r="G250" s="4" t="s">
        <v>96</v>
      </c>
      <c r="H250" s="4" t="s">
        <v>583</v>
      </c>
      <c r="I250" s="4" t="s">
        <v>345</v>
      </c>
      <c r="J250" s="8">
        <f>COUNTIFS(Activations!$A:$A,Table1[[#This Row],[Imei]])</f>
        <v>1</v>
      </c>
    </row>
    <row r="251" spans="1:10">
      <c r="A251" s="4" t="s">
        <v>97</v>
      </c>
      <c r="B251" s="4" t="s">
        <v>495</v>
      </c>
      <c r="C251" s="4" t="s">
        <v>585</v>
      </c>
      <c r="D251" s="4" t="s">
        <v>376</v>
      </c>
      <c r="E251" s="4">
        <v>1</v>
      </c>
      <c r="F251" s="5">
        <v>45118</v>
      </c>
      <c r="G251" s="4" t="s">
        <v>96</v>
      </c>
      <c r="H251" s="4" t="s">
        <v>583</v>
      </c>
      <c r="I251" s="4" t="s">
        <v>345</v>
      </c>
      <c r="J251" s="8">
        <f>COUNTIFS(Activations!$A:$A,Table1[[#This Row],[Imei]])</f>
        <v>1</v>
      </c>
    </row>
    <row r="252" spans="1:10">
      <c r="A252" s="4" t="s">
        <v>97</v>
      </c>
      <c r="B252" s="4" t="s">
        <v>495</v>
      </c>
      <c r="C252" s="4" t="s">
        <v>586</v>
      </c>
      <c r="D252" s="4" t="s">
        <v>369</v>
      </c>
      <c r="E252" s="4">
        <v>1</v>
      </c>
      <c r="F252" s="5">
        <v>45120</v>
      </c>
      <c r="G252" s="4" t="s">
        <v>96</v>
      </c>
      <c r="H252" s="4" t="s">
        <v>583</v>
      </c>
      <c r="I252" s="4" t="s">
        <v>345</v>
      </c>
      <c r="J252" s="8">
        <f>COUNTIFS(Activations!$A:$A,Table1[[#This Row],[Imei]])</f>
        <v>1</v>
      </c>
    </row>
    <row r="253" spans="1:10">
      <c r="A253" s="4" t="s">
        <v>97</v>
      </c>
      <c r="B253" s="4" t="s">
        <v>495</v>
      </c>
      <c r="C253" s="4" t="s">
        <v>587</v>
      </c>
      <c r="D253" s="4" t="s">
        <v>358</v>
      </c>
      <c r="E253" s="4">
        <v>1</v>
      </c>
      <c r="F253" s="5">
        <v>45121</v>
      </c>
      <c r="G253" s="4" t="s">
        <v>96</v>
      </c>
      <c r="H253" s="4" t="s">
        <v>583</v>
      </c>
      <c r="I253" s="4" t="s">
        <v>345</v>
      </c>
      <c r="J253" s="8">
        <f>COUNTIFS(Activations!$A:$A,Table1[[#This Row],[Imei]])</f>
        <v>1</v>
      </c>
    </row>
    <row r="254" spans="1:10">
      <c r="A254" s="4" t="s">
        <v>97</v>
      </c>
      <c r="B254" s="4" t="s">
        <v>495</v>
      </c>
      <c r="C254" s="4" t="s">
        <v>588</v>
      </c>
      <c r="D254" s="4" t="s">
        <v>376</v>
      </c>
      <c r="E254" s="4">
        <v>1</v>
      </c>
      <c r="F254" s="5">
        <v>45121</v>
      </c>
      <c r="G254" s="4" t="s">
        <v>96</v>
      </c>
      <c r="H254" s="4" t="s">
        <v>583</v>
      </c>
      <c r="I254" s="4" t="s">
        <v>345</v>
      </c>
      <c r="J254" s="8">
        <f>COUNTIFS(Activations!$A:$A,Table1[[#This Row],[Imei]])</f>
        <v>1</v>
      </c>
    </row>
    <row r="255" spans="1:10">
      <c r="A255" s="4" t="s">
        <v>166</v>
      </c>
      <c r="B255" s="4" t="s">
        <v>160</v>
      </c>
      <c r="C255" s="4" t="s">
        <v>5242</v>
      </c>
      <c r="D255" s="4" t="s">
        <v>369</v>
      </c>
      <c r="E255" s="4">
        <v>1</v>
      </c>
      <c r="F255" s="5">
        <v>45110</v>
      </c>
      <c r="G255" s="4" t="s">
        <v>165</v>
      </c>
      <c r="H255" s="4" t="s">
        <v>590</v>
      </c>
      <c r="I255" s="4" t="s">
        <v>345</v>
      </c>
      <c r="J255" s="8">
        <f>COUNTIFS(Activations!$A:$A,Table1[[#This Row],[Imei]])</f>
        <v>1</v>
      </c>
    </row>
    <row r="256" spans="1:10">
      <c r="A256" s="4" t="s">
        <v>166</v>
      </c>
      <c r="B256" s="4" t="s">
        <v>160</v>
      </c>
      <c r="C256" s="4" t="s">
        <v>589</v>
      </c>
      <c r="D256" s="4" t="s">
        <v>369</v>
      </c>
      <c r="E256" s="4">
        <v>1</v>
      </c>
      <c r="F256" s="5">
        <v>45111</v>
      </c>
      <c r="G256" s="4" t="s">
        <v>165</v>
      </c>
      <c r="H256" s="4" t="s">
        <v>590</v>
      </c>
      <c r="I256" s="4" t="s">
        <v>345</v>
      </c>
      <c r="J256" s="8">
        <f>COUNTIFS(Activations!$A:$A,Table1[[#This Row],[Imei]])</f>
        <v>1</v>
      </c>
    </row>
    <row r="257" spans="1:10">
      <c r="A257" s="4" t="s">
        <v>166</v>
      </c>
      <c r="B257" s="4" t="s">
        <v>160</v>
      </c>
      <c r="C257" s="4" t="s">
        <v>591</v>
      </c>
      <c r="D257" s="4" t="s">
        <v>376</v>
      </c>
      <c r="E257" s="4">
        <v>1</v>
      </c>
      <c r="F257" s="5">
        <v>45114</v>
      </c>
      <c r="G257" s="4" t="s">
        <v>165</v>
      </c>
      <c r="H257" s="4" t="s">
        <v>590</v>
      </c>
      <c r="I257" s="4" t="s">
        <v>345</v>
      </c>
      <c r="J257" s="8">
        <f>COUNTIFS(Activations!$A:$A,Table1[[#This Row],[Imei]])</f>
        <v>1</v>
      </c>
    </row>
    <row r="258" spans="1:10">
      <c r="A258" s="4" t="s">
        <v>166</v>
      </c>
      <c r="B258" s="4" t="s">
        <v>160</v>
      </c>
      <c r="C258" s="4" t="s">
        <v>592</v>
      </c>
      <c r="D258" s="4" t="s">
        <v>352</v>
      </c>
      <c r="E258" s="4">
        <v>1</v>
      </c>
      <c r="F258" s="5">
        <v>45114</v>
      </c>
      <c r="G258" s="4" t="s">
        <v>165</v>
      </c>
      <c r="H258" s="4" t="s">
        <v>590</v>
      </c>
      <c r="I258" s="4" t="s">
        <v>345</v>
      </c>
      <c r="J258" s="8">
        <f>COUNTIFS(Activations!$A:$A,Table1[[#This Row],[Imei]])</f>
        <v>1</v>
      </c>
    </row>
    <row r="259" spans="1:10">
      <c r="A259" s="4" t="s">
        <v>166</v>
      </c>
      <c r="B259" s="4" t="s">
        <v>160</v>
      </c>
      <c r="C259" s="4" t="s">
        <v>593</v>
      </c>
      <c r="D259" s="4" t="s">
        <v>352</v>
      </c>
      <c r="E259" s="4">
        <v>1</v>
      </c>
      <c r="F259" s="5">
        <v>45115</v>
      </c>
      <c r="G259" s="4" t="s">
        <v>165</v>
      </c>
      <c r="H259" s="4" t="s">
        <v>590</v>
      </c>
      <c r="I259" s="4" t="s">
        <v>345</v>
      </c>
      <c r="J259" s="8">
        <f>COUNTIFS(Activations!$A:$A,Table1[[#This Row],[Imei]])</f>
        <v>1</v>
      </c>
    </row>
    <row r="260" spans="1:10">
      <c r="A260" s="4" t="s">
        <v>166</v>
      </c>
      <c r="B260" s="4" t="s">
        <v>160</v>
      </c>
      <c r="C260" s="4" t="s">
        <v>594</v>
      </c>
      <c r="D260" s="4" t="s">
        <v>369</v>
      </c>
      <c r="E260" s="4">
        <v>1</v>
      </c>
      <c r="F260" s="5">
        <v>45117</v>
      </c>
      <c r="G260" s="4" t="s">
        <v>165</v>
      </c>
      <c r="H260" s="4" t="s">
        <v>590</v>
      </c>
      <c r="I260" s="4" t="s">
        <v>345</v>
      </c>
      <c r="J260" s="8">
        <f>COUNTIFS(Activations!$A:$A,Table1[[#This Row],[Imei]])</f>
        <v>1</v>
      </c>
    </row>
    <row r="261" spans="1:10">
      <c r="A261" s="4" t="s">
        <v>166</v>
      </c>
      <c r="B261" s="4" t="s">
        <v>160</v>
      </c>
      <c r="C261" s="4" t="s">
        <v>595</v>
      </c>
      <c r="D261" s="4" t="s">
        <v>352</v>
      </c>
      <c r="E261" s="4">
        <v>1</v>
      </c>
      <c r="F261" s="5">
        <v>45117</v>
      </c>
      <c r="G261" s="4" t="s">
        <v>165</v>
      </c>
      <c r="H261" s="4" t="s">
        <v>590</v>
      </c>
      <c r="I261" s="4" t="s">
        <v>345</v>
      </c>
      <c r="J261" s="8">
        <f>COUNTIFS(Activations!$A:$A,Table1[[#This Row],[Imei]])</f>
        <v>1</v>
      </c>
    </row>
    <row r="262" spans="1:10">
      <c r="A262" s="4" t="s">
        <v>166</v>
      </c>
      <c r="B262" s="4" t="s">
        <v>160</v>
      </c>
      <c r="C262" s="4" t="s">
        <v>596</v>
      </c>
      <c r="D262" s="4" t="s">
        <v>376</v>
      </c>
      <c r="E262" s="4">
        <v>1</v>
      </c>
      <c r="F262" s="5">
        <v>45118</v>
      </c>
      <c r="G262" s="4" t="s">
        <v>165</v>
      </c>
      <c r="H262" s="4" t="s">
        <v>590</v>
      </c>
      <c r="I262" s="4" t="s">
        <v>345</v>
      </c>
      <c r="J262" s="8">
        <f>COUNTIFS(Activations!$A:$A,Table1[[#This Row],[Imei]])</f>
        <v>1</v>
      </c>
    </row>
    <row r="263" spans="1:10">
      <c r="A263" s="4" t="s">
        <v>166</v>
      </c>
      <c r="B263" s="4" t="s">
        <v>160</v>
      </c>
      <c r="C263" s="4" t="s">
        <v>597</v>
      </c>
      <c r="D263" s="4" t="s">
        <v>369</v>
      </c>
      <c r="E263" s="4">
        <v>1</v>
      </c>
      <c r="F263" s="5">
        <v>45119</v>
      </c>
      <c r="G263" s="4" t="s">
        <v>165</v>
      </c>
      <c r="H263" s="4" t="s">
        <v>590</v>
      </c>
      <c r="I263" s="4" t="s">
        <v>345</v>
      </c>
      <c r="J263" s="8">
        <f>COUNTIFS(Activations!$A:$A,Table1[[#This Row],[Imei]])</f>
        <v>1</v>
      </c>
    </row>
    <row r="264" spans="1:10">
      <c r="A264" s="4" t="s">
        <v>166</v>
      </c>
      <c r="B264" s="4" t="s">
        <v>160</v>
      </c>
      <c r="C264" s="4" t="s">
        <v>598</v>
      </c>
      <c r="D264" s="4" t="s">
        <v>369</v>
      </c>
      <c r="E264" s="4">
        <v>1</v>
      </c>
      <c r="F264" s="5">
        <v>45122</v>
      </c>
      <c r="G264" s="4" t="s">
        <v>165</v>
      </c>
      <c r="H264" s="4" t="s">
        <v>590</v>
      </c>
      <c r="I264" s="4" t="s">
        <v>345</v>
      </c>
      <c r="J264" s="8">
        <f>COUNTIFS(Activations!$A:$A,Table1[[#This Row],[Imei]])</f>
        <v>1</v>
      </c>
    </row>
    <row r="265" spans="1:10">
      <c r="A265" s="4" t="s">
        <v>166</v>
      </c>
      <c r="B265" s="4" t="s">
        <v>160</v>
      </c>
      <c r="C265" s="4" t="s">
        <v>5777</v>
      </c>
      <c r="D265" s="4" t="s">
        <v>358</v>
      </c>
      <c r="E265" s="4">
        <v>1</v>
      </c>
      <c r="F265" s="5">
        <v>45125</v>
      </c>
      <c r="G265" s="4" t="s">
        <v>165</v>
      </c>
      <c r="H265" s="4" t="s">
        <v>590</v>
      </c>
      <c r="I265" s="4" t="s">
        <v>345</v>
      </c>
      <c r="J265" s="8">
        <f>COUNTIFS(Activations!$A:$A,Table1[[#This Row],[Imei]])</f>
        <v>1</v>
      </c>
    </row>
    <row r="266" spans="1:10">
      <c r="A266" s="4" t="s">
        <v>132</v>
      </c>
      <c r="B266" s="4" t="s">
        <v>129</v>
      </c>
      <c r="C266" s="4" t="s">
        <v>5276</v>
      </c>
      <c r="D266" s="4" t="s">
        <v>369</v>
      </c>
      <c r="E266" s="4">
        <v>1</v>
      </c>
      <c r="F266" s="5">
        <v>45110</v>
      </c>
      <c r="G266" s="4" t="s">
        <v>131</v>
      </c>
      <c r="H266" s="4" t="s">
        <v>600</v>
      </c>
      <c r="I266" s="4" t="s">
        <v>345</v>
      </c>
      <c r="J266" s="8">
        <f>COUNTIFS(Activations!$A:$A,Table1[[#This Row],[Imei]])</f>
        <v>1</v>
      </c>
    </row>
    <row r="267" spans="1:10">
      <c r="A267" s="4" t="s">
        <v>132</v>
      </c>
      <c r="B267" s="4" t="s">
        <v>129</v>
      </c>
      <c r="C267" s="4" t="s">
        <v>6038</v>
      </c>
      <c r="D267" s="4" t="s">
        <v>350</v>
      </c>
      <c r="E267" s="4">
        <v>1</v>
      </c>
      <c r="F267" s="5">
        <v>45110</v>
      </c>
      <c r="G267" s="4" t="s">
        <v>131</v>
      </c>
      <c r="H267" s="4" t="s">
        <v>600</v>
      </c>
      <c r="I267" s="4" t="s">
        <v>345</v>
      </c>
      <c r="J267" s="8">
        <f>COUNTIFS(Activations!$A:$A,Table1[[#This Row],[Imei]])</f>
        <v>0</v>
      </c>
    </row>
    <row r="268" spans="1:10">
      <c r="A268" s="4" t="s">
        <v>132</v>
      </c>
      <c r="B268" s="4" t="s">
        <v>129</v>
      </c>
      <c r="C268" s="4" t="s">
        <v>599</v>
      </c>
      <c r="D268" s="4" t="s">
        <v>354</v>
      </c>
      <c r="E268" s="4">
        <v>1</v>
      </c>
      <c r="F268" s="5">
        <v>45117</v>
      </c>
      <c r="G268" s="4" t="s">
        <v>131</v>
      </c>
      <c r="H268" s="4" t="s">
        <v>600</v>
      </c>
      <c r="I268" s="4" t="s">
        <v>345</v>
      </c>
      <c r="J268" s="8">
        <f>COUNTIFS(Activations!$A:$A,Table1[[#This Row],[Imei]])</f>
        <v>1</v>
      </c>
    </row>
    <row r="269" spans="1:10">
      <c r="A269" s="4" t="s">
        <v>132</v>
      </c>
      <c r="B269" s="4" t="s">
        <v>129</v>
      </c>
      <c r="C269" s="4" t="s">
        <v>601</v>
      </c>
      <c r="D269" s="4" t="s">
        <v>369</v>
      </c>
      <c r="E269" s="4">
        <v>1</v>
      </c>
      <c r="F269" s="5">
        <v>45117</v>
      </c>
      <c r="G269" s="4" t="s">
        <v>131</v>
      </c>
      <c r="H269" s="4" t="s">
        <v>600</v>
      </c>
      <c r="I269" s="4" t="s">
        <v>345</v>
      </c>
      <c r="J269" s="8">
        <f>COUNTIFS(Activations!$A:$A,Table1[[#This Row],[Imei]])</f>
        <v>1</v>
      </c>
    </row>
    <row r="270" spans="1:10">
      <c r="A270" s="4" t="s">
        <v>132</v>
      </c>
      <c r="B270" s="4" t="s">
        <v>129</v>
      </c>
      <c r="C270" s="4" t="s">
        <v>602</v>
      </c>
      <c r="D270" s="4" t="s">
        <v>352</v>
      </c>
      <c r="E270" s="4">
        <v>1</v>
      </c>
      <c r="F270" s="5">
        <v>45117</v>
      </c>
      <c r="G270" s="4" t="s">
        <v>131</v>
      </c>
      <c r="H270" s="4" t="s">
        <v>600</v>
      </c>
      <c r="I270" s="4" t="s">
        <v>345</v>
      </c>
      <c r="J270" s="8">
        <f>COUNTIFS(Activations!$A:$A,Table1[[#This Row],[Imei]])</f>
        <v>1</v>
      </c>
    </row>
    <row r="271" spans="1:10">
      <c r="A271" s="4" t="s">
        <v>132</v>
      </c>
      <c r="B271" s="4" t="s">
        <v>129</v>
      </c>
      <c r="C271" s="4" t="s">
        <v>603</v>
      </c>
      <c r="D271" s="4" t="s">
        <v>369</v>
      </c>
      <c r="E271" s="4">
        <v>1</v>
      </c>
      <c r="F271" s="5">
        <v>45118</v>
      </c>
      <c r="G271" s="4" t="s">
        <v>131</v>
      </c>
      <c r="H271" s="4" t="s">
        <v>600</v>
      </c>
      <c r="I271" s="4" t="s">
        <v>345</v>
      </c>
      <c r="J271" s="8">
        <f>COUNTIFS(Activations!$A:$A,Table1[[#This Row],[Imei]])</f>
        <v>1</v>
      </c>
    </row>
    <row r="272" spans="1:10">
      <c r="A272" s="4" t="s">
        <v>132</v>
      </c>
      <c r="B272" s="4" t="s">
        <v>129</v>
      </c>
      <c r="C272" s="4" t="s">
        <v>604</v>
      </c>
      <c r="D272" s="4" t="s">
        <v>352</v>
      </c>
      <c r="E272" s="4">
        <v>1</v>
      </c>
      <c r="F272" s="5">
        <v>45118</v>
      </c>
      <c r="G272" s="4" t="s">
        <v>131</v>
      </c>
      <c r="H272" s="4" t="s">
        <v>600</v>
      </c>
      <c r="I272" s="4" t="s">
        <v>345</v>
      </c>
      <c r="J272" s="8">
        <f>COUNTIFS(Activations!$A:$A,Table1[[#This Row],[Imei]])</f>
        <v>1</v>
      </c>
    </row>
    <row r="273" spans="1:10">
      <c r="A273" s="4" t="s">
        <v>132</v>
      </c>
      <c r="B273" s="4" t="s">
        <v>129</v>
      </c>
      <c r="C273" s="4" t="s">
        <v>605</v>
      </c>
      <c r="D273" s="4" t="s">
        <v>369</v>
      </c>
      <c r="E273" s="4">
        <v>1</v>
      </c>
      <c r="F273" s="5">
        <v>45118</v>
      </c>
      <c r="G273" s="4" t="s">
        <v>131</v>
      </c>
      <c r="H273" s="4" t="s">
        <v>600</v>
      </c>
      <c r="I273" s="4" t="s">
        <v>345</v>
      </c>
      <c r="J273" s="8">
        <f>COUNTIFS(Activations!$A:$A,Table1[[#This Row],[Imei]])</f>
        <v>1</v>
      </c>
    </row>
    <row r="274" spans="1:10">
      <c r="A274" s="4" t="s">
        <v>132</v>
      </c>
      <c r="B274" s="4" t="s">
        <v>129</v>
      </c>
      <c r="C274" s="4" t="s">
        <v>5545</v>
      </c>
      <c r="D274" s="4" t="s">
        <v>352</v>
      </c>
      <c r="E274" s="4">
        <v>1</v>
      </c>
      <c r="F274" s="5">
        <v>45125</v>
      </c>
      <c r="G274" s="4" t="s">
        <v>131</v>
      </c>
      <c r="H274" s="4" t="s">
        <v>600</v>
      </c>
      <c r="I274" s="4" t="s">
        <v>345</v>
      </c>
      <c r="J274" s="8">
        <f>COUNTIFS(Activations!$A:$A,Table1[[#This Row],[Imei]])</f>
        <v>1</v>
      </c>
    </row>
    <row r="275" spans="1:10">
      <c r="A275" s="4" t="s">
        <v>132</v>
      </c>
      <c r="B275" s="4" t="s">
        <v>129</v>
      </c>
      <c r="C275" s="4" t="s">
        <v>5390</v>
      </c>
      <c r="D275" s="4" t="s">
        <v>369</v>
      </c>
      <c r="E275" s="4">
        <v>1</v>
      </c>
      <c r="F275" s="5">
        <v>45125</v>
      </c>
      <c r="G275" s="4" t="s">
        <v>131</v>
      </c>
      <c r="H275" s="4" t="s">
        <v>600</v>
      </c>
      <c r="I275" s="4" t="s">
        <v>345</v>
      </c>
      <c r="J275" s="8">
        <f>COUNTIFS(Activations!$A:$A,Table1[[#This Row],[Imei]])</f>
        <v>1</v>
      </c>
    </row>
    <row r="276" spans="1:10">
      <c r="A276" s="4" t="s">
        <v>132</v>
      </c>
      <c r="B276" s="4" t="s">
        <v>129</v>
      </c>
      <c r="C276" s="4" t="s">
        <v>5108</v>
      </c>
      <c r="D276" s="4" t="s">
        <v>369</v>
      </c>
      <c r="E276" s="4">
        <v>1</v>
      </c>
      <c r="F276" s="5">
        <v>45125</v>
      </c>
      <c r="G276" s="4" t="s">
        <v>131</v>
      </c>
      <c r="H276" s="4" t="s">
        <v>600</v>
      </c>
      <c r="I276" s="4" t="s">
        <v>345</v>
      </c>
      <c r="J276" s="8">
        <f>COUNTIFS(Activations!$A:$A,Table1[[#This Row],[Imei]])</f>
        <v>1</v>
      </c>
    </row>
    <row r="277" spans="1:10">
      <c r="A277" s="4" t="s">
        <v>132</v>
      </c>
      <c r="B277" s="4" t="s">
        <v>129</v>
      </c>
      <c r="C277" s="4" t="s">
        <v>5620</v>
      </c>
      <c r="D277" s="4" t="s">
        <v>354</v>
      </c>
      <c r="E277" s="4">
        <v>1</v>
      </c>
      <c r="F277" s="5">
        <v>45125</v>
      </c>
      <c r="G277" s="4" t="s">
        <v>131</v>
      </c>
      <c r="H277" s="4" t="s">
        <v>600</v>
      </c>
      <c r="I277" s="4" t="s">
        <v>345</v>
      </c>
      <c r="J277" s="8">
        <f>COUNTIFS(Activations!$A:$A,Table1[[#This Row],[Imei]])</f>
        <v>1</v>
      </c>
    </row>
    <row r="278" spans="1:10">
      <c r="A278" s="4" t="s">
        <v>134</v>
      </c>
      <c r="B278" s="4" t="s">
        <v>129</v>
      </c>
      <c r="C278" s="4" t="s">
        <v>606</v>
      </c>
      <c r="D278" s="4" t="s">
        <v>352</v>
      </c>
      <c r="E278" s="4">
        <v>1</v>
      </c>
      <c r="F278" s="5">
        <v>45111</v>
      </c>
      <c r="G278" s="4" t="s">
        <v>133</v>
      </c>
      <c r="H278" s="4" t="s">
        <v>607</v>
      </c>
      <c r="I278" s="4" t="s">
        <v>345</v>
      </c>
      <c r="J278" s="8">
        <f>COUNTIFS(Activations!$A:$A,Table1[[#This Row],[Imei]])</f>
        <v>1</v>
      </c>
    </row>
    <row r="279" spans="1:10">
      <c r="A279" s="4" t="s">
        <v>134</v>
      </c>
      <c r="B279" s="4" t="s">
        <v>129</v>
      </c>
      <c r="C279" s="4" t="s">
        <v>608</v>
      </c>
      <c r="D279" s="4" t="s">
        <v>352</v>
      </c>
      <c r="E279" s="4">
        <v>1</v>
      </c>
      <c r="F279" s="5">
        <v>45114</v>
      </c>
      <c r="G279" s="4" t="s">
        <v>133</v>
      </c>
      <c r="H279" s="4" t="s">
        <v>607</v>
      </c>
      <c r="I279" s="4" t="s">
        <v>345</v>
      </c>
      <c r="J279" s="8">
        <f>COUNTIFS(Activations!$A:$A,Table1[[#This Row],[Imei]])</f>
        <v>1</v>
      </c>
    </row>
    <row r="280" spans="1:10">
      <c r="A280" s="4" t="s">
        <v>134</v>
      </c>
      <c r="B280" s="4" t="s">
        <v>129</v>
      </c>
      <c r="C280" s="4" t="s">
        <v>609</v>
      </c>
      <c r="D280" s="4" t="s">
        <v>352</v>
      </c>
      <c r="E280" s="4">
        <v>1</v>
      </c>
      <c r="F280" s="5">
        <v>45115</v>
      </c>
      <c r="G280" s="4" t="s">
        <v>133</v>
      </c>
      <c r="H280" s="4" t="s">
        <v>607</v>
      </c>
      <c r="I280" s="4" t="s">
        <v>345</v>
      </c>
      <c r="J280" s="8">
        <f>COUNTIFS(Activations!$A:$A,Table1[[#This Row],[Imei]])</f>
        <v>1</v>
      </c>
    </row>
    <row r="281" spans="1:10">
      <c r="A281" s="4" t="s">
        <v>134</v>
      </c>
      <c r="B281" s="4" t="s">
        <v>129</v>
      </c>
      <c r="C281" s="4" t="s">
        <v>610</v>
      </c>
      <c r="D281" s="4" t="s">
        <v>376</v>
      </c>
      <c r="E281" s="4">
        <v>1</v>
      </c>
      <c r="F281" s="5">
        <v>45117</v>
      </c>
      <c r="G281" s="4" t="s">
        <v>133</v>
      </c>
      <c r="H281" s="4" t="s">
        <v>607</v>
      </c>
      <c r="I281" s="4" t="s">
        <v>345</v>
      </c>
      <c r="J281" s="8">
        <f>COUNTIFS(Activations!$A:$A,Table1[[#This Row],[Imei]])</f>
        <v>1</v>
      </c>
    </row>
    <row r="282" spans="1:10">
      <c r="A282" s="4" t="s">
        <v>134</v>
      </c>
      <c r="B282" s="4" t="s">
        <v>129</v>
      </c>
      <c r="C282" s="4" t="s">
        <v>611</v>
      </c>
      <c r="D282" s="4" t="s">
        <v>350</v>
      </c>
      <c r="E282" s="4">
        <v>1</v>
      </c>
      <c r="F282" s="5">
        <v>45117</v>
      </c>
      <c r="G282" s="4" t="s">
        <v>133</v>
      </c>
      <c r="H282" s="4" t="s">
        <v>607</v>
      </c>
      <c r="I282" s="4" t="s">
        <v>345</v>
      </c>
      <c r="J282" s="8">
        <f>COUNTIFS(Activations!$A:$A,Table1[[#This Row],[Imei]])</f>
        <v>1</v>
      </c>
    </row>
    <row r="283" spans="1:10">
      <c r="A283" s="4" t="s">
        <v>134</v>
      </c>
      <c r="B283" s="4" t="s">
        <v>129</v>
      </c>
      <c r="C283" s="4" t="s">
        <v>612</v>
      </c>
      <c r="D283" s="4" t="s">
        <v>376</v>
      </c>
      <c r="E283" s="4">
        <v>1</v>
      </c>
      <c r="F283" s="5">
        <v>45119</v>
      </c>
      <c r="G283" s="4" t="s">
        <v>133</v>
      </c>
      <c r="H283" s="4" t="s">
        <v>607</v>
      </c>
      <c r="I283" s="4" t="s">
        <v>345</v>
      </c>
      <c r="J283" s="8">
        <f>COUNTIFS(Activations!$A:$A,Table1[[#This Row],[Imei]])</f>
        <v>1</v>
      </c>
    </row>
    <row r="284" spans="1:10">
      <c r="A284" s="4" t="s">
        <v>134</v>
      </c>
      <c r="B284" s="4" t="s">
        <v>129</v>
      </c>
      <c r="C284" s="4" t="s">
        <v>613</v>
      </c>
      <c r="D284" s="4" t="s">
        <v>369</v>
      </c>
      <c r="E284" s="4">
        <v>1</v>
      </c>
      <c r="F284" s="5">
        <v>45121</v>
      </c>
      <c r="G284" s="4" t="s">
        <v>133</v>
      </c>
      <c r="H284" s="4" t="s">
        <v>607</v>
      </c>
      <c r="I284" s="4" t="s">
        <v>345</v>
      </c>
      <c r="J284" s="8">
        <f>COUNTIFS(Activations!$A:$A,Table1[[#This Row],[Imei]])</f>
        <v>1</v>
      </c>
    </row>
    <row r="285" spans="1:10">
      <c r="A285" s="4" t="s">
        <v>134</v>
      </c>
      <c r="B285" s="4" t="s">
        <v>129</v>
      </c>
      <c r="C285" s="4" t="s">
        <v>614</v>
      </c>
      <c r="D285" s="4" t="s">
        <v>354</v>
      </c>
      <c r="E285" s="4">
        <v>1</v>
      </c>
      <c r="F285" s="5">
        <v>45122</v>
      </c>
      <c r="G285" s="4" t="s">
        <v>133</v>
      </c>
      <c r="H285" s="4" t="s">
        <v>607</v>
      </c>
      <c r="I285" s="4" t="s">
        <v>345</v>
      </c>
      <c r="J285" s="8">
        <f>COUNTIFS(Activations!$A:$A,Table1[[#This Row],[Imei]])</f>
        <v>1</v>
      </c>
    </row>
    <row r="286" spans="1:10">
      <c r="A286" s="4" t="s">
        <v>134</v>
      </c>
      <c r="B286" s="4" t="s">
        <v>129</v>
      </c>
      <c r="C286" s="4" t="s">
        <v>615</v>
      </c>
      <c r="D286" s="4" t="s">
        <v>354</v>
      </c>
      <c r="E286" s="4">
        <v>1</v>
      </c>
      <c r="F286" s="5">
        <v>45124</v>
      </c>
      <c r="G286" s="4" t="s">
        <v>133</v>
      </c>
      <c r="H286" s="4" t="s">
        <v>607</v>
      </c>
      <c r="I286" s="4" t="s">
        <v>345</v>
      </c>
      <c r="J286" s="8">
        <f>COUNTIFS(Activations!$A:$A,Table1[[#This Row],[Imei]])</f>
        <v>1</v>
      </c>
    </row>
    <row r="287" spans="1:10">
      <c r="A287" s="4" t="s">
        <v>134</v>
      </c>
      <c r="B287" s="4" t="s">
        <v>129</v>
      </c>
      <c r="C287" s="4" t="s">
        <v>6039</v>
      </c>
      <c r="D287" s="4" t="s">
        <v>354</v>
      </c>
      <c r="E287" s="4">
        <v>1</v>
      </c>
      <c r="F287" s="5">
        <v>45125</v>
      </c>
      <c r="G287" s="4" t="s">
        <v>133</v>
      </c>
      <c r="H287" s="4" t="s">
        <v>607</v>
      </c>
      <c r="I287" s="4" t="s">
        <v>345</v>
      </c>
      <c r="J287" s="8">
        <f>COUNTIFS(Activations!$A:$A,Table1[[#This Row],[Imei]])</f>
        <v>0</v>
      </c>
    </row>
    <row r="288" spans="1:10">
      <c r="A288" s="4" t="s">
        <v>134</v>
      </c>
      <c r="B288" s="4" t="s">
        <v>129</v>
      </c>
      <c r="C288" s="4" t="s">
        <v>6040</v>
      </c>
      <c r="D288" s="4" t="s">
        <v>354</v>
      </c>
      <c r="E288" s="4">
        <v>1</v>
      </c>
      <c r="F288" s="5">
        <v>45125</v>
      </c>
      <c r="G288" s="4" t="s">
        <v>133</v>
      </c>
      <c r="H288" s="4" t="s">
        <v>607</v>
      </c>
      <c r="I288" s="4" t="s">
        <v>345</v>
      </c>
      <c r="J288" s="8">
        <f>COUNTIFS(Activations!$A:$A,Table1[[#This Row],[Imei]])</f>
        <v>0</v>
      </c>
    </row>
    <row r="289" spans="1:10">
      <c r="A289" s="4" t="s">
        <v>275</v>
      </c>
      <c r="B289" s="4" t="s">
        <v>260</v>
      </c>
      <c r="C289" s="4" t="s">
        <v>5909</v>
      </c>
      <c r="D289" s="4" t="s">
        <v>352</v>
      </c>
      <c r="E289" s="4">
        <v>1</v>
      </c>
      <c r="F289" s="5">
        <v>45108</v>
      </c>
      <c r="G289" s="4" t="s">
        <v>274</v>
      </c>
      <c r="H289" s="4" t="s">
        <v>617</v>
      </c>
      <c r="I289" s="4" t="s">
        <v>345</v>
      </c>
      <c r="J289" s="8">
        <f>COUNTIFS(Activations!$A:$A,Table1[[#This Row],[Imei]])</f>
        <v>1</v>
      </c>
    </row>
    <row r="290" spans="1:10">
      <c r="A290" s="4" t="s">
        <v>275</v>
      </c>
      <c r="B290" s="4" t="s">
        <v>260</v>
      </c>
      <c r="C290" s="4" t="s">
        <v>6041</v>
      </c>
      <c r="D290" s="4" t="s">
        <v>352</v>
      </c>
      <c r="E290" s="4">
        <v>1</v>
      </c>
      <c r="F290" s="5">
        <v>45110</v>
      </c>
      <c r="G290" s="4" t="s">
        <v>274</v>
      </c>
      <c r="H290" s="4" t="s">
        <v>617</v>
      </c>
      <c r="I290" s="4" t="s">
        <v>345</v>
      </c>
      <c r="J290" s="8">
        <f>COUNTIFS(Activations!$A:$A,Table1[[#This Row],[Imei]])</f>
        <v>0</v>
      </c>
    </row>
    <row r="291" spans="1:10">
      <c r="A291" s="4" t="s">
        <v>275</v>
      </c>
      <c r="B291" s="4" t="s">
        <v>260</v>
      </c>
      <c r="C291" s="4" t="s">
        <v>616</v>
      </c>
      <c r="D291" s="4" t="s">
        <v>352</v>
      </c>
      <c r="E291" s="4">
        <v>1</v>
      </c>
      <c r="F291" s="5">
        <v>45117</v>
      </c>
      <c r="G291" s="4" t="s">
        <v>274</v>
      </c>
      <c r="H291" s="4" t="s">
        <v>617</v>
      </c>
      <c r="I291" s="4" t="s">
        <v>345</v>
      </c>
      <c r="J291" s="8">
        <f>COUNTIFS(Activations!$A:$A,Table1[[#This Row],[Imei]])</f>
        <v>1</v>
      </c>
    </row>
    <row r="292" spans="1:10">
      <c r="A292" s="4" t="s">
        <v>275</v>
      </c>
      <c r="B292" s="4" t="s">
        <v>260</v>
      </c>
      <c r="C292" s="4" t="s">
        <v>618</v>
      </c>
      <c r="D292" s="4" t="s">
        <v>369</v>
      </c>
      <c r="E292" s="4">
        <v>1</v>
      </c>
      <c r="F292" s="5">
        <v>45120</v>
      </c>
      <c r="G292" s="4" t="s">
        <v>274</v>
      </c>
      <c r="H292" s="4" t="s">
        <v>617</v>
      </c>
      <c r="I292" s="4" t="s">
        <v>345</v>
      </c>
      <c r="J292" s="8">
        <f>COUNTIFS(Activations!$A:$A,Table1[[#This Row],[Imei]])</f>
        <v>1</v>
      </c>
    </row>
    <row r="293" spans="1:10">
      <c r="A293" s="4" t="s">
        <v>164</v>
      </c>
      <c r="B293" s="4" t="s">
        <v>160</v>
      </c>
      <c r="C293" s="4" t="s">
        <v>619</v>
      </c>
      <c r="D293" s="4" t="s">
        <v>343</v>
      </c>
      <c r="E293" s="4">
        <v>1</v>
      </c>
      <c r="F293" s="5">
        <v>45111</v>
      </c>
      <c r="G293" s="4" t="s">
        <v>163</v>
      </c>
      <c r="H293" s="4" t="s">
        <v>620</v>
      </c>
      <c r="I293" s="4" t="s">
        <v>345</v>
      </c>
      <c r="J293" s="8">
        <f>COUNTIFS(Activations!$A:$A,Table1[[#This Row],[Imei]])</f>
        <v>1</v>
      </c>
    </row>
    <row r="294" spans="1:10">
      <c r="A294" s="4" t="s">
        <v>164</v>
      </c>
      <c r="B294" s="4" t="s">
        <v>160</v>
      </c>
      <c r="C294" s="4" t="s">
        <v>621</v>
      </c>
      <c r="D294" s="4" t="s">
        <v>352</v>
      </c>
      <c r="E294" s="4">
        <v>1</v>
      </c>
      <c r="F294" s="5">
        <v>45112</v>
      </c>
      <c r="G294" s="4" t="s">
        <v>163</v>
      </c>
      <c r="H294" s="4" t="s">
        <v>620</v>
      </c>
      <c r="I294" s="4" t="s">
        <v>345</v>
      </c>
      <c r="J294" s="8">
        <f>COUNTIFS(Activations!$A:$A,Table1[[#This Row],[Imei]])</f>
        <v>1</v>
      </c>
    </row>
    <row r="295" spans="1:10">
      <c r="A295" s="4" t="s">
        <v>164</v>
      </c>
      <c r="B295" s="4" t="s">
        <v>160</v>
      </c>
      <c r="C295" s="4" t="s">
        <v>622</v>
      </c>
      <c r="D295" s="4" t="s">
        <v>358</v>
      </c>
      <c r="E295" s="4">
        <v>1</v>
      </c>
      <c r="F295" s="5">
        <v>45113</v>
      </c>
      <c r="G295" s="4" t="s">
        <v>163</v>
      </c>
      <c r="H295" s="4" t="s">
        <v>620</v>
      </c>
      <c r="I295" s="4" t="s">
        <v>345</v>
      </c>
      <c r="J295" s="8">
        <f>COUNTIFS(Activations!$A:$A,Table1[[#This Row],[Imei]])</f>
        <v>1</v>
      </c>
    </row>
    <row r="296" spans="1:10">
      <c r="A296" s="4" t="s">
        <v>164</v>
      </c>
      <c r="B296" s="4" t="s">
        <v>160</v>
      </c>
      <c r="C296" s="4" t="s">
        <v>623</v>
      </c>
      <c r="D296" s="4" t="s">
        <v>358</v>
      </c>
      <c r="E296" s="4">
        <v>1</v>
      </c>
      <c r="F296" s="5">
        <v>45114</v>
      </c>
      <c r="G296" s="4" t="s">
        <v>163</v>
      </c>
      <c r="H296" s="4" t="s">
        <v>620</v>
      </c>
      <c r="I296" s="4" t="s">
        <v>345</v>
      </c>
      <c r="J296" s="8">
        <f>COUNTIFS(Activations!$A:$A,Table1[[#This Row],[Imei]])</f>
        <v>0</v>
      </c>
    </row>
    <row r="297" spans="1:10">
      <c r="A297" s="4" t="s">
        <v>164</v>
      </c>
      <c r="B297" s="4" t="s">
        <v>160</v>
      </c>
      <c r="C297" s="4" t="s">
        <v>624</v>
      </c>
      <c r="D297" s="4" t="s">
        <v>369</v>
      </c>
      <c r="E297" s="4">
        <v>1</v>
      </c>
      <c r="F297" s="5">
        <v>45115</v>
      </c>
      <c r="G297" s="4" t="s">
        <v>163</v>
      </c>
      <c r="H297" s="4" t="s">
        <v>620</v>
      </c>
      <c r="I297" s="4" t="s">
        <v>345</v>
      </c>
      <c r="J297" s="8">
        <f>COUNTIFS(Activations!$A:$A,Table1[[#This Row],[Imei]])</f>
        <v>1</v>
      </c>
    </row>
    <row r="298" spans="1:10">
      <c r="A298" s="4" t="s">
        <v>164</v>
      </c>
      <c r="B298" s="4" t="s">
        <v>160</v>
      </c>
      <c r="C298" s="4" t="s">
        <v>625</v>
      </c>
      <c r="D298" s="4" t="s">
        <v>376</v>
      </c>
      <c r="E298" s="4">
        <v>1</v>
      </c>
      <c r="F298" s="5">
        <v>45118</v>
      </c>
      <c r="G298" s="4" t="s">
        <v>163</v>
      </c>
      <c r="H298" s="4" t="s">
        <v>620</v>
      </c>
      <c r="I298" s="4" t="s">
        <v>345</v>
      </c>
      <c r="J298" s="8">
        <f>COUNTIFS(Activations!$A:$A,Table1[[#This Row],[Imei]])</f>
        <v>1</v>
      </c>
    </row>
    <row r="299" spans="1:10">
      <c r="A299" s="4" t="s">
        <v>164</v>
      </c>
      <c r="B299" s="4" t="s">
        <v>160</v>
      </c>
      <c r="C299" s="4" t="s">
        <v>626</v>
      </c>
      <c r="D299" s="4" t="s">
        <v>343</v>
      </c>
      <c r="E299" s="4">
        <v>1</v>
      </c>
      <c r="F299" s="5">
        <v>45119</v>
      </c>
      <c r="G299" s="4" t="s">
        <v>163</v>
      </c>
      <c r="H299" s="4" t="s">
        <v>620</v>
      </c>
      <c r="I299" s="4" t="s">
        <v>345</v>
      </c>
      <c r="J299" s="8">
        <f>COUNTIFS(Activations!$A:$A,Table1[[#This Row],[Imei]])</f>
        <v>0</v>
      </c>
    </row>
    <row r="300" spans="1:10">
      <c r="A300" s="4" t="s">
        <v>164</v>
      </c>
      <c r="B300" s="4" t="s">
        <v>160</v>
      </c>
      <c r="C300" s="4" t="s">
        <v>627</v>
      </c>
      <c r="D300" s="4" t="s">
        <v>352</v>
      </c>
      <c r="E300" s="4">
        <v>1</v>
      </c>
      <c r="F300" s="5">
        <v>45121</v>
      </c>
      <c r="G300" s="4" t="s">
        <v>163</v>
      </c>
      <c r="H300" s="4" t="s">
        <v>620</v>
      </c>
      <c r="I300" s="4" t="s">
        <v>345</v>
      </c>
      <c r="J300" s="8">
        <f>COUNTIFS(Activations!$A:$A,Table1[[#This Row],[Imei]])</f>
        <v>1</v>
      </c>
    </row>
    <row r="301" spans="1:10">
      <c r="A301" s="4" t="s">
        <v>164</v>
      </c>
      <c r="B301" s="4" t="s">
        <v>160</v>
      </c>
      <c r="C301" s="4" t="s">
        <v>628</v>
      </c>
      <c r="D301" s="4" t="s">
        <v>358</v>
      </c>
      <c r="E301" s="4">
        <v>1</v>
      </c>
      <c r="F301" s="5">
        <v>45124</v>
      </c>
      <c r="G301" s="4" t="s">
        <v>163</v>
      </c>
      <c r="H301" s="4" t="s">
        <v>620</v>
      </c>
      <c r="I301" s="4" t="s">
        <v>345</v>
      </c>
      <c r="J301" s="8">
        <f>COUNTIFS(Activations!$A:$A,Table1[[#This Row],[Imei]])</f>
        <v>1</v>
      </c>
    </row>
    <row r="302" spans="1:10">
      <c r="A302" s="4" t="s">
        <v>164</v>
      </c>
      <c r="B302" s="4" t="s">
        <v>160</v>
      </c>
      <c r="C302" s="4" t="s">
        <v>629</v>
      </c>
      <c r="D302" s="4" t="s">
        <v>376</v>
      </c>
      <c r="E302" s="4">
        <v>1</v>
      </c>
      <c r="F302" s="5">
        <v>45124</v>
      </c>
      <c r="G302" s="4" t="s">
        <v>163</v>
      </c>
      <c r="H302" s="4" t="s">
        <v>620</v>
      </c>
      <c r="I302" s="4" t="s">
        <v>345</v>
      </c>
      <c r="J302" s="8">
        <f>COUNTIFS(Activations!$A:$A,Table1[[#This Row],[Imei]])</f>
        <v>1</v>
      </c>
    </row>
    <row r="303" spans="1:10">
      <c r="A303" s="4" t="s">
        <v>164</v>
      </c>
      <c r="B303" s="4" t="s">
        <v>160</v>
      </c>
      <c r="C303" s="4" t="s">
        <v>5460</v>
      </c>
      <c r="D303" s="4" t="s">
        <v>394</v>
      </c>
      <c r="E303" s="4">
        <v>1</v>
      </c>
      <c r="F303" s="5">
        <v>45125</v>
      </c>
      <c r="G303" s="4" t="s">
        <v>163</v>
      </c>
      <c r="H303" s="4" t="s">
        <v>620</v>
      </c>
      <c r="I303" s="4" t="s">
        <v>345</v>
      </c>
      <c r="J303" s="8">
        <f>COUNTIFS(Activations!$A:$A,Table1[[#This Row],[Imei]])</f>
        <v>1</v>
      </c>
    </row>
    <row r="304" spans="1:10">
      <c r="A304" s="4" t="s">
        <v>630</v>
      </c>
      <c r="B304" s="4" t="s">
        <v>66</v>
      </c>
      <c r="C304" s="4" t="s">
        <v>631</v>
      </c>
      <c r="D304" s="4" t="s">
        <v>376</v>
      </c>
      <c r="E304" s="4">
        <v>1</v>
      </c>
      <c r="F304" s="5">
        <v>45121</v>
      </c>
      <c r="G304" s="4" t="s">
        <v>632</v>
      </c>
      <c r="H304" s="4" t="s">
        <v>633</v>
      </c>
      <c r="I304" s="4" t="s">
        <v>423</v>
      </c>
      <c r="J304" s="8">
        <f>COUNTIFS(Activations!$A:$A,Table1[[#This Row],[Imei]])</f>
        <v>1</v>
      </c>
    </row>
    <row r="305" spans="1:10">
      <c r="A305" s="4" t="s">
        <v>630</v>
      </c>
      <c r="B305" s="4" t="s">
        <v>66</v>
      </c>
      <c r="C305" s="4" t="s">
        <v>634</v>
      </c>
      <c r="D305" s="4" t="s">
        <v>354</v>
      </c>
      <c r="E305" s="4">
        <v>1</v>
      </c>
      <c r="F305" s="5">
        <v>45121</v>
      </c>
      <c r="G305" s="4" t="s">
        <v>632</v>
      </c>
      <c r="H305" s="4" t="s">
        <v>633</v>
      </c>
      <c r="I305" s="4" t="s">
        <v>423</v>
      </c>
      <c r="J305" s="8">
        <f>COUNTIFS(Activations!$A:$A,Table1[[#This Row],[Imei]])</f>
        <v>1</v>
      </c>
    </row>
    <row r="306" spans="1:10">
      <c r="A306" s="4" t="s">
        <v>630</v>
      </c>
      <c r="B306" s="4" t="s">
        <v>66</v>
      </c>
      <c r="C306" s="4" t="s">
        <v>635</v>
      </c>
      <c r="D306" s="4" t="s">
        <v>354</v>
      </c>
      <c r="E306" s="4">
        <v>1</v>
      </c>
      <c r="F306" s="5">
        <v>45122</v>
      </c>
      <c r="G306" s="4" t="s">
        <v>632</v>
      </c>
      <c r="H306" s="4" t="s">
        <v>633</v>
      </c>
      <c r="I306" s="4" t="s">
        <v>423</v>
      </c>
      <c r="J306" s="8">
        <f>COUNTIFS(Activations!$A:$A,Table1[[#This Row],[Imei]])</f>
        <v>1</v>
      </c>
    </row>
    <row r="307" spans="1:10">
      <c r="A307" s="4" t="s">
        <v>630</v>
      </c>
      <c r="B307" s="4" t="s">
        <v>66</v>
      </c>
      <c r="C307" s="4" t="s">
        <v>636</v>
      </c>
      <c r="D307" s="4" t="s">
        <v>354</v>
      </c>
      <c r="E307" s="4">
        <v>1</v>
      </c>
      <c r="F307" s="5">
        <v>45122</v>
      </c>
      <c r="G307" s="4" t="s">
        <v>632</v>
      </c>
      <c r="H307" s="4" t="s">
        <v>633</v>
      </c>
      <c r="I307" s="4" t="s">
        <v>423</v>
      </c>
      <c r="J307" s="8">
        <f>COUNTIFS(Activations!$A:$A,Table1[[#This Row],[Imei]])</f>
        <v>1</v>
      </c>
    </row>
    <row r="308" spans="1:10">
      <c r="A308" s="4" t="s">
        <v>630</v>
      </c>
      <c r="B308" s="4" t="s">
        <v>66</v>
      </c>
      <c r="C308" s="4" t="s">
        <v>637</v>
      </c>
      <c r="D308" s="4" t="s">
        <v>354</v>
      </c>
      <c r="E308" s="4">
        <v>1</v>
      </c>
      <c r="F308" s="5">
        <v>45123</v>
      </c>
      <c r="G308" s="4" t="s">
        <v>632</v>
      </c>
      <c r="H308" s="4" t="s">
        <v>633</v>
      </c>
      <c r="I308" s="4" t="s">
        <v>423</v>
      </c>
      <c r="J308" s="8">
        <f>COUNTIFS(Activations!$A:$A,Table1[[#This Row],[Imei]])</f>
        <v>0</v>
      </c>
    </row>
    <row r="309" spans="1:10">
      <c r="A309" s="4" t="s">
        <v>630</v>
      </c>
      <c r="B309" s="4" t="s">
        <v>66</v>
      </c>
      <c r="C309" s="4" t="s">
        <v>638</v>
      </c>
      <c r="D309" s="4" t="s">
        <v>358</v>
      </c>
      <c r="E309" s="4">
        <v>1</v>
      </c>
      <c r="F309" s="5">
        <v>45124</v>
      </c>
      <c r="G309" s="4" t="s">
        <v>632</v>
      </c>
      <c r="H309" s="4" t="s">
        <v>633</v>
      </c>
      <c r="I309" s="4" t="s">
        <v>423</v>
      </c>
      <c r="J309" s="8">
        <f>COUNTIFS(Activations!$A:$A,Table1[[#This Row],[Imei]])</f>
        <v>1</v>
      </c>
    </row>
    <row r="310" spans="1:10">
      <c r="A310" s="4" t="s">
        <v>84</v>
      </c>
      <c r="B310" s="4" t="s">
        <v>66</v>
      </c>
      <c r="C310" s="4" t="s">
        <v>639</v>
      </c>
      <c r="D310" s="4" t="s">
        <v>343</v>
      </c>
      <c r="E310" s="4">
        <v>1</v>
      </c>
      <c r="F310" s="5">
        <v>45111</v>
      </c>
      <c r="G310" s="4" t="s">
        <v>83</v>
      </c>
      <c r="H310" s="4" t="s">
        <v>640</v>
      </c>
      <c r="I310" s="4" t="s">
        <v>345</v>
      </c>
      <c r="J310" s="8">
        <f>COUNTIFS(Activations!$A:$A,Table1[[#This Row],[Imei]])</f>
        <v>1</v>
      </c>
    </row>
    <row r="311" spans="1:10">
      <c r="A311" s="4" t="s">
        <v>84</v>
      </c>
      <c r="B311" s="4" t="s">
        <v>66</v>
      </c>
      <c r="C311" s="4" t="s">
        <v>641</v>
      </c>
      <c r="D311" s="4" t="s">
        <v>358</v>
      </c>
      <c r="E311" s="4">
        <v>1</v>
      </c>
      <c r="F311" s="5">
        <v>45115</v>
      </c>
      <c r="G311" s="4" t="s">
        <v>83</v>
      </c>
      <c r="H311" s="4" t="s">
        <v>640</v>
      </c>
      <c r="I311" s="4" t="s">
        <v>345</v>
      </c>
      <c r="J311" s="8">
        <f>COUNTIFS(Activations!$A:$A,Table1[[#This Row],[Imei]])</f>
        <v>1</v>
      </c>
    </row>
    <row r="312" spans="1:10">
      <c r="A312" s="4" t="s">
        <v>84</v>
      </c>
      <c r="B312" s="4" t="s">
        <v>66</v>
      </c>
      <c r="C312" s="4" t="s">
        <v>642</v>
      </c>
      <c r="D312" s="4" t="s">
        <v>358</v>
      </c>
      <c r="E312" s="4">
        <v>1</v>
      </c>
      <c r="F312" s="5">
        <v>45115</v>
      </c>
      <c r="G312" s="4" t="s">
        <v>83</v>
      </c>
      <c r="H312" s="4" t="s">
        <v>640</v>
      </c>
      <c r="I312" s="4" t="s">
        <v>345</v>
      </c>
      <c r="J312" s="8">
        <f>COUNTIFS(Activations!$A:$A,Table1[[#This Row],[Imei]])</f>
        <v>0</v>
      </c>
    </row>
    <row r="313" spans="1:10">
      <c r="A313" s="4" t="s">
        <v>84</v>
      </c>
      <c r="B313" s="4" t="s">
        <v>66</v>
      </c>
      <c r="C313" s="4" t="s">
        <v>643</v>
      </c>
      <c r="D313" s="4" t="s">
        <v>369</v>
      </c>
      <c r="E313" s="4">
        <v>1</v>
      </c>
      <c r="F313" s="5">
        <v>45115</v>
      </c>
      <c r="G313" s="4" t="s">
        <v>83</v>
      </c>
      <c r="H313" s="4" t="s">
        <v>640</v>
      </c>
      <c r="I313" s="4" t="s">
        <v>345</v>
      </c>
      <c r="J313" s="8">
        <f>COUNTIFS(Activations!$A:$A,Table1[[#This Row],[Imei]])</f>
        <v>0</v>
      </c>
    </row>
    <row r="314" spans="1:10">
      <c r="A314" s="4" t="s">
        <v>84</v>
      </c>
      <c r="B314" s="4" t="s">
        <v>66</v>
      </c>
      <c r="C314" s="4" t="s">
        <v>644</v>
      </c>
      <c r="D314" s="4" t="s">
        <v>358</v>
      </c>
      <c r="E314" s="4">
        <v>1</v>
      </c>
      <c r="F314" s="5">
        <v>45115</v>
      </c>
      <c r="G314" s="4" t="s">
        <v>83</v>
      </c>
      <c r="H314" s="4" t="s">
        <v>640</v>
      </c>
      <c r="I314" s="4" t="s">
        <v>345</v>
      </c>
      <c r="J314" s="8">
        <f>COUNTIFS(Activations!$A:$A,Table1[[#This Row],[Imei]])</f>
        <v>1</v>
      </c>
    </row>
    <row r="315" spans="1:10">
      <c r="A315" s="4" t="s">
        <v>84</v>
      </c>
      <c r="B315" s="4" t="s">
        <v>66</v>
      </c>
      <c r="C315" s="4" t="s">
        <v>645</v>
      </c>
      <c r="D315" s="4" t="s">
        <v>376</v>
      </c>
      <c r="E315" s="4">
        <v>1</v>
      </c>
      <c r="F315" s="5">
        <v>45115</v>
      </c>
      <c r="G315" s="4" t="s">
        <v>83</v>
      </c>
      <c r="H315" s="4" t="s">
        <v>640</v>
      </c>
      <c r="I315" s="4" t="s">
        <v>345</v>
      </c>
      <c r="J315" s="8">
        <f>COUNTIFS(Activations!$A:$A,Table1[[#This Row],[Imei]])</f>
        <v>1</v>
      </c>
    </row>
    <row r="316" spans="1:10">
      <c r="A316" s="4" t="s">
        <v>84</v>
      </c>
      <c r="B316" s="4" t="s">
        <v>66</v>
      </c>
      <c r="C316" s="4" t="s">
        <v>646</v>
      </c>
      <c r="D316" s="4" t="s">
        <v>354</v>
      </c>
      <c r="E316" s="4">
        <v>1</v>
      </c>
      <c r="F316" s="5">
        <v>45115</v>
      </c>
      <c r="G316" s="4" t="s">
        <v>83</v>
      </c>
      <c r="H316" s="4" t="s">
        <v>640</v>
      </c>
      <c r="I316" s="4" t="s">
        <v>345</v>
      </c>
      <c r="J316" s="8">
        <f>COUNTIFS(Activations!$A:$A,Table1[[#This Row],[Imei]])</f>
        <v>1</v>
      </c>
    </row>
    <row r="317" spans="1:10">
      <c r="A317" s="4" t="s">
        <v>84</v>
      </c>
      <c r="B317" s="4" t="s">
        <v>66</v>
      </c>
      <c r="C317" s="4" t="s">
        <v>647</v>
      </c>
      <c r="D317" s="4" t="s">
        <v>376</v>
      </c>
      <c r="E317" s="4">
        <v>1</v>
      </c>
      <c r="F317" s="5">
        <v>45117</v>
      </c>
      <c r="G317" s="4" t="s">
        <v>83</v>
      </c>
      <c r="H317" s="4" t="s">
        <v>640</v>
      </c>
      <c r="I317" s="4" t="s">
        <v>345</v>
      </c>
      <c r="J317" s="8">
        <f>COUNTIFS(Activations!$A:$A,Table1[[#This Row],[Imei]])</f>
        <v>1</v>
      </c>
    </row>
    <row r="318" spans="1:10">
      <c r="A318" s="4" t="s">
        <v>84</v>
      </c>
      <c r="B318" s="4" t="s">
        <v>66</v>
      </c>
      <c r="C318" s="4" t="s">
        <v>648</v>
      </c>
      <c r="D318" s="4" t="s">
        <v>354</v>
      </c>
      <c r="E318" s="4">
        <v>1</v>
      </c>
      <c r="F318" s="5">
        <v>45117</v>
      </c>
      <c r="G318" s="4" t="s">
        <v>83</v>
      </c>
      <c r="H318" s="4" t="s">
        <v>640</v>
      </c>
      <c r="I318" s="4" t="s">
        <v>345</v>
      </c>
      <c r="J318" s="8">
        <f>COUNTIFS(Activations!$A:$A,Table1[[#This Row],[Imei]])</f>
        <v>1</v>
      </c>
    </row>
    <row r="319" spans="1:10">
      <c r="A319" s="4" t="s">
        <v>84</v>
      </c>
      <c r="B319" s="4" t="s">
        <v>66</v>
      </c>
      <c r="C319" s="4" t="s">
        <v>649</v>
      </c>
      <c r="D319" s="4" t="s">
        <v>354</v>
      </c>
      <c r="E319" s="4">
        <v>1</v>
      </c>
      <c r="F319" s="5">
        <v>45121</v>
      </c>
      <c r="G319" s="4" t="s">
        <v>83</v>
      </c>
      <c r="H319" s="4" t="s">
        <v>640</v>
      </c>
      <c r="I319" s="4" t="s">
        <v>345</v>
      </c>
      <c r="J319" s="8">
        <f>COUNTIFS(Activations!$A:$A,Table1[[#This Row],[Imei]])</f>
        <v>1</v>
      </c>
    </row>
    <row r="320" spans="1:10">
      <c r="A320" s="4" t="s">
        <v>84</v>
      </c>
      <c r="B320" s="4" t="s">
        <v>66</v>
      </c>
      <c r="C320" s="4" t="s">
        <v>650</v>
      </c>
      <c r="D320" s="4" t="s">
        <v>358</v>
      </c>
      <c r="E320" s="4">
        <v>1</v>
      </c>
      <c r="F320" s="5">
        <v>45121</v>
      </c>
      <c r="G320" s="4" t="s">
        <v>83</v>
      </c>
      <c r="H320" s="4" t="s">
        <v>640</v>
      </c>
      <c r="I320" s="4" t="s">
        <v>345</v>
      </c>
      <c r="J320" s="8">
        <f>COUNTIFS(Activations!$A:$A,Table1[[#This Row],[Imei]])</f>
        <v>1</v>
      </c>
    </row>
    <row r="321" spans="1:10">
      <c r="A321" s="4" t="s">
        <v>84</v>
      </c>
      <c r="B321" s="4" t="s">
        <v>66</v>
      </c>
      <c r="C321" s="4" t="s">
        <v>651</v>
      </c>
      <c r="D321" s="4" t="s">
        <v>358</v>
      </c>
      <c r="E321" s="4">
        <v>1</v>
      </c>
      <c r="F321" s="5">
        <v>45121</v>
      </c>
      <c r="G321" s="4" t="s">
        <v>83</v>
      </c>
      <c r="H321" s="4" t="s">
        <v>640</v>
      </c>
      <c r="I321" s="4" t="s">
        <v>345</v>
      </c>
      <c r="J321" s="8">
        <f>COUNTIFS(Activations!$A:$A,Table1[[#This Row],[Imei]])</f>
        <v>1</v>
      </c>
    </row>
    <row r="322" spans="1:10">
      <c r="A322" s="4" t="s">
        <v>84</v>
      </c>
      <c r="B322" s="4" t="s">
        <v>66</v>
      </c>
      <c r="C322" s="4" t="s">
        <v>5172</v>
      </c>
      <c r="D322" s="4" t="s">
        <v>369</v>
      </c>
      <c r="E322" s="4">
        <v>1</v>
      </c>
      <c r="F322" s="5">
        <v>45125</v>
      </c>
      <c r="G322" s="4" t="s">
        <v>83</v>
      </c>
      <c r="H322" s="4" t="s">
        <v>640</v>
      </c>
      <c r="I322" s="4" t="s">
        <v>345</v>
      </c>
      <c r="J322" s="8">
        <f>COUNTIFS(Activations!$A:$A,Table1[[#This Row],[Imei]])</f>
        <v>1</v>
      </c>
    </row>
    <row r="323" spans="1:10">
      <c r="A323" s="4" t="s">
        <v>84</v>
      </c>
      <c r="B323" s="4" t="s">
        <v>66</v>
      </c>
      <c r="C323" s="4" t="s">
        <v>5574</v>
      </c>
      <c r="D323" s="4" t="s">
        <v>343</v>
      </c>
      <c r="E323" s="4">
        <v>1</v>
      </c>
      <c r="F323" s="5">
        <v>45125</v>
      </c>
      <c r="G323" s="4" t="s">
        <v>83</v>
      </c>
      <c r="H323" s="4" t="s">
        <v>640</v>
      </c>
      <c r="I323" s="4" t="s">
        <v>345</v>
      </c>
      <c r="J323" s="8">
        <f>COUNTIFS(Activations!$A:$A,Table1[[#This Row],[Imei]])</f>
        <v>1</v>
      </c>
    </row>
    <row r="324" spans="1:10">
      <c r="A324" s="4" t="s">
        <v>80</v>
      </c>
      <c r="B324" s="4" t="s">
        <v>66</v>
      </c>
      <c r="C324" s="4" t="s">
        <v>652</v>
      </c>
      <c r="D324" s="4" t="s">
        <v>376</v>
      </c>
      <c r="E324" s="4">
        <v>1</v>
      </c>
      <c r="F324" s="5">
        <v>45119</v>
      </c>
      <c r="G324" s="4" t="s">
        <v>79</v>
      </c>
      <c r="H324" s="4" t="s">
        <v>653</v>
      </c>
      <c r="I324" s="4" t="s">
        <v>345</v>
      </c>
      <c r="J324" s="8">
        <f>COUNTIFS(Activations!$A:$A,Table1[[#This Row],[Imei]])</f>
        <v>0</v>
      </c>
    </row>
    <row r="325" spans="1:10">
      <c r="A325" s="4" t="s">
        <v>80</v>
      </c>
      <c r="B325" s="4" t="s">
        <v>66</v>
      </c>
      <c r="C325" s="4" t="s">
        <v>654</v>
      </c>
      <c r="D325" s="4" t="s">
        <v>376</v>
      </c>
      <c r="E325" s="4">
        <v>1</v>
      </c>
      <c r="F325" s="5">
        <v>45119</v>
      </c>
      <c r="G325" s="4" t="s">
        <v>79</v>
      </c>
      <c r="H325" s="4" t="s">
        <v>653</v>
      </c>
      <c r="I325" s="4" t="s">
        <v>345</v>
      </c>
      <c r="J325" s="8">
        <f>COUNTIFS(Activations!$A:$A,Table1[[#This Row],[Imei]])</f>
        <v>0</v>
      </c>
    </row>
    <row r="326" spans="1:10">
      <c r="A326" s="4" t="s">
        <v>80</v>
      </c>
      <c r="B326" s="4" t="s">
        <v>66</v>
      </c>
      <c r="C326" s="4" t="s">
        <v>655</v>
      </c>
      <c r="D326" s="4" t="s">
        <v>376</v>
      </c>
      <c r="E326" s="4">
        <v>1</v>
      </c>
      <c r="F326" s="5">
        <v>45119</v>
      </c>
      <c r="G326" s="4" t="s">
        <v>79</v>
      </c>
      <c r="H326" s="4" t="s">
        <v>653</v>
      </c>
      <c r="I326" s="4" t="s">
        <v>345</v>
      </c>
      <c r="J326" s="8">
        <f>COUNTIFS(Activations!$A:$A,Table1[[#This Row],[Imei]])</f>
        <v>1</v>
      </c>
    </row>
    <row r="327" spans="1:10">
      <c r="A327" s="4" t="s">
        <v>80</v>
      </c>
      <c r="B327" s="4" t="s">
        <v>66</v>
      </c>
      <c r="C327" s="4" t="s">
        <v>656</v>
      </c>
      <c r="D327" s="4" t="s">
        <v>369</v>
      </c>
      <c r="E327" s="4">
        <v>1</v>
      </c>
      <c r="F327" s="5">
        <v>45119</v>
      </c>
      <c r="G327" s="4" t="s">
        <v>79</v>
      </c>
      <c r="H327" s="4" t="s">
        <v>653</v>
      </c>
      <c r="I327" s="4" t="s">
        <v>345</v>
      </c>
      <c r="J327" s="8">
        <f>COUNTIFS(Activations!$A:$A,Table1[[#This Row],[Imei]])</f>
        <v>1</v>
      </c>
    </row>
    <row r="328" spans="1:10">
      <c r="A328" s="4" t="s">
        <v>80</v>
      </c>
      <c r="B328" s="4" t="s">
        <v>66</v>
      </c>
      <c r="C328" s="4" t="s">
        <v>657</v>
      </c>
      <c r="D328" s="4" t="s">
        <v>369</v>
      </c>
      <c r="E328" s="4">
        <v>1</v>
      </c>
      <c r="F328" s="5">
        <v>45119</v>
      </c>
      <c r="G328" s="4" t="s">
        <v>79</v>
      </c>
      <c r="H328" s="4" t="s">
        <v>653</v>
      </c>
      <c r="I328" s="4" t="s">
        <v>345</v>
      </c>
      <c r="J328" s="8">
        <f>COUNTIFS(Activations!$A:$A,Table1[[#This Row],[Imei]])</f>
        <v>1</v>
      </c>
    </row>
    <row r="329" spans="1:10">
      <c r="A329" s="4" t="s">
        <v>80</v>
      </c>
      <c r="B329" s="4" t="s">
        <v>66</v>
      </c>
      <c r="C329" s="4" t="s">
        <v>658</v>
      </c>
      <c r="D329" s="4" t="s">
        <v>659</v>
      </c>
      <c r="E329" s="4">
        <v>1</v>
      </c>
      <c r="F329" s="5">
        <v>45123</v>
      </c>
      <c r="G329" s="4" t="s">
        <v>79</v>
      </c>
      <c r="H329" s="4" t="s">
        <v>653</v>
      </c>
      <c r="I329" s="4" t="s">
        <v>345</v>
      </c>
      <c r="J329" s="8">
        <f>COUNTIFS(Activations!$A:$A,Table1[[#This Row],[Imei]])</f>
        <v>1</v>
      </c>
    </row>
    <row r="330" spans="1:10">
      <c r="A330" s="4" t="s">
        <v>80</v>
      </c>
      <c r="B330" s="4" t="s">
        <v>66</v>
      </c>
      <c r="C330" s="4" t="s">
        <v>660</v>
      </c>
      <c r="D330" s="4" t="s">
        <v>369</v>
      </c>
      <c r="E330" s="4">
        <v>1</v>
      </c>
      <c r="F330" s="5">
        <v>45124</v>
      </c>
      <c r="G330" s="4" t="s">
        <v>79</v>
      </c>
      <c r="H330" s="4" t="s">
        <v>653</v>
      </c>
      <c r="I330" s="4" t="s">
        <v>345</v>
      </c>
      <c r="J330" s="8">
        <f>COUNTIFS(Activations!$A:$A,Table1[[#This Row],[Imei]])</f>
        <v>1</v>
      </c>
    </row>
    <row r="331" spans="1:10">
      <c r="A331" s="4" t="s">
        <v>80</v>
      </c>
      <c r="B331" s="4" t="s">
        <v>66</v>
      </c>
      <c r="C331" s="4" t="s">
        <v>661</v>
      </c>
      <c r="D331" s="4" t="s">
        <v>376</v>
      </c>
      <c r="E331" s="4">
        <v>1</v>
      </c>
      <c r="F331" s="5">
        <v>45124</v>
      </c>
      <c r="G331" s="4" t="s">
        <v>79</v>
      </c>
      <c r="H331" s="4" t="s">
        <v>653</v>
      </c>
      <c r="I331" s="4" t="s">
        <v>345</v>
      </c>
      <c r="J331" s="8">
        <f>COUNTIFS(Activations!$A:$A,Table1[[#This Row],[Imei]])</f>
        <v>1</v>
      </c>
    </row>
    <row r="332" spans="1:10">
      <c r="A332" s="4" t="s">
        <v>80</v>
      </c>
      <c r="B332" s="4" t="s">
        <v>66</v>
      </c>
      <c r="C332" s="4" t="s">
        <v>5743</v>
      </c>
      <c r="D332" s="4" t="s">
        <v>781</v>
      </c>
      <c r="E332" s="4">
        <v>1</v>
      </c>
      <c r="F332" s="5">
        <v>45125</v>
      </c>
      <c r="G332" s="4" t="s">
        <v>79</v>
      </c>
      <c r="H332" s="4" t="s">
        <v>653</v>
      </c>
      <c r="I332" s="4" t="s">
        <v>345</v>
      </c>
      <c r="J332" s="8">
        <f>COUNTIFS(Activations!$A:$A,Table1[[#This Row],[Imei]])</f>
        <v>1</v>
      </c>
    </row>
    <row r="333" spans="1:10">
      <c r="A333" s="4" t="s">
        <v>80</v>
      </c>
      <c r="B333" s="4" t="s">
        <v>66</v>
      </c>
      <c r="C333" s="4" t="s">
        <v>5699</v>
      </c>
      <c r="D333" s="4" t="s">
        <v>781</v>
      </c>
      <c r="E333" s="4">
        <v>1</v>
      </c>
      <c r="F333" s="5">
        <v>45125</v>
      </c>
      <c r="G333" s="4" t="s">
        <v>79</v>
      </c>
      <c r="H333" s="4" t="s">
        <v>653</v>
      </c>
      <c r="I333" s="4" t="s">
        <v>345</v>
      </c>
      <c r="J333" s="8">
        <f>COUNTIFS(Activations!$A:$A,Table1[[#This Row],[Imei]])</f>
        <v>1</v>
      </c>
    </row>
    <row r="334" spans="1:10">
      <c r="A334" s="4" t="s">
        <v>80</v>
      </c>
      <c r="B334" s="4" t="s">
        <v>66</v>
      </c>
      <c r="C334" s="4" t="s">
        <v>5678</v>
      </c>
      <c r="D334" s="4" t="s">
        <v>354</v>
      </c>
      <c r="E334" s="4">
        <v>1</v>
      </c>
      <c r="F334" s="5">
        <v>45125</v>
      </c>
      <c r="G334" s="4" t="s">
        <v>79</v>
      </c>
      <c r="H334" s="4" t="s">
        <v>653</v>
      </c>
      <c r="I334" s="4" t="s">
        <v>345</v>
      </c>
      <c r="J334" s="8">
        <f>COUNTIFS(Activations!$A:$A,Table1[[#This Row],[Imei]])</f>
        <v>1</v>
      </c>
    </row>
    <row r="335" spans="1:10">
      <c r="A335" s="4" t="s">
        <v>47</v>
      </c>
      <c r="B335" s="4" t="s">
        <v>34</v>
      </c>
      <c r="C335" s="4" t="s">
        <v>6042</v>
      </c>
      <c r="D335" s="4" t="s">
        <v>369</v>
      </c>
      <c r="E335" s="4">
        <v>1</v>
      </c>
      <c r="F335" s="5">
        <v>45110</v>
      </c>
      <c r="G335" s="4" t="s">
        <v>46</v>
      </c>
      <c r="H335" s="4" t="s">
        <v>663</v>
      </c>
      <c r="I335" s="4" t="s">
        <v>345</v>
      </c>
      <c r="J335" s="8">
        <f>COUNTIFS(Activations!$A:$A,Table1[[#This Row],[Imei]])</f>
        <v>0</v>
      </c>
    </row>
    <row r="336" spans="1:10">
      <c r="A336" s="4" t="s">
        <v>47</v>
      </c>
      <c r="B336" s="4" t="s">
        <v>34</v>
      </c>
      <c r="C336" s="4" t="s">
        <v>6043</v>
      </c>
      <c r="D336" s="4" t="s">
        <v>352</v>
      </c>
      <c r="E336" s="4">
        <v>1</v>
      </c>
      <c r="F336" s="5">
        <v>45110</v>
      </c>
      <c r="G336" s="4" t="s">
        <v>46</v>
      </c>
      <c r="H336" s="4" t="s">
        <v>663</v>
      </c>
      <c r="I336" s="4" t="s">
        <v>345</v>
      </c>
      <c r="J336" s="8">
        <f>COUNTIFS(Activations!$A:$A,Table1[[#This Row],[Imei]])</f>
        <v>0</v>
      </c>
    </row>
    <row r="337" spans="1:10">
      <c r="A337" s="4" t="s">
        <v>47</v>
      </c>
      <c r="B337" s="4" t="s">
        <v>34</v>
      </c>
      <c r="C337" s="4" t="s">
        <v>662</v>
      </c>
      <c r="D337" s="4" t="s">
        <v>343</v>
      </c>
      <c r="E337" s="4">
        <v>1</v>
      </c>
      <c r="F337" s="5">
        <v>45112</v>
      </c>
      <c r="G337" s="4" t="s">
        <v>46</v>
      </c>
      <c r="H337" s="4" t="s">
        <v>663</v>
      </c>
      <c r="I337" s="4" t="s">
        <v>345</v>
      </c>
      <c r="J337" s="8">
        <f>COUNTIFS(Activations!$A:$A,Table1[[#This Row],[Imei]])</f>
        <v>0</v>
      </c>
    </row>
    <row r="338" spans="1:10">
      <c r="A338" s="4" t="s">
        <v>47</v>
      </c>
      <c r="B338" s="4" t="s">
        <v>34</v>
      </c>
      <c r="C338" s="4" t="s">
        <v>664</v>
      </c>
      <c r="D338" s="4" t="s">
        <v>369</v>
      </c>
      <c r="E338" s="4">
        <v>1</v>
      </c>
      <c r="F338" s="5">
        <v>45117</v>
      </c>
      <c r="G338" s="4" t="s">
        <v>46</v>
      </c>
      <c r="H338" s="4" t="s">
        <v>663</v>
      </c>
      <c r="I338" s="4" t="s">
        <v>345</v>
      </c>
      <c r="J338" s="8">
        <f>COUNTIFS(Activations!$A:$A,Table1[[#This Row],[Imei]])</f>
        <v>1</v>
      </c>
    </row>
    <row r="339" spans="1:10">
      <c r="A339" s="4" t="s">
        <v>47</v>
      </c>
      <c r="B339" s="4" t="s">
        <v>34</v>
      </c>
      <c r="C339" s="4" t="s">
        <v>665</v>
      </c>
      <c r="D339" s="4" t="s">
        <v>358</v>
      </c>
      <c r="E339" s="4">
        <v>1</v>
      </c>
      <c r="F339" s="5">
        <v>45118</v>
      </c>
      <c r="G339" s="4" t="s">
        <v>46</v>
      </c>
      <c r="H339" s="4" t="s">
        <v>663</v>
      </c>
      <c r="I339" s="4" t="s">
        <v>345</v>
      </c>
      <c r="J339" s="8">
        <f>COUNTIFS(Activations!$A:$A,Table1[[#This Row],[Imei]])</f>
        <v>1</v>
      </c>
    </row>
    <row r="340" spans="1:10">
      <c r="A340" s="4" t="s">
        <v>47</v>
      </c>
      <c r="B340" s="4" t="s">
        <v>34</v>
      </c>
      <c r="C340" s="4" t="s">
        <v>666</v>
      </c>
      <c r="D340" s="4" t="s">
        <v>369</v>
      </c>
      <c r="E340" s="4">
        <v>1</v>
      </c>
      <c r="F340" s="5">
        <v>45120</v>
      </c>
      <c r="G340" s="4" t="s">
        <v>46</v>
      </c>
      <c r="H340" s="4" t="s">
        <v>663</v>
      </c>
      <c r="I340" s="4" t="s">
        <v>345</v>
      </c>
      <c r="J340" s="8">
        <f>COUNTIFS(Activations!$A:$A,Table1[[#This Row],[Imei]])</f>
        <v>0</v>
      </c>
    </row>
    <row r="341" spans="1:10">
      <c r="A341" s="4" t="s">
        <v>47</v>
      </c>
      <c r="B341" s="4" t="s">
        <v>34</v>
      </c>
      <c r="C341" s="4" t="s">
        <v>667</v>
      </c>
      <c r="D341" s="4" t="s">
        <v>343</v>
      </c>
      <c r="E341" s="4">
        <v>1</v>
      </c>
      <c r="F341" s="5">
        <v>45120</v>
      </c>
      <c r="G341" s="4" t="s">
        <v>46</v>
      </c>
      <c r="H341" s="4" t="s">
        <v>663</v>
      </c>
      <c r="I341" s="4" t="s">
        <v>345</v>
      </c>
      <c r="J341" s="8">
        <f>COUNTIFS(Activations!$A:$A,Table1[[#This Row],[Imei]])</f>
        <v>1</v>
      </c>
    </row>
    <row r="342" spans="1:10">
      <c r="A342" s="4" t="s">
        <v>47</v>
      </c>
      <c r="B342" s="4" t="s">
        <v>34</v>
      </c>
      <c r="C342" s="4" t="s">
        <v>668</v>
      </c>
      <c r="D342" s="4" t="s">
        <v>369</v>
      </c>
      <c r="E342" s="4">
        <v>1</v>
      </c>
      <c r="F342" s="5">
        <v>45120</v>
      </c>
      <c r="G342" s="4" t="s">
        <v>46</v>
      </c>
      <c r="H342" s="4" t="s">
        <v>663</v>
      </c>
      <c r="I342" s="4" t="s">
        <v>345</v>
      </c>
      <c r="J342" s="8">
        <f>COUNTIFS(Activations!$A:$A,Table1[[#This Row],[Imei]])</f>
        <v>1</v>
      </c>
    </row>
    <row r="343" spans="1:10">
      <c r="A343" s="4" t="s">
        <v>47</v>
      </c>
      <c r="B343" s="4" t="s">
        <v>34</v>
      </c>
      <c r="C343" s="4" t="s">
        <v>669</v>
      </c>
      <c r="D343" s="4" t="s">
        <v>376</v>
      </c>
      <c r="E343" s="4">
        <v>1</v>
      </c>
      <c r="F343" s="5">
        <v>45121</v>
      </c>
      <c r="G343" s="4" t="s">
        <v>46</v>
      </c>
      <c r="H343" s="4" t="s">
        <v>663</v>
      </c>
      <c r="I343" s="4" t="s">
        <v>345</v>
      </c>
      <c r="J343" s="8">
        <f>COUNTIFS(Activations!$A:$A,Table1[[#This Row],[Imei]])</f>
        <v>1</v>
      </c>
    </row>
    <row r="344" spans="1:10">
      <c r="A344" s="4" t="s">
        <v>47</v>
      </c>
      <c r="B344" s="4" t="s">
        <v>34</v>
      </c>
      <c r="C344" s="4" t="s">
        <v>670</v>
      </c>
      <c r="D344" s="4" t="s">
        <v>358</v>
      </c>
      <c r="E344" s="4">
        <v>1</v>
      </c>
      <c r="F344" s="5">
        <v>45124</v>
      </c>
      <c r="G344" s="4" t="s">
        <v>46</v>
      </c>
      <c r="H344" s="4" t="s">
        <v>663</v>
      </c>
      <c r="I344" s="4" t="s">
        <v>345</v>
      </c>
      <c r="J344" s="8">
        <f>COUNTIFS(Activations!$A:$A,Table1[[#This Row],[Imei]])</f>
        <v>1</v>
      </c>
    </row>
    <row r="345" spans="1:10">
      <c r="A345" s="4" t="s">
        <v>47</v>
      </c>
      <c r="B345" s="4" t="s">
        <v>34</v>
      </c>
      <c r="C345" s="4" t="s">
        <v>671</v>
      </c>
      <c r="D345" s="4" t="s">
        <v>354</v>
      </c>
      <c r="E345" s="4">
        <v>1</v>
      </c>
      <c r="F345" s="5">
        <v>45124</v>
      </c>
      <c r="G345" s="4" t="s">
        <v>46</v>
      </c>
      <c r="H345" s="4" t="s">
        <v>663</v>
      </c>
      <c r="I345" s="4" t="s">
        <v>345</v>
      </c>
      <c r="J345" s="8">
        <f>COUNTIFS(Activations!$A:$A,Table1[[#This Row],[Imei]])</f>
        <v>1</v>
      </c>
    </row>
    <row r="346" spans="1:10">
      <c r="A346" s="4" t="s">
        <v>47</v>
      </c>
      <c r="B346" s="4" t="s">
        <v>34</v>
      </c>
      <c r="C346" s="4" t="s">
        <v>672</v>
      </c>
      <c r="D346" s="4" t="s">
        <v>354</v>
      </c>
      <c r="E346" s="4">
        <v>1</v>
      </c>
      <c r="F346" s="5">
        <v>45124</v>
      </c>
      <c r="G346" s="4" t="s">
        <v>46</v>
      </c>
      <c r="H346" s="4" t="s">
        <v>663</v>
      </c>
      <c r="I346" s="4" t="s">
        <v>345</v>
      </c>
      <c r="J346" s="8">
        <f>COUNTIFS(Activations!$A:$A,Table1[[#This Row],[Imei]])</f>
        <v>1</v>
      </c>
    </row>
    <row r="347" spans="1:10">
      <c r="A347" s="4" t="s">
        <v>47</v>
      </c>
      <c r="B347" s="4" t="s">
        <v>34</v>
      </c>
      <c r="C347" s="4" t="s">
        <v>5654</v>
      </c>
      <c r="D347" s="4" t="s">
        <v>354</v>
      </c>
      <c r="E347" s="4">
        <v>1</v>
      </c>
      <c r="F347" s="5">
        <v>45125</v>
      </c>
      <c r="G347" s="4" t="s">
        <v>46</v>
      </c>
      <c r="H347" s="4" t="s">
        <v>663</v>
      </c>
      <c r="I347" s="4" t="s">
        <v>345</v>
      </c>
      <c r="J347" s="8">
        <f>COUNTIFS(Activations!$A:$A,Table1[[#This Row],[Imei]])</f>
        <v>1</v>
      </c>
    </row>
    <row r="348" spans="1:10">
      <c r="A348" s="4" t="s">
        <v>673</v>
      </c>
      <c r="B348" s="4" t="s">
        <v>175</v>
      </c>
      <c r="C348" s="4" t="s">
        <v>6044</v>
      </c>
      <c r="D348" s="4" t="s">
        <v>376</v>
      </c>
      <c r="E348" s="4">
        <v>1</v>
      </c>
      <c r="F348" s="5">
        <v>45110</v>
      </c>
      <c r="G348" s="4" t="s">
        <v>184</v>
      </c>
      <c r="H348" s="4" t="s">
        <v>675</v>
      </c>
      <c r="I348" s="4" t="s">
        <v>345</v>
      </c>
      <c r="J348" s="8">
        <f>COUNTIFS(Activations!$A:$A,Table1[[#This Row],[Imei]])</f>
        <v>0</v>
      </c>
    </row>
    <row r="349" spans="1:10">
      <c r="A349" s="4" t="s">
        <v>673</v>
      </c>
      <c r="B349" s="4" t="s">
        <v>175</v>
      </c>
      <c r="C349" s="4" t="s">
        <v>674</v>
      </c>
      <c r="D349" s="4" t="s">
        <v>352</v>
      </c>
      <c r="E349" s="4">
        <v>1</v>
      </c>
      <c r="F349" s="5">
        <v>45111</v>
      </c>
      <c r="G349" s="4" t="s">
        <v>184</v>
      </c>
      <c r="H349" s="4" t="s">
        <v>675</v>
      </c>
      <c r="I349" s="4" t="s">
        <v>345</v>
      </c>
      <c r="J349" s="8">
        <f>COUNTIFS(Activations!$A:$A,Table1[[#This Row],[Imei]])</f>
        <v>1</v>
      </c>
    </row>
    <row r="350" spans="1:10">
      <c r="A350" s="4" t="s">
        <v>673</v>
      </c>
      <c r="B350" s="4" t="s">
        <v>175</v>
      </c>
      <c r="C350" s="4" t="s">
        <v>676</v>
      </c>
      <c r="D350" s="4" t="s">
        <v>369</v>
      </c>
      <c r="E350" s="4">
        <v>1</v>
      </c>
      <c r="F350" s="5">
        <v>45111</v>
      </c>
      <c r="G350" s="4" t="s">
        <v>184</v>
      </c>
      <c r="H350" s="4" t="s">
        <v>675</v>
      </c>
      <c r="I350" s="4" t="s">
        <v>345</v>
      </c>
      <c r="J350" s="8">
        <f>COUNTIFS(Activations!$A:$A,Table1[[#This Row],[Imei]])</f>
        <v>0</v>
      </c>
    </row>
    <row r="351" spans="1:10">
      <c r="A351" s="4" t="s">
        <v>673</v>
      </c>
      <c r="B351" s="4" t="s">
        <v>175</v>
      </c>
      <c r="C351" s="4" t="s">
        <v>677</v>
      </c>
      <c r="D351" s="4" t="s">
        <v>352</v>
      </c>
      <c r="E351" s="4">
        <v>1</v>
      </c>
      <c r="F351" s="5">
        <v>45112</v>
      </c>
      <c r="G351" s="4" t="s">
        <v>184</v>
      </c>
      <c r="H351" s="4" t="s">
        <v>675</v>
      </c>
      <c r="I351" s="4" t="s">
        <v>345</v>
      </c>
      <c r="J351" s="8">
        <f>COUNTIFS(Activations!$A:$A,Table1[[#This Row],[Imei]])</f>
        <v>1</v>
      </c>
    </row>
    <row r="352" spans="1:10">
      <c r="A352" s="4" t="s">
        <v>673</v>
      </c>
      <c r="B352" s="4" t="s">
        <v>175</v>
      </c>
      <c r="C352" s="4" t="s">
        <v>678</v>
      </c>
      <c r="D352" s="4" t="s">
        <v>352</v>
      </c>
      <c r="E352" s="4">
        <v>1</v>
      </c>
      <c r="F352" s="5">
        <v>45113</v>
      </c>
      <c r="G352" s="4" t="s">
        <v>184</v>
      </c>
      <c r="H352" s="4" t="s">
        <v>675</v>
      </c>
      <c r="I352" s="4" t="s">
        <v>345</v>
      </c>
      <c r="J352" s="8">
        <f>COUNTIFS(Activations!$A:$A,Table1[[#This Row],[Imei]])</f>
        <v>1</v>
      </c>
    </row>
    <row r="353" spans="1:10">
      <c r="A353" s="4" t="s">
        <v>673</v>
      </c>
      <c r="B353" s="4" t="s">
        <v>175</v>
      </c>
      <c r="C353" s="4" t="s">
        <v>679</v>
      </c>
      <c r="D353" s="4" t="s">
        <v>352</v>
      </c>
      <c r="E353" s="4">
        <v>1</v>
      </c>
      <c r="F353" s="5">
        <v>45115</v>
      </c>
      <c r="G353" s="4" t="s">
        <v>184</v>
      </c>
      <c r="H353" s="4" t="s">
        <v>675</v>
      </c>
      <c r="I353" s="4" t="s">
        <v>345</v>
      </c>
      <c r="J353" s="8">
        <f>COUNTIFS(Activations!$A:$A,Table1[[#This Row],[Imei]])</f>
        <v>1</v>
      </c>
    </row>
    <row r="354" spans="1:10">
      <c r="A354" s="4" t="s">
        <v>673</v>
      </c>
      <c r="B354" s="4" t="s">
        <v>175</v>
      </c>
      <c r="C354" s="4" t="s">
        <v>680</v>
      </c>
      <c r="D354" s="4" t="s">
        <v>369</v>
      </c>
      <c r="E354" s="4">
        <v>1</v>
      </c>
      <c r="F354" s="5">
        <v>45116</v>
      </c>
      <c r="G354" s="4" t="s">
        <v>184</v>
      </c>
      <c r="H354" s="4" t="s">
        <v>675</v>
      </c>
      <c r="I354" s="4" t="s">
        <v>345</v>
      </c>
      <c r="J354" s="8">
        <f>COUNTIFS(Activations!$A:$A,Table1[[#This Row],[Imei]])</f>
        <v>1</v>
      </c>
    </row>
    <row r="355" spans="1:10">
      <c r="A355" s="4" t="s">
        <v>673</v>
      </c>
      <c r="B355" s="4" t="s">
        <v>175</v>
      </c>
      <c r="C355" s="4" t="s">
        <v>681</v>
      </c>
      <c r="D355" s="4" t="s">
        <v>358</v>
      </c>
      <c r="E355" s="4">
        <v>1</v>
      </c>
      <c r="F355" s="5">
        <v>45116</v>
      </c>
      <c r="G355" s="4" t="s">
        <v>184</v>
      </c>
      <c r="H355" s="4" t="s">
        <v>675</v>
      </c>
      <c r="I355" s="4" t="s">
        <v>345</v>
      </c>
      <c r="J355" s="8">
        <f>COUNTIFS(Activations!$A:$A,Table1[[#This Row],[Imei]])</f>
        <v>1</v>
      </c>
    </row>
    <row r="356" spans="1:10">
      <c r="A356" s="4" t="s">
        <v>673</v>
      </c>
      <c r="B356" s="4" t="s">
        <v>175</v>
      </c>
      <c r="C356" s="4" t="s">
        <v>682</v>
      </c>
      <c r="D356" s="4" t="s">
        <v>352</v>
      </c>
      <c r="E356" s="4">
        <v>1</v>
      </c>
      <c r="F356" s="5">
        <v>45117</v>
      </c>
      <c r="G356" s="4" t="s">
        <v>184</v>
      </c>
      <c r="H356" s="4" t="s">
        <v>675</v>
      </c>
      <c r="I356" s="4" t="s">
        <v>345</v>
      </c>
      <c r="J356" s="8">
        <f>COUNTIFS(Activations!$A:$A,Table1[[#This Row],[Imei]])</f>
        <v>1</v>
      </c>
    </row>
    <row r="357" spans="1:10">
      <c r="A357" s="4" t="s">
        <v>673</v>
      </c>
      <c r="B357" s="4" t="s">
        <v>175</v>
      </c>
      <c r="C357" s="4" t="s">
        <v>683</v>
      </c>
      <c r="D357" s="4" t="s">
        <v>358</v>
      </c>
      <c r="E357" s="4">
        <v>1</v>
      </c>
      <c r="F357" s="5">
        <v>45118</v>
      </c>
      <c r="G357" s="4" t="s">
        <v>184</v>
      </c>
      <c r="H357" s="4" t="s">
        <v>675</v>
      </c>
      <c r="I357" s="4" t="s">
        <v>345</v>
      </c>
      <c r="J357" s="8">
        <f>COUNTIFS(Activations!$A:$A,Table1[[#This Row],[Imei]])</f>
        <v>1</v>
      </c>
    </row>
    <row r="358" spans="1:10">
      <c r="A358" s="4" t="s">
        <v>673</v>
      </c>
      <c r="B358" s="4" t="s">
        <v>175</v>
      </c>
      <c r="C358" s="4" t="s">
        <v>684</v>
      </c>
      <c r="D358" s="4" t="s">
        <v>369</v>
      </c>
      <c r="E358" s="4">
        <v>1</v>
      </c>
      <c r="F358" s="5">
        <v>45120</v>
      </c>
      <c r="G358" s="4" t="s">
        <v>184</v>
      </c>
      <c r="H358" s="4" t="s">
        <v>675</v>
      </c>
      <c r="I358" s="4" t="s">
        <v>345</v>
      </c>
      <c r="J358" s="8">
        <f>COUNTIFS(Activations!$A:$A,Table1[[#This Row],[Imei]])</f>
        <v>1</v>
      </c>
    </row>
    <row r="359" spans="1:10">
      <c r="A359" s="4" t="s">
        <v>673</v>
      </c>
      <c r="B359" s="4" t="s">
        <v>175</v>
      </c>
      <c r="C359" s="4" t="s">
        <v>685</v>
      </c>
      <c r="D359" s="4" t="s">
        <v>369</v>
      </c>
      <c r="E359" s="4">
        <v>1</v>
      </c>
      <c r="F359" s="5">
        <v>45120</v>
      </c>
      <c r="G359" s="4" t="s">
        <v>184</v>
      </c>
      <c r="H359" s="4" t="s">
        <v>675</v>
      </c>
      <c r="I359" s="4" t="s">
        <v>345</v>
      </c>
      <c r="J359" s="8">
        <f>COUNTIFS(Activations!$A:$A,Table1[[#This Row],[Imei]])</f>
        <v>1</v>
      </c>
    </row>
    <row r="360" spans="1:10">
      <c r="A360" s="4" t="s">
        <v>673</v>
      </c>
      <c r="B360" s="4" t="s">
        <v>175</v>
      </c>
      <c r="C360" s="4" t="s">
        <v>686</v>
      </c>
      <c r="D360" s="4" t="s">
        <v>358</v>
      </c>
      <c r="E360" s="4">
        <v>1</v>
      </c>
      <c r="F360" s="5">
        <v>45120</v>
      </c>
      <c r="G360" s="4" t="s">
        <v>184</v>
      </c>
      <c r="H360" s="4" t="s">
        <v>675</v>
      </c>
      <c r="I360" s="4" t="s">
        <v>345</v>
      </c>
      <c r="J360" s="8">
        <f>COUNTIFS(Activations!$A:$A,Table1[[#This Row],[Imei]])</f>
        <v>1</v>
      </c>
    </row>
    <row r="361" spans="1:10">
      <c r="A361" s="4" t="s">
        <v>673</v>
      </c>
      <c r="B361" s="4" t="s">
        <v>175</v>
      </c>
      <c r="C361" s="4" t="s">
        <v>687</v>
      </c>
      <c r="D361" s="4" t="s">
        <v>352</v>
      </c>
      <c r="E361" s="4">
        <v>1</v>
      </c>
      <c r="F361" s="5">
        <v>45121</v>
      </c>
      <c r="G361" s="4" t="s">
        <v>184</v>
      </c>
      <c r="H361" s="4" t="s">
        <v>675</v>
      </c>
      <c r="I361" s="4" t="s">
        <v>345</v>
      </c>
      <c r="J361" s="8">
        <f>COUNTIFS(Activations!$A:$A,Table1[[#This Row],[Imei]])</f>
        <v>1</v>
      </c>
    </row>
    <row r="362" spans="1:10">
      <c r="A362" s="4" t="s">
        <v>673</v>
      </c>
      <c r="B362" s="4" t="s">
        <v>175</v>
      </c>
      <c r="C362" s="4" t="s">
        <v>688</v>
      </c>
      <c r="D362" s="4" t="s">
        <v>343</v>
      </c>
      <c r="E362" s="4">
        <v>1</v>
      </c>
      <c r="F362" s="5">
        <v>45124</v>
      </c>
      <c r="G362" s="4" t="s">
        <v>184</v>
      </c>
      <c r="H362" s="4" t="s">
        <v>675</v>
      </c>
      <c r="I362" s="4" t="s">
        <v>345</v>
      </c>
      <c r="J362" s="8">
        <f>COUNTIFS(Activations!$A:$A,Table1[[#This Row],[Imei]])</f>
        <v>1</v>
      </c>
    </row>
    <row r="363" spans="1:10">
      <c r="A363" s="4" t="s">
        <v>673</v>
      </c>
      <c r="B363" s="4" t="s">
        <v>175</v>
      </c>
      <c r="C363" s="4" t="s">
        <v>689</v>
      </c>
      <c r="D363" s="4" t="s">
        <v>352</v>
      </c>
      <c r="E363" s="4">
        <v>1</v>
      </c>
      <c r="F363" s="5">
        <v>45124</v>
      </c>
      <c r="G363" s="4" t="s">
        <v>184</v>
      </c>
      <c r="H363" s="4" t="s">
        <v>675</v>
      </c>
      <c r="I363" s="4" t="s">
        <v>345</v>
      </c>
      <c r="J363" s="8">
        <f>COUNTIFS(Activations!$A:$A,Table1[[#This Row],[Imei]])</f>
        <v>1</v>
      </c>
    </row>
    <row r="364" spans="1:10">
      <c r="A364" s="4" t="s">
        <v>673</v>
      </c>
      <c r="B364" s="4" t="s">
        <v>175</v>
      </c>
      <c r="C364" s="4" t="s">
        <v>5731</v>
      </c>
      <c r="D364" s="4" t="s">
        <v>358</v>
      </c>
      <c r="E364" s="4">
        <v>1</v>
      </c>
      <c r="F364" s="5">
        <v>45125</v>
      </c>
      <c r="G364" s="4" t="s">
        <v>184</v>
      </c>
      <c r="H364" s="4" t="s">
        <v>675</v>
      </c>
      <c r="I364" s="4" t="s">
        <v>345</v>
      </c>
      <c r="J364" s="8">
        <f>COUNTIFS(Activations!$A:$A,Table1[[#This Row],[Imei]])</f>
        <v>1</v>
      </c>
    </row>
    <row r="365" spans="1:10">
      <c r="A365" s="4" t="s">
        <v>146</v>
      </c>
      <c r="B365" s="4" t="s">
        <v>129</v>
      </c>
      <c r="C365" s="4" t="s">
        <v>690</v>
      </c>
      <c r="D365" s="4" t="s">
        <v>369</v>
      </c>
      <c r="E365" s="4">
        <v>1</v>
      </c>
      <c r="F365" s="5">
        <v>45113</v>
      </c>
      <c r="G365" s="4" t="s">
        <v>145</v>
      </c>
      <c r="H365" s="4" t="s">
        <v>691</v>
      </c>
      <c r="I365" s="4" t="s">
        <v>345</v>
      </c>
      <c r="J365" s="8">
        <f>COUNTIFS(Activations!$A:$A,Table1[[#This Row],[Imei]])</f>
        <v>1</v>
      </c>
    </row>
    <row r="366" spans="1:10">
      <c r="A366" s="4" t="s">
        <v>146</v>
      </c>
      <c r="B366" s="4" t="s">
        <v>129</v>
      </c>
      <c r="C366" s="4" t="s">
        <v>692</v>
      </c>
      <c r="D366" s="4" t="s">
        <v>693</v>
      </c>
      <c r="E366" s="4">
        <v>1</v>
      </c>
      <c r="F366" s="5">
        <v>45115</v>
      </c>
      <c r="G366" s="4" t="s">
        <v>145</v>
      </c>
      <c r="H366" s="4" t="s">
        <v>691</v>
      </c>
      <c r="I366" s="4" t="s">
        <v>345</v>
      </c>
      <c r="J366" s="8">
        <f>COUNTIFS(Activations!$A:$A,Table1[[#This Row],[Imei]])</f>
        <v>0</v>
      </c>
    </row>
    <row r="367" spans="1:10">
      <c r="A367" s="4" t="s">
        <v>146</v>
      </c>
      <c r="B367" s="4" t="s">
        <v>129</v>
      </c>
      <c r="C367" s="4" t="s">
        <v>694</v>
      </c>
      <c r="D367" s="4" t="s">
        <v>352</v>
      </c>
      <c r="E367" s="4">
        <v>1</v>
      </c>
      <c r="F367" s="5">
        <v>45115</v>
      </c>
      <c r="G367" s="4" t="s">
        <v>145</v>
      </c>
      <c r="H367" s="4" t="s">
        <v>691</v>
      </c>
      <c r="I367" s="4" t="s">
        <v>345</v>
      </c>
      <c r="J367" s="8">
        <f>COUNTIFS(Activations!$A:$A,Table1[[#This Row],[Imei]])</f>
        <v>1</v>
      </c>
    </row>
    <row r="368" spans="1:10">
      <c r="A368" s="4" t="s">
        <v>146</v>
      </c>
      <c r="B368" s="4" t="s">
        <v>129</v>
      </c>
      <c r="C368" s="4" t="s">
        <v>695</v>
      </c>
      <c r="D368" s="4" t="s">
        <v>376</v>
      </c>
      <c r="E368" s="4">
        <v>1</v>
      </c>
      <c r="F368" s="5">
        <v>45120</v>
      </c>
      <c r="G368" s="4" t="s">
        <v>145</v>
      </c>
      <c r="H368" s="4" t="s">
        <v>691</v>
      </c>
      <c r="I368" s="4" t="s">
        <v>345</v>
      </c>
      <c r="J368" s="8">
        <f>COUNTIFS(Activations!$A:$A,Table1[[#This Row],[Imei]])</f>
        <v>1</v>
      </c>
    </row>
    <row r="369" spans="1:10">
      <c r="A369" s="4" t="s">
        <v>146</v>
      </c>
      <c r="B369" s="4" t="s">
        <v>129</v>
      </c>
      <c r="C369" s="4" t="s">
        <v>696</v>
      </c>
      <c r="D369" s="4" t="s">
        <v>343</v>
      </c>
      <c r="E369" s="4">
        <v>1</v>
      </c>
      <c r="F369" s="5">
        <v>45120</v>
      </c>
      <c r="G369" s="4" t="s">
        <v>145</v>
      </c>
      <c r="H369" s="4" t="s">
        <v>691</v>
      </c>
      <c r="I369" s="4" t="s">
        <v>345</v>
      </c>
      <c r="J369" s="8">
        <f>COUNTIFS(Activations!$A:$A,Table1[[#This Row],[Imei]])</f>
        <v>0</v>
      </c>
    </row>
    <row r="370" spans="1:10">
      <c r="A370" s="4" t="s">
        <v>146</v>
      </c>
      <c r="B370" s="4" t="s">
        <v>129</v>
      </c>
      <c r="C370" s="4" t="s">
        <v>6045</v>
      </c>
      <c r="D370" s="4" t="s">
        <v>659</v>
      </c>
      <c r="E370" s="4">
        <v>1</v>
      </c>
      <c r="F370" s="5">
        <v>45125</v>
      </c>
      <c r="G370" s="4" t="s">
        <v>145</v>
      </c>
      <c r="H370" s="4" t="s">
        <v>691</v>
      </c>
      <c r="I370" s="4" t="s">
        <v>345</v>
      </c>
      <c r="J370" s="8">
        <f>COUNTIFS(Activations!$A:$A,Table1[[#This Row],[Imei]])</f>
        <v>0</v>
      </c>
    </row>
    <row r="371" spans="1:10">
      <c r="A371" s="4" t="s">
        <v>146</v>
      </c>
      <c r="B371" s="4" t="s">
        <v>129</v>
      </c>
      <c r="C371" s="4" t="s">
        <v>5515</v>
      </c>
      <c r="D371" s="4" t="s">
        <v>352</v>
      </c>
      <c r="E371" s="4">
        <v>1</v>
      </c>
      <c r="F371" s="5">
        <v>45125</v>
      </c>
      <c r="G371" s="4" t="s">
        <v>145</v>
      </c>
      <c r="H371" s="4" t="s">
        <v>691</v>
      </c>
      <c r="I371" s="4" t="s">
        <v>345</v>
      </c>
      <c r="J371" s="8">
        <f>COUNTIFS(Activations!$A:$A,Table1[[#This Row],[Imei]])</f>
        <v>1</v>
      </c>
    </row>
    <row r="372" spans="1:10">
      <c r="A372" s="4" t="s">
        <v>317</v>
      </c>
      <c r="B372" s="4" t="s">
        <v>304</v>
      </c>
      <c r="C372" s="4" t="s">
        <v>697</v>
      </c>
      <c r="D372" s="4" t="s">
        <v>354</v>
      </c>
      <c r="E372" s="4">
        <v>1</v>
      </c>
      <c r="F372" s="5">
        <v>45115</v>
      </c>
      <c r="G372" s="4" t="s">
        <v>316</v>
      </c>
      <c r="H372" s="4" t="s">
        <v>698</v>
      </c>
      <c r="I372" s="4" t="s">
        <v>345</v>
      </c>
      <c r="J372" s="8">
        <f>COUNTIFS(Activations!$A:$A,Table1[[#This Row],[Imei]])</f>
        <v>1</v>
      </c>
    </row>
    <row r="373" spans="1:10">
      <c r="A373" s="4" t="s">
        <v>317</v>
      </c>
      <c r="B373" s="4" t="s">
        <v>304</v>
      </c>
      <c r="C373" s="4" t="s">
        <v>699</v>
      </c>
      <c r="D373" s="4" t="s">
        <v>343</v>
      </c>
      <c r="E373" s="4">
        <v>1</v>
      </c>
      <c r="F373" s="5">
        <v>45118</v>
      </c>
      <c r="G373" s="4" t="s">
        <v>316</v>
      </c>
      <c r="H373" s="4" t="s">
        <v>698</v>
      </c>
      <c r="I373" s="4" t="s">
        <v>345</v>
      </c>
      <c r="J373" s="8">
        <f>COUNTIFS(Activations!$A:$A,Table1[[#This Row],[Imei]])</f>
        <v>1</v>
      </c>
    </row>
    <row r="374" spans="1:10">
      <c r="A374" s="4" t="s">
        <v>317</v>
      </c>
      <c r="B374" s="4" t="s">
        <v>304</v>
      </c>
      <c r="C374" s="4" t="s">
        <v>700</v>
      </c>
      <c r="D374" s="4" t="s">
        <v>354</v>
      </c>
      <c r="E374" s="4">
        <v>1</v>
      </c>
      <c r="F374" s="5">
        <v>45124</v>
      </c>
      <c r="G374" s="4" t="s">
        <v>316</v>
      </c>
      <c r="H374" s="4" t="s">
        <v>698</v>
      </c>
      <c r="I374" s="4" t="s">
        <v>345</v>
      </c>
      <c r="J374" s="8">
        <f>COUNTIFS(Activations!$A:$A,Table1[[#This Row],[Imei]])</f>
        <v>1</v>
      </c>
    </row>
    <row r="375" spans="1:10">
      <c r="A375" s="4" t="s">
        <v>317</v>
      </c>
      <c r="B375" s="4" t="s">
        <v>304</v>
      </c>
      <c r="C375" s="4" t="s">
        <v>701</v>
      </c>
      <c r="D375" s="4" t="s">
        <v>343</v>
      </c>
      <c r="E375" s="4">
        <v>1</v>
      </c>
      <c r="F375" s="5">
        <v>45124</v>
      </c>
      <c r="G375" s="4" t="s">
        <v>316</v>
      </c>
      <c r="H375" s="4" t="s">
        <v>698</v>
      </c>
      <c r="I375" s="4" t="s">
        <v>345</v>
      </c>
      <c r="J375" s="8">
        <f>COUNTIFS(Activations!$A:$A,Table1[[#This Row],[Imei]])</f>
        <v>1</v>
      </c>
    </row>
    <row r="376" spans="1:10">
      <c r="A376" s="4" t="s">
        <v>189</v>
      </c>
      <c r="B376" s="4" t="s">
        <v>175</v>
      </c>
      <c r="C376" s="4" t="s">
        <v>702</v>
      </c>
      <c r="D376" s="4" t="s">
        <v>350</v>
      </c>
      <c r="E376" s="4">
        <v>1</v>
      </c>
      <c r="F376" s="5">
        <v>45111</v>
      </c>
      <c r="G376" s="4" t="s">
        <v>703</v>
      </c>
      <c r="H376" s="4" t="s">
        <v>704</v>
      </c>
      <c r="I376" s="4" t="s">
        <v>345</v>
      </c>
      <c r="J376" s="8">
        <f>COUNTIFS(Activations!$A:$A,Table1[[#This Row],[Imei]])</f>
        <v>1</v>
      </c>
    </row>
    <row r="377" spans="1:10">
      <c r="A377" s="4" t="s">
        <v>189</v>
      </c>
      <c r="B377" s="4" t="s">
        <v>175</v>
      </c>
      <c r="C377" s="4" t="s">
        <v>705</v>
      </c>
      <c r="D377" s="4" t="s">
        <v>369</v>
      </c>
      <c r="E377" s="4">
        <v>1</v>
      </c>
      <c r="F377" s="5">
        <v>45111</v>
      </c>
      <c r="G377" s="4" t="s">
        <v>703</v>
      </c>
      <c r="H377" s="4" t="s">
        <v>704</v>
      </c>
      <c r="I377" s="4" t="s">
        <v>345</v>
      </c>
      <c r="J377" s="8">
        <f>COUNTIFS(Activations!$A:$A,Table1[[#This Row],[Imei]])</f>
        <v>1</v>
      </c>
    </row>
    <row r="378" spans="1:10">
      <c r="A378" s="4" t="s">
        <v>189</v>
      </c>
      <c r="B378" s="4" t="s">
        <v>175</v>
      </c>
      <c r="C378" s="4" t="s">
        <v>706</v>
      </c>
      <c r="D378" s="4" t="s">
        <v>369</v>
      </c>
      <c r="E378" s="4">
        <v>1</v>
      </c>
      <c r="F378" s="5">
        <v>45113</v>
      </c>
      <c r="G378" s="4" t="s">
        <v>703</v>
      </c>
      <c r="H378" s="4" t="s">
        <v>704</v>
      </c>
      <c r="I378" s="4" t="s">
        <v>345</v>
      </c>
      <c r="J378" s="8">
        <f>COUNTIFS(Activations!$A:$A,Table1[[#This Row],[Imei]])</f>
        <v>1</v>
      </c>
    </row>
    <row r="379" spans="1:10">
      <c r="A379" s="4" t="s">
        <v>189</v>
      </c>
      <c r="B379" s="4" t="s">
        <v>175</v>
      </c>
      <c r="C379" s="4" t="s">
        <v>707</v>
      </c>
      <c r="D379" s="4" t="s">
        <v>369</v>
      </c>
      <c r="E379" s="4">
        <v>1</v>
      </c>
      <c r="F379" s="5">
        <v>45117</v>
      </c>
      <c r="G379" s="4" t="s">
        <v>703</v>
      </c>
      <c r="H379" s="4" t="s">
        <v>704</v>
      </c>
      <c r="I379" s="4" t="s">
        <v>345</v>
      </c>
      <c r="J379" s="8">
        <f>COUNTIFS(Activations!$A:$A,Table1[[#This Row],[Imei]])</f>
        <v>1</v>
      </c>
    </row>
    <row r="380" spans="1:10">
      <c r="A380" s="4" t="s">
        <v>189</v>
      </c>
      <c r="B380" s="4" t="s">
        <v>175</v>
      </c>
      <c r="C380" s="4" t="s">
        <v>708</v>
      </c>
      <c r="D380" s="4" t="s">
        <v>369</v>
      </c>
      <c r="E380" s="4">
        <v>1</v>
      </c>
      <c r="F380" s="5">
        <v>45117</v>
      </c>
      <c r="G380" s="4" t="s">
        <v>703</v>
      </c>
      <c r="H380" s="4" t="s">
        <v>704</v>
      </c>
      <c r="I380" s="4" t="s">
        <v>345</v>
      </c>
      <c r="J380" s="8">
        <f>COUNTIFS(Activations!$A:$A,Table1[[#This Row],[Imei]])</f>
        <v>1</v>
      </c>
    </row>
    <row r="381" spans="1:10">
      <c r="A381" s="4" t="s">
        <v>189</v>
      </c>
      <c r="B381" s="4" t="s">
        <v>175</v>
      </c>
      <c r="C381" s="4" t="s">
        <v>709</v>
      </c>
      <c r="D381" s="4" t="s">
        <v>343</v>
      </c>
      <c r="E381" s="4">
        <v>1</v>
      </c>
      <c r="F381" s="5">
        <v>45119</v>
      </c>
      <c r="G381" s="4" t="s">
        <v>703</v>
      </c>
      <c r="H381" s="4" t="s">
        <v>704</v>
      </c>
      <c r="I381" s="4" t="s">
        <v>345</v>
      </c>
      <c r="J381" s="8">
        <f>COUNTIFS(Activations!$A:$A,Table1[[#This Row],[Imei]])</f>
        <v>1</v>
      </c>
    </row>
    <row r="382" spans="1:10">
      <c r="A382" s="4" t="s">
        <v>189</v>
      </c>
      <c r="B382" s="4" t="s">
        <v>175</v>
      </c>
      <c r="C382" s="4" t="s">
        <v>710</v>
      </c>
      <c r="D382" s="4" t="s">
        <v>369</v>
      </c>
      <c r="E382" s="4">
        <v>1</v>
      </c>
      <c r="F382" s="5">
        <v>45120</v>
      </c>
      <c r="G382" s="4" t="s">
        <v>703</v>
      </c>
      <c r="H382" s="4" t="s">
        <v>704</v>
      </c>
      <c r="I382" s="4" t="s">
        <v>345</v>
      </c>
      <c r="J382" s="8">
        <f>COUNTIFS(Activations!$A:$A,Table1[[#This Row],[Imei]])</f>
        <v>1</v>
      </c>
    </row>
    <row r="383" spans="1:10">
      <c r="A383" s="4" t="s">
        <v>189</v>
      </c>
      <c r="B383" s="4" t="s">
        <v>175</v>
      </c>
      <c r="C383" s="4" t="s">
        <v>711</v>
      </c>
      <c r="D383" s="4" t="s">
        <v>343</v>
      </c>
      <c r="E383" s="4">
        <v>1</v>
      </c>
      <c r="F383" s="5">
        <v>45122</v>
      </c>
      <c r="G383" s="4" t="s">
        <v>703</v>
      </c>
      <c r="H383" s="4" t="s">
        <v>704</v>
      </c>
      <c r="I383" s="4" t="s">
        <v>345</v>
      </c>
      <c r="J383" s="8">
        <f>COUNTIFS(Activations!$A:$A,Table1[[#This Row],[Imei]])</f>
        <v>0</v>
      </c>
    </row>
    <row r="384" spans="1:10">
      <c r="A384" s="4" t="s">
        <v>189</v>
      </c>
      <c r="B384" s="4" t="s">
        <v>175</v>
      </c>
      <c r="C384" s="4" t="s">
        <v>712</v>
      </c>
      <c r="D384" s="4" t="s">
        <v>369</v>
      </c>
      <c r="E384" s="4">
        <v>1</v>
      </c>
      <c r="F384" s="5">
        <v>45124</v>
      </c>
      <c r="G384" s="4" t="s">
        <v>703</v>
      </c>
      <c r="H384" s="4" t="s">
        <v>704</v>
      </c>
      <c r="I384" s="4" t="s">
        <v>345</v>
      </c>
      <c r="J384" s="8">
        <f>COUNTIFS(Activations!$A:$A,Table1[[#This Row],[Imei]])</f>
        <v>1</v>
      </c>
    </row>
    <row r="385" spans="1:10">
      <c r="A385" s="4" t="s">
        <v>315</v>
      </c>
      <c r="B385" s="4" t="s">
        <v>304</v>
      </c>
      <c r="C385" s="4" t="s">
        <v>5468</v>
      </c>
      <c r="D385" s="4" t="s">
        <v>352</v>
      </c>
      <c r="E385" s="4">
        <v>1</v>
      </c>
      <c r="F385" s="5">
        <v>45110</v>
      </c>
      <c r="G385" s="4" t="s">
        <v>314</v>
      </c>
      <c r="H385" s="4" t="s">
        <v>714</v>
      </c>
      <c r="I385" s="4" t="s">
        <v>345</v>
      </c>
      <c r="J385" s="8">
        <f>COUNTIFS(Activations!$A:$A,Table1[[#This Row],[Imei]])</f>
        <v>1</v>
      </c>
    </row>
    <row r="386" spans="1:10">
      <c r="A386" s="4" t="s">
        <v>315</v>
      </c>
      <c r="B386" s="4" t="s">
        <v>304</v>
      </c>
      <c r="C386" s="4" t="s">
        <v>713</v>
      </c>
      <c r="D386" s="4" t="s">
        <v>358</v>
      </c>
      <c r="E386" s="4">
        <v>1</v>
      </c>
      <c r="F386" s="5">
        <v>45111</v>
      </c>
      <c r="G386" s="4" t="s">
        <v>314</v>
      </c>
      <c r="H386" s="4" t="s">
        <v>714</v>
      </c>
      <c r="I386" s="4" t="s">
        <v>345</v>
      </c>
      <c r="J386" s="8">
        <f>COUNTIFS(Activations!$A:$A,Table1[[#This Row],[Imei]])</f>
        <v>1</v>
      </c>
    </row>
    <row r="387" spans="1:10">
      <c r="A387" s="4" t="s">
        <v>315</v>
      </c>
      <c r="B387" s="4" t="s">
        <v>304</v>
      </c>
      <c r="C387" s="4" t="s">
        <v>715</v>
      </c>
      <c r="D387" s="4" t="s">
        <v>358</v>
      </c>
      <c r="E387" s="4">
        <v>1</v>
      </c>
      <c r="F387" s="5">
        <v>45111</v>
      </c>
      <c r="G387" s="4" t="s">
        <v>314</v>
      </c>
      <c r="H387" s="4" t="s">
        <v>714</v>
      </c>
      <c r="I387" s="4" t="s">
        <v>345</v>
      </c>
      <c r="J387" s="8">
        <f>COUNTIFS(Activations!$A:$A,Table1[[#This Row],[Imei]])</f>
        <v>1</v>
      </c>
    </row>
    <row r="388" spans="1:10">
      <c r="A388" s="4" t="s">
        <v>315</v>
      </c>
      <c r="B388" s="4" t="s">
        <v>304</v>
      </c>
      <c r="C388" s="4" t="s">
        <v>716</v>
      </c>
      <c r="D388" s="4" t="s">
        <v>369</v>
      </c>
      <c r="E388" s="4">
        <v>1</v>
      </c>
      <c r="F388" s="5">
        <v>45112</v>
      </c>
      <c r="G388" s="4" t="s">
        <v>314</v>
      </c>
      <c r="H388" s="4" t="s">
        <v>714</v>
      </c>
      <c r="I388" s="4" t="s">
        <v>345</v>
      </c>
      <c r="J388" s="8">
        <f>COUNTIFS(Activations!$A:$A,Table1[[#This Row],[Imei]])</f>
        <v>1</v>
      </c>
    </row>
    <row r="389" spans="1:10">
      <c r="A389" s="4" t="s">
        <v>315</v>
      </c>
      <c r="B389" s="4" t="s">
        <v>304</v>
      </c>
      <c r="C389" s="4" t="s">
        <v>717</v>
      </c>
      <c r="D389" s="4" t="s">
        <v>352</v>
      </c>
      <c r="E389" s="4">
        <v>1</v>
      </c>
      <c r="F389" s="5">
        <v>45117</v>
      </c>
      <c r="G389" s="4" t="s">
        <v>314</v>
      </c>
      <c r="H389" s="4" t="s">
        <v>714</v>
      </c>
      <c r="I389" s="4" t="s">
        <v>345</v>
      </c>
      <c r="J389" s="8">
        <f>COUNTIFS(Activations!$A:$A,Table1[[#This Row],[Imei]])</f>
        <v>1</v>
      </c>
    </row>
    <row r="390" spans="1:10">
      <c r="A390" s="4" t="s">
        <v>315</v>
      </c>
      <c r="B390" s="4" t="s">
        <v>304</v>
      </c>
      <c r="C390" s="4" t="s">
        <v>718</v>
      </c>
      <c r="D390" s="4" t="s">
        <v>352</v>
      </c>
      <c r="E390" s="4">
        <v>1</v>
      </c>
      <c r="F390" s="5">
        <v>45118</v>
      </c>
      <c r="G390" s="4" t="s">
        <v>314</v>
      </c>
      <c r="H390" s="4" t="s">
        <v>714</v>
      </c>
      <c r="I390" s="4" t="s">
        <v>345</v>
      </c>
      <c r="J390" s="8">
        <f>COUNTIFS(Activations!$A:$A,Table1[[#This Row],[Imei]])</f>
        <v>1</v>
      </c>
    </row>
    <row r="391" spans="1:10">
      <c r="A391" s="4" t="s">
        <v>315</v>
      </c>
      <c r="B391" s="4" t="s">
        <v>304</v>
      </c>
      <c r="C391" s="4" t="s">
        <v>719</v>
      </c>
      <c r="D391" s="4" t="s">
        <v>352</v>
      </c>
      <c r="E391" s="4">
        <v>1</v>
      </c>
      <c r="F391" s="5">
        <v>45121</v>
      </c>
      <c r="G391" s="4" t="s">
        <v>314</v>
      </c>
      <c r="H391" s="4" t="s">
        <v>714</v>
      </c>
      <c r="I391" s="4" t="s">
        <v>345</v>
      </c>
      <c r="J391" s="8">
        <f>COUNTIFS(Activations!$A:$A,Table1[[#This Row],[Imei]])</f>
        <v>1</v>
      </c>
    </row>
    <row r="392" spans="1:10">
      <c r="A392" s="4" t="s">
        <v>315</v>
      </c>
      <c r="B392" s="4" t="s">
        <v>304</v>
      </c>
      <c r="C392" s="4" t="s">
        <v>720</v>
      </c>
      <c r="D392" s="4" t="s">
        <v>352</v>
      </c>
      <c r="E392" s="4">
        <v>1</v>
      </c>
      <c r="F392" s="5">
        <v>45124</v>
      </c>
      <c r="G392" s="4" t="s">
        <v>314</v>
      </c>
      <c r="H392" s="4" t="s">
        <v>714</v>
      </c>
      <c r="I392" s="4" t="s">
        <v>345</v>
      </c>
      <c r="J392" s="8">
        <f>COUNTIFS(Activations!$A:$A,Table1[[#This Row],[Imei]])</f>
        <v>1</v>
      </c>
    </row>
    <row r="393" spans="1:10">
      <c r="A393" s="4" t="s">
        <v>315</v>
      </c>
      <c r="B393" s="4" t="s">
        <v>304</v>
      </c>
      <c r="C393" s="4" t="s">
        <v>721</v>
      </c>
      <c r="D393" s="4" t="s">
        <v>358</v>
      </c>
      <c r="E393" s="4">
        <v>1</v>
      </c>
      <c r="F393" s="5">
        <v>45124</v>
      </c>
      <c r="G393" s="4" t="s">
        <v>314</v>
      </c>
      <c r="H393" s="4" t="s">
        <v>714</v>
      </c>
      <c r="I393" s="4" t="s">
        <v>345</v>
      </c>
      <c r="J393" s="8">
        <f>COUNTIFS(Activations!$A:$A,Table1[[#This Row],[Imei]])</f>
        <v>1</v>
      </c>
    </row>
    <row r="394" spans="1:10">
      <c r="A394" s="4" t="s">
        <v>315</v>
      </c>
      <c r="B394" s="4" t="s">
        <v>304</v>
      </c>
      <c r="C394" s="4" t="s">
        <v>722</v>
      </c>
      <c r="D394" s="4" t="s">
        <v>358</v>
      </c>
      <c r="E394" s="4">
        <v>1</v>
      </c>
      <c r="F394" s="5">
        <v>45124</v>
      </c>
      <c r="G394" s="4" t="s">
        <v>314</v>
      </c>
      <c r="H394" s="4" t="s">
        <v>714</v>
      </c>
      <c r="I394" s="4" t="s">
        <v>345</v>
      </c>
      <c r="J394" s="8">
        <f>COUNTIFS(Activations!$A:$A,Table1[[#This Row],[Imei]])</f>
        <v>1</v>
      </c>
    </row>
    <row r="395" spans="1:10">
      <c r="A395" s="4" t="s">
        <v>321</v>
      </c>
      <c r="B395" s="4" t="s">
        <v>322</v>
      </c>
      <c r="C395" s="4" t="s">
        <v>5923</v>
      </c>
      <c r="D395" s="4" t="s">
        <v>352</v>
      </c>
      <c r="E395" s="4">
        <v>1</v>
      </c>
      <c r="F395" s="5">
        <v>45110</v>
      </c>
      <c r="G395" s="4" t="s">
        <v>320</v>
      </c>
      <c r="H395" s="4" t="s">
        <v>724</v>
      </c>
      <c r="I395" s="4" t="s">
        <v>345</v>
      </c>
      <c r="J395" s="8">
        <f>COUNTIFS(Activations!$A:$A,Table1[[#This Row],[Imei]])</f>
        <v>1</v>
      </c>
    </row>
    <row r="396" spans="1:10">
      <c r="A396" s="4" t="s">
        <v>321</v>
      </c>
      <c r="B396" s="4" t="s">
        <v>322</v>
      </c>
      <c r="C396" s="4" t="s">
        <v>723</v>
      </c>
      <c r="D396" s="4" t="s">
        <v>369</v>
      </c>
      <c r="E396" s="4">
        <v>1</v>
      </c>
      <c r="F396" s="5">
        <v>45111</v>
      </c>
      <c r="G396" s="4" t="s">
        <v>320</v>
      </c>
      <c r="H396" s="4" t="s">
        <v>724</v>
      </c>
      <c r="I396" s="4" t="s">
        <v>345</v>
      </c>
      <c r="J396" s="8">
        <f>COUNTIFS(Activations!$A:$A,Table1[[#This Row],[Imei]])</f>
        <v>1</v>
      </c>
    </row>
    <row r="397" spans="1:10">
      <c r="A397" s="4" t="s">
        <v>321</v>
      </c>
      <c r="B397" s="4" t="s">
        <v>322</v>
      </c>
      <c r="C397" s="4" t="s">
        <v>725</v>
      </c>
      <c r="D397" s="4" t="s">
        <v>352</v>
      </c>
      <c r="E397" s="4">
        <v>1</v>
      </c>
      <c r="F397" s="5">
        <v>45112</v>
      </c>
      <c r="G397" s="4" t="s">
        <v>320</v>
      </c>
      <c r="H397" s="4" t="s">
        <v>724</v>
      </c>
      <c r="I397" s="4" t="s">
        <v>345</v>
      </c>
      <c r="J397" s="8">
        <f>COUNTIFS(Activations!$A:$A,Table1[[#This Row],[Imei]])</f>
        <v>1</v>
      </c>
    </row>
    <row r="398" spans="1:10">
      <c r="A398" s="4" t="s">
        <v>321</v>
      </c>
      <c r="B398" s="4" t="s">
        <v>322</v>
      </c>
      <c r="C398" s="4" t="s">
        <v>726</v>
      </c>
      <c r="D398" s="4" t="s">
        <v>352</v>
      </c>
      <c r="E398" s="4">
        <v>1</v>
      </c>
      <c r="F398" s="5">
        <v>45112</v>
      </c>
      <c r="G398" s="4" t="s">
        <v>320</v>
      </c>
      <c r="H398" s="4" t="s">
        <v>724</v>
      </c>
      <c r="I398" s="4" t="s">
        <v>345</v>
      </c>
      <c r="J398" s="8">
        <f>COUNTIFS(Activations!$A:$A,Table1[[#This Row],[Imei]])</f>
        <v>1</v>
      </c>
    </row>
    <row r="399" spans="1:10">
      <c r="A399" s="4" t="s">
        <v>321</v>
      </c>
      <c r="B399" s="4" t="s">
        <v>322</v>
      </c>
      <c r="C399" s="4" t="s">
        <v>727</v>
      </c>
      <c r="D399" s="4" t="s">
        <v>369</v>
      </c>
      <c r="E399" s="4">
        <v>1</v>
      </c>
      <c r="F399" s="5">
        <v>45115</v>
      </c>
      <c r="G399" s="4" t="s">
        <v>320</v>
      </c>
      <c r="H399" s="4" t="s">
        <v>724</v>
      </c>
      <c r="I399" s="4" t="s">
        <v>345</v>
      </c>
      <c r="J399" s="8">
        <f>COUNTIFS(Activations!$A:$A,Table1[[#This Row],[Imei]])</f>
        <v>1</v>
      </c>
    </row>
    <row r="400" spans="1:10">
      <c r="A400" s="4" t="s">
        <v>321</v>
      </c>
      <c r="B400" s="4" t="s">
        <v>322</v>
      </c>
      <c r="C400" s="4" t="s">
        <v>728</v>
      </c>
      <c r="D400" s="4" t="s">
        <v>369</v>
      </c>
      <c r="E400" s="4">
        <v>1</v>
      </c>
      <c r="F400" s="5">
        <v>45117</v>
      </c>
      <c r="G400" s="4" t="s">
        <v>320</v>
      </c>
      <c r="H400" s="4" t="s">
        <v>724</v>
      </c>
      <c r="I400" s="4" t="s">
        <v>345</v>
      </c>
      <c r="J400" s="8">
        <f>COUNTIFS(Activations!$A:$A,Table1[[#This Row],[Imei]])</f>
        <v>1</v>
      </c>
    </row>
    <row r="401" spans="1:10">
      <c r="A401" s="4" t="s">
        <v>321</v>
      </c>
      <c r="B401" s="4" t="s">
        <v>322</v>
      </c>
      <c r="C401" s="4" t="s">
        <v>729</v>
      </c>
      <c r="D401" s="4" t="s">
        <v>369</v>
      </c>
      <c r="E401" s="4">
        <v>1</v>
      </c>
      <c r="F401" s="5">
        <v>45117</v>
      </c>
      <c r="G401" s="4" t="s">
        <v>320</v>
      </c>
      <c r="H401" s="4" t="s">
        <v>724</v>
      </c>
      <c r="I401" s="4" t="s">
        <v>345</v>
      </c>
      <c r="J401" s="8">
        <f>COUNTIFS(Activations!$A:$A,Table1[[#This Row],[Imei]])</f>
        <v>1</v>
      </c>
    </row>
    <row r="402" spans="1:10">
      <c r="A402" s="4" t="s">
        <v>321</v>
      </c>
      <c r="B402" s="4" t="s">
        <v>322</v>
      </c>
      <c r="C402" s="4" t="s">
        <v>730</v>
      </c>
      <c r="D402" s="4" t="s">
        <v>352</v>
      </c>
      <c r="E402" s="4">
        <v>1</v>
      </c>
      <c r="F402" s="5">
        <v>45118</v>
      </c>
      <c r="G402" s="4" t="s">
        <v>320</v>
      </c>
      <c r="H402" s="4" t="s">
        <v>724</v>
      </c>
      <c r="I402" s="4" t="s">
        <v>345</v>
      </c>
      <c r="J402" s="8">
        <f>COUNTIFS(Activations!$A:$A,Table1[[#This Row],[Imei]])</f>
        <v>1</v>
      </c>
    </row>
    <row r="403" spans="1:10">
      <c r="A403" s="4" t="s">
        <v>321</v>
      </c>
      <c r="B403" s="4" t="s">
        <v>322</v>
      </c>
      <c r="C403" s="4" t="s">
        <v>731</v>
      </c>
      <c r="D403" s="4" t="s">
        <v>352</v>
      </c>
      <c r="E403" s="4">
        <v>1</v>
      </c>
      <c r="F403" s="5">
        <v>45118</v>
      </c>
      <c r="G403" s="4" t="s">
        <v>320</v>
      </c>
      <c r="H403" s="4" t="s">
        <v>724</v>
      </c>
      <c r="I403" s="4" t="s">
        <v>345</v>
      </c>
      <c r="J403" s="8">
        <f>COUNTIFS(Activations!$A:$A,Table1[[#This Row],[Imei]])</f>
        <v>1</v>
      </c>
    </row>
    <row r="404" spans="1:10">
      <c r="A404" s="4" t="s">
        <v>321</v>
      </c>
      <c r="B404" s="4" t="s">
        <v>322</v>
      </c>
      <c r="C404" s="4" t="s">
        <v>732</v>
      </c>
      <c r="D404" s="4" t="s">
        <v>352</v>
      </c>
      <c r="E404" s="4">
        <v>1</v>
      </c>
      <c r="F404" s="5">
        <v>45118</v>
      </c>
      <c r="G404" s="4" t="s">
        <v>320</v>
      </c>
      <c r="H404" s="4" t="s">
        <v>724</v>
      </c>
      <c r="I404" s="4" t="s">
        <v>345</v>
      </c>
      <c r="J404" s="8">
        <f>COUNTIFS(Activations!$A:$A,Table1[[#This Row],[Imei]])</f>
        <v>1</v>
      </c>
    </row>
    <row r="405" spans="1:10">
      <c r="A405" s="4" t="s">
        <v>321</v>
      </c>
      <c r="B405" s="4" t="s">
        <v>322</v>
      </c>
      <c r="C405" s="4" t="s">
        <v>733</v>
      </c>
      <c r="D405" s="4" t="s">
        <v>350</v>
      </c>
      <c r="E405" s="4">
        <v>1</v>
      </c>
      <c r="F405" s="5">
        <v>45118</v>
      </c>
      <c r="G405" s="4" t="s">
        <v>320</v>
      </c>
      <c r="H405" s="4" t="s">
        <v>724</v>
      </c>
      <c r="I405" s="4" t="s">
        <v>345</v>
      </c>
      <c r="J405" s="8">
        <f>COUNTIFS(Activations!$A:$A,Table1[[#This Row],[Imei]])</f>
        <v>0</v>
      </c>
    </row>
    <row r="406" spans="1:10">
      <c r="A406" s="4" t="s">
        <v>321</v>
      </c>
      <c r="B406" s="4" t="s">
        <v>322</v>
      </c>
      <c r="C406" s="4" t="s">
        <v>734</v>
      </c>
      <c r="D406" s="4" t="s">
        <v>358</v>
      </c>
      <c r="E406" s="4">
        <v>1</v>
      </c>
      <c r="F406" s="5">
        <v>45124</v>
      </c>
      <c r="G406" s="4" t="s">
        <v>320</v>
      </c>
      <c r="H406" s="4" t="s">
        <v>724</v>
      </c>
      <c r="I406" s="4" t="s">
        <v>345</v>
      </c>
      <c r="J406" s="8">
        <f>COUNTIFS(Activations!$A:$A,Table1[[#This Row],[Imei]])</f>
        <v>1</v>
      </c>
    </row>
    <row r="407" spans="1:10">
      <c r="A407" s="4" t="s">
        <v>321</v>
      </c>
      <c r="B407" s="4" t="s">
        <v>322</v>
      </c>
      <c r="C407" s="4" t="s">
        <v>735</v>
      </c>
      <c r="D407" s="4" t="s">
        <v>352</v>
      </c>
      <c r="E407" s="4">
        <v>1</v>
      </c>
      <c r="F407" s="5">
        <v>45124</v>
      </c>
      <c r="G407" s="4" t="s">
        <v>320</v>
      </c>
      <c r="H407" s="4" t="s">
        <v>724</v>
      </c>
      <c r="I407" s="4" t="s">
        <v>345</v>
      </c>
      <c r="J407" s="8">
        <f>COUNTIFS(Activations!$A:$A,Table1[[#This Row],[Imei]])</f>
        <v>1</v>
      </c>
    </row>
    <row r="408" spans="1:10">
      <c r="A408" s="4" t="s">
        <v>321</v>
      </c>
      <c r="B408" s="4" t="s">
        <v>322</v>
      </c>
      <c r="C408" s="4" t="s">
        <v>736</v>
      </c>
      <c r="D408" s="4" t="s">
        <v>352</v>
      </c>
      <c r="E408" s="4">
        <v>1</v>
      </c>
      <c r="F408" s="5">
        <v>45124</v>
      </c>
      <c r="G408" s="4" t="s">
        <v>320</v>
      </c>
      <c r="H408" s="4" t="s">
        <v>724</v>
      </c>
      <c r="I408" s="4" t="s">
        <v>345</v>
      </c>
      <c r="J408" s="8">
        <f>COUNTIFS(Activations!$A:$A,Table1[[#This Row],[Imei]])</f>
        <v>1</v>
      </c>
    </row>
    <row r="409" spans="1:10">
      <c r="A409" s="4" t="s">
        <v>737</v>
      </c>
      <c r="B409" s="4" t="s">
        <v>160</v>
      </c>
      <c r="C409" s="4" t="s">
        <v>5542</v>
      </c>
      <c r="D409" s="4" t="s">
        <v>352</v>
      </c>
      <c r="E409" s="4">
        <v>1</v>
      </c>
      <c r="F409" s="5">
        <v>45110</v>
      </c>
      <c r="G409" s="4" t="s">
        <v>169</v>
      </c>
      <c r="H409" s="4" t="s">
        <v>739</v>
      </c>
      <c r="I409" s="4" t="s">
        <v>345</v>
      </c>
      <c r="J409" s="8">
        <f>COUNTIFS(Activations!$A:$A,Table1[[#This Row],[Imei]])</f>
        <v>1</v>
      </c>
    </row>
    <row r="410" spans="1:10">
      <c r="A410" s="4" t="s">
        <v>737</v>
      </c>
      <c r="B410" s="4" t="s">
        <v>160</v>
      </c>
      <c r="C410" s="4" t="s">
        <v>738</v>
      </c>
      <c r="D410" s="4" t="s">
        <v>369</v>
      </c>
      <c r="E410" s="4">
        <v>1</v>
      </c>
      <c r="F410" s="5">
        <v>45113</v>
      </c>
      <c r="G410" s="4" t="s">
        <v>169</v>
      </c>
      <c r="H410" s="4" t="s">
        <v>739</v>
      </c>
      <c r="I410" s="4" t="s">
        <v>345</v>
      </c>
      <c r="J410" s="8">
        <f>COUNTIFS(Activations!$A:$A,Table1[[#This Row],[Imei]])</f>
        <v>1</v>
      </c>
    </row>
    <row r="411" spans="1:10">
      <c r="A411" s="4" t="s">
        <v>737</v>
      </c>
      <c r="B411" s="4" t="s">
        <v>160</v>
      </c>
      <c r="C411" s="4" t="s">
        <v>740</v>
      </c>
      <c r="D411" s="4" t="s">
        <v>358</v>
      </c>
      <c r="E411" s="4">
        <v>1</v>
      </c>
      <c r="F411" s="5">
        <v>45115</v>
      </c>
      <c r="G411" s="4" t="s">
        <v>169</v>
      </c>
      <c r="H411" s="4" t="s">
        <v>739</v>
      </c>
      <c r="I411" s="4" t="s">
        <v>345</v>
      </c>
      <c r="J411" s="8">
        <f>COUNTIFS(Activations!$A:$A,Table1[[#This Row],[Imei]])</f>
        <v>1</v>
      </c>
    </row>
    <row r="412" spans="1:10">
      <c r="A412" s="4" t="s">
        <v>737</v>
      </c>
      <c r="B412" s="4" t="s">
        <v>160</v>
      </c>
      <c r="C412" s="4" t="s">
        <v>741</v>
      </c>
      <c r="D412" s="4" t="s">
        <v>352</v>
      </c>
      <c r="E412" s="4">
        <v>1</v>
      </c>
      <c r="F412" s="5">
        <v>45121</v>
      </c>
      <c r="G412" s="4" t="s">
        <v>169</v>
      </c>
      <c r="H412" s="4" t="s">
        <v>739</v>
      </c>
      <c r="I412" s="4" t="s">
        <v>345</v>
      </c>
      <c r="J412" s="8">
        <f>COUNTIFS(Activations!$A:$A,Table1[[#This Row],[Imei]])</f>
        <v>1</v>
      </c>
    </row>
    <row r="413" spans="1:10">
      <c r="A413" s="4" t="s">
        <v>737</v>
      </c>
      <c r="B413" s="4" t="s">
        <v>160</v>
      </c>
      <c r="C413" s="4" t="s">
        <v>5581</v>
      </c>
      <c r="D413" s="4" t="s">
        <v>343</v>
      </c>
      <c r="E413" s="4">
        <v>1</v>
      </c>
      <c r="F413" s="5">
        <v>45125</v>
      </c>
      <c r="G413" s="4" t="s">
        <v>169</v>
      </c>
      <c r="H413" s="4" t="s">
        <v>739</v>
      </c>
      <c r="I413" s="4" t="s">
        <v>345</v>
      </c>
      <c r="J413" s="8">
        <f>COUNTIFS(Activations!$A:$A,Table1[[#This Row],[Imei]])</f>
        <v>1</v>
      </c>
    </row>
    <row r="414" spans="1:10">
      <c r="A414" s="4" t="s">
        <v>737</v>
      </c>
      <c r="B414" s="4" t="s">
        <v>160</v>
      </c>
      <c r="C414" s="4" t="s">
        <v>5434</v>
      </c>
      <c r="D414" s="4" t="s">
        <v>659</v>
      </c>
      <c r="E414" s="4">
        <v>1</v>
      </c>
      <c r="F414" s="5">
        <v>45125</v>
      </c>
      <c r="G414" s="4" t="s">
        <v>169</v>
      </c>
      <c r="H414" s="4" t="s">
        <v>739</v>
      </c>
      <c r="I414" s="4" t="s">
        <v>345</v>
      </c>
      <c r="J414" s="8">
        <f>COUNTIFS(Activations!$A:$A,Table1[[#This Row],[Imei]])</f>
        <v>1</v>
      </c>
    </row>
    <row r="415" spans="1:10">
      <c r="A415" s="4" t="s">
        <v>54</v>
      </c>
      <c r="B415" s="4" t="s">
        <v>34</v>
      </c>
      <c r="C415" s="4" t="s">
        <v>742</v>
      </c>
      <c r="D415" s="4" t="s">
        <v>358</v>
      </c>
      <c r="E415" s="4">
        <v>1</v>
      </c>
      <c r="F415" s="5">
        <v>45111</v>
      </c>
      <c r="G415" s="4" t="s">
        <v>52</v>
      </c>
      <c r="H415" s="4" t="s">
        <v>743</v>
      </c>
      <c r="I415" s="4" t="s">
        <v>345</v>
      </c>
      <c r="J415" s="8">
        <f>COUNTIFS(Activations!$A:$A,Table1[[#This Row],[Imei]])</f>
        <v>1</v>
      </c>
    </row>
    <row r="416" spans="1:10">
      <c r="A416" s="4" t="s">
        <v>54</v>
      </c>
      <c r="B416" s="4" t="s">
        <v>34</v>
      </c>
      <c r="C416" s="4" t="s">
        <v>744</v>
      </c>
      <c r="D416" s="4" t="s">
        <v>376</v>
      </c>
      <c r="E416" s="4">
        <v>1</v>
      </c>
      <c r="F416" s="5">
        <v>45111</v>
      </c>
      <c r="G416" s="4" t="s">
        <v>52</v>
      </c>
      <c r="H416" s="4" t="s">
        <v>743</v>
      </c>
      <c r="I416" s="4" t="s">
        <v>345</v>
      </c>
      <c r="J416" s="8">
        <f>COUNTIFS(Activations!$A:$A,Table1[[#This Row],[Imei]])</f>
        <v>1</v>
      </c>
    </row>
    <row r="417" spans="1:10">
      <c r="A417" s="4" t="s">
        <v>54</v>
      </c>
      <c r="B417" s="4" t="s">
        <v>34</v>
      </c>
      <c r="C417" s="4" t="s">
        <v>745</v>
      </c>
      <c r="D417" s="4" t="s">
        <v>358</v>
      </c>
      <c r="E417" s="4">
        <v>1</v>
      </c>
      <c r="F417" s="5">
        <v>45111</v>
      </c>
      <c r="G417" s="4" t="s">
        <v>52</v>
      </c>
      <c r="H417" s="4" t="s">
        <v>743</v>
      </c>
      <c r="I417" s="4" t="s">
        <v>345</v>
      </c>
      <c r="J417" s="8">
        <f>COUNTIFS(Activations!$A:$A,Table1[[#This Row],[Imei]])</f>
        <v>1</v>
      </c>
    </row>
    <row r="418" spans="1:10">
      <c r="A418" s="4" t="s">
        <v>54</v>
      </c>
      <c r="B418" s="4" t="s">
        <v>34</v>
      </c>
      <c r="C418" s="4" t="s">
        <v>746</v>
      </c>
      <c r="D418" s="4" t="s">
        <v>343</v>
      </c>
      <c r="E418" s="4">
        <v>1</v>
      </c>
      <c r="F418" s="5">
        <v>45113</v>
      </c>
      <c r="G418" s="4" t="s">
        <v>52</v>
      </c>
      <c r="H418" s="4" t="s">
        <v>743</v>
      </c>
      <c r="I418" s="4" t="s">
        <v>345</v>
      </c>
      <c r="J418" s="8">
        <f>COUNTIFS(Activations!$A:$A,Table1[[#This Row],[Imei]])</f>
        <v>0</v>
      </c>
    </row>
    <row r="419" spans="1:10">
      <c r="A419" s="4" t="s">
        <v>54</v>
      </c>
      <c r="B419" s="4" t="s">
        <v>34</v>
      </c>
      <c r="C419" s="4" t="s">
        <v>747</v>
      </c>
      <c r="D419" s="4" t="s">
        <v>343</v>
      </c>
      <c r="E419" s="4">
        <v>1</v>
      </c>
      <c r="F419" s="5">
        <v>45113</v>
      </c>
      <c r="G419" s="4" t="s">
        <v>52</v>
      </c>
      <c r="H419" s="4" t="s">
        <v>743</v>
      </c>
      <c r="I419" s="4" t="s">
        <v>345</v>
      </c>
      <c r="J419" s="8">
        <f>COUNTIFS(Activations!$A:$A,Table1[[#This Row],[Imei]])</f>
        <v>1</v>
      </c>
    </row>
    <row r="420" spans="1:10">
      <c r="A420" s="4" t="s">
        <v>54</v>
      </c>
      <c r="B420" s="4" t="s">
        <v>34</v>
      </c>
      <c r="C420" s="4" t="s">
        <v>748</v>
      </c>
      <c r="D420" s="4" t="s">
        <v>343</v>
      </c>
      <c r="E420" s="4">
        <v>1</v>
      </c>
      <c r="F420" s="5">
        <v>45114</v>
      </c>
      <c r="G420" s="4" t="s">
        <v>52</v>
      </c>
      <c r="H420" s="4" t="s">
        <v>743</v>
      </c>
      <c r="I420" s="4" t="s">
        <v>345</v>
      </c>
      <c r="J420" s="8">
        <f>COUNTIFS(Activations!$A:$A,Table1[[#This Row],[Imei]])</f>
        <v>1</v>
      </c>
    </row>
    <row r="421" spans="1:10">
      <c r="A421" s="4" t="s">
        <v>54</v>
      </c>
      <c r="B421" s="4" t="s">
        <v>34</v>
      </c>
      <c r="C421" s="4" t="s">
        <v>749</v>
      </c>
      <c r="D421" s="4" t="s">
        <v>343</v>
      </c>
      <c r="E421" s="4">
        <v>1</v>
      </c>
      <c r="F421" s="5">
        <v>45116</v>
      </c>
      <c r="G421" s="4" t="s">
        <v>52</v>
      </c>
      <c r="H421" s="4" t="s">
        <v>743</v>
      </c>
      <c r="I421" s="4" t="s">
        <v>345</v>
      </c>
      <c r="J421" s="8">
        <f>COUNTIFS(Activations!$A:$A,Table1[[#This Row],[Imei]])</f>
        <v>1</v>
      </c>
    </row>
    <row r="422" spans="1:10">
      <c r="A422" s="4" t="s">
        <v>54</v>
      </c>
      <c r="B422" s="4" t="s">
        <v>34</v>
      </c>
      <c r="C422" s="4" t="s">
        <v>750</v>
      </c>
      <c r="D422" s="4" t="s">
        <v>394</v>
      </c>
      <c r="E422" s="4">
        <v>1</v>
      </c>
      <c r="F422" s="5">
        <v>45118</v>
      </c>
      <c r="G422" s="4" t="s">
        <v>52</v>
      </c>
      <c r="H422" s="4" t="s">
        <v>743</v>
      </c>
      <c r="I422" s="4" t="s">
        <v>345</v>
      </c>
      <c r="J422" s="8">
        <f>COUNTIFS(Activations!$A:$A,Table1[[#This Row],[Imei]])</f>
        <v>1</v>
      </c>
    </row>
    <row r="423" spans="1:10">
      <c r="A423" s="4" t="s">
        <v>54</v>
      </c>
      <c r="B423" s="4" t="s">
        <v>34</v>
      </c>
      <c r="C423" s="4" t="s">
        <v>751</v>
      </c>
      <c r="D423" s="4" t="s">
        <v>358</v>
      </c>
      <c r="E423" s="4">
        <v>1</v>
      </c>
      <c r="F423" s="5">
        <v>45118</v>
      </c>
      <c r="G423" s="4" t="s">
        <v>52</v>
      </c>
      <c r="H423" s="4" t="s">
        <v>743</v>
      </c>
      <c r="I423" s="4" t="s">
        <v>345</v>
      </c>
      <c r="J423" s="8">
        <f>COUNTIFS(Activations!$A:$A,Table1[[#This Row],[Imei]])</f>
        <v>1</v>
      </c>
    </row>
    <row r="424" spans="1:10">
      <c r="A424" s="4" t="s">
        <v>54</v>
      </c>
      <c r="B424" s="4" t="s">
        <v>34</v>
      </c>
      <c r="C424" s="4" t="s">
        <v>752</v>
      </c>
      <c r="D424" s="4" t="s">
        <v>376</v>
      </c>
      <c r="E424" s="4">
        <v>1</v>
      </c>
      <c r="F424" s="5">
        <v>45118</v>
      </c>
      <c r="G424" s="4" t="s">
        <v>52</v>
      </c>
      <c r="H424" s="4" t="s">
        <v>743</v>
      </c>
      <c r="I424" s="4" t="s">
        <v>345</v>
      </c>
      <c r="J424" s="8">
        <f>COUNTIFS(Activations!$A:$A,Table1[[#This Row],[Imei]])</f>
        <v>1</v>
      </c>
    </row>
    <row r="425" spans="1:10">
      <c r="A425" s="4" t="s">
        <v>54</v>
      </c>
      <c r="B425" s="4" t="s">
        <v>34</v>
      </c>
      <c r="C425" s="4" t="s">
        <v>753</v>
      </c>
      <c r="D425" s="4" t="s">
        <v>369</v>
      </c>
      <c r="E425" s="4">
        <v>1</v>
      </c>
      <c r="F425" s="5">
        <v>45121</v>
      </c>
      <c r="G425" s="4" t="s">
        <v>52</v>
      </c>
      <c r="H425" s="4" t="s">
        <v>743</v>
      </c>
      <c r="I425" s="4" t="s">
        <v>345</v>
      </c>
      <c r="J425" s="8">
        <f>COUNTIFS(Activations!$A:$A,Table1[[#This Row],[Imei]])</f>
        <v>1</v>
      </c>
    </row>
    <row r="426" spans="1:10">
      <c r="A426" s="4" t="s">
        <v>54</v>
      </c>
      <c r="B426" s="4" t="s">
        <v>34</v>
      </c>
      <c r="C426" s="4" t="s">
        <v>754</v>
      </c>
      <c r="D426" s="4" t="s">
        <v>376</v>
      </c>
      <c r="E426" s="4">
        <v>1</v>
      </c>
      <c r="F426" s="5">
        <v>45121</v>
      </c>
      <c r="G426" s="4" t="s">
        <v>52</v>
      </c>
      <c r="H426" s="4" t="s">
        <v>743</v>
      </c>
      <c r="I426" s="4" t="s">
        <v>345</v>
      </c>
      <c r="J426" s="8">
        <f>COUNTIFS(Activations!$A:$A,Table1[[#This Row],[Imei]])</f>
        <v>1</v>
      </c>
    </row>
    <row r="427" spans="1:10">
      <c r="A427" s="4" t="s">
        <v>54</v>
      </c>
      <c r="B427" s="4" t="s">
        <v>34</v>
      </c>
      <c r="C427" s="4" t="s">
        <v>755</v>
      </c>
      <c r="D427" s="4" t="s">
        <v>369</v>
      </c>
      <c r="E427" s="4">
        <v>1</v>
      </c>
      <c r="F427" s="5">
        <v>45122</v>
      </c>
      <c r="G427" s="4" t="s">
        <v>52</v>
      </c>
      <c r="H427" s="4" t="s">
        <v>743</v>
      </c>
      <c r="I427" s="4" t="s">
        <v>345</v>
      </c>
      <c r="J427" s="8">
        <f>COUNTIFS(Activations!$A:$A,Table1[[#This Row],[Imei]])</f>
        <v>1</v>
      </c>
    </row>
    <row r="428" spans="1:10">
      <c r="A428" s="4" t="s">
        <v>54</v>
      </c>
      <c r="B428" s="4" t="s">
        <v>34</v>
      </c>
      <c r="C428" s="4" t="s">
        <v>756</v>
      </c>
      <c r="D428" s="4" t="s">
        <v>369</v>
      </c>
      <c r="E428" s="4">
        <v>1</v>
      </c>
      <c r="F428" s="5">
        <v>45122</v>
      </c>
      <c r="G428" s="4" t="s">
        <v>52</v>
      </c>
      <c r="H428" s="4" t="s">
        <v>743</v>
      </c>
      <c r="I428" s="4" t="s">
        <v>345</v>
      </c>
      <c r="J428" s="8">
        <f>COUNTIFS(Activations!$A:$A,Table1[[#This Row],[Imei]])</f>
        <v>1</v>
      </c>
    </row>
    <row r="429" spans="1:10">
      <c r="A429" s="4" t="s">
        <v>54</v>
      </c>
      <c r="B429" s="4" t="s">
        <v>34</v>
      </c>
      <c r="C429" s="4" t="s">
        <v>5789</v>
      </c>
      <c r="D429" s="4" t="s">
        <v>358</v>
      </c>
      <c r="E429" s="4">
        <v>1</v>
      </c>
      <c r="F429" s="5">
        <v>45125</v>
      </c>
      <c r="G429" s="4" t="s">
        <v>52</v>
      </c>
      <c r="H429" s="4" t="s">
        <v>743</v>
      </c>
      <c r="I429" s="4" t="s">
        <v>345</v>
      </c>
      <c r="J429" s="8">
        <f>COUNTIFS(Activations!$A:$A,Table1[[#This Row],[Imei]])</f>
        <v>1</v>
      </c>
    </row>
    <row r="430" spans="1:10">
      <c r="A430" s="4" t="s">
        <v>307</v>
      </c>
      <c r="B430" s="4" t="s">
        <v>304</v>
      </c>
      <c r="C430" s="4" t="s">
        <v>757</v>
      </c>
      <c r="D430" s="4" t="s">
        <v>343</v>
      </c>
      <c r="E430" s="4">
        <v>1</v>
      </c>
      <c r="F430" s="5">
        <v>45111</v>
      </c>
      <c r="G430" s="4" t="s">
        <v>306</v>
      </c>
      <c r="H430" s="4" t="s">
        <v>758</v>
      </c>
      <c r="I430" s="4" t="s">
        <v>345</v>
      </c>
      <c r="J430" s="8">
        <f>COUNTIFS(Activations!$A:$A,Table1[[#This Row],[Imei]])</f>
        <v>1</v>
      </c>
    </row>
    <row r="431" spans="1:10">
      <c r="A431" s="4" t="s">
        <v>307</v>
      </c>
      <c r="B431" s="4" t="s">
        <v>304</v>
      </c>
      <c r="C431" s="4" t="s">
        <v>759</v>
      </c>
      <c r="D431" s="4" t="s">
        <v>343</v>
      </c>
      <c r="E431" s="4">
        <v>1</v>
      </c>
      <c r="F431" s="5">
        <v>45111</v>
      </c>
      <c r="G431" s="4" t="s">
        <v>306</v>
      </c>
      <c r="H431" s="4" t="s">
        <v>758</v>
      </c>
      <c r="I431" s="4" t="s">
        <v>345</v>
      </c>
      <c r="J431" s="8">
        <f>COUNTIFS(Activations!$A:$A,Table1[[#This Row],[Imei]])</f>
        <v>1</v>
      </c>
    </row>
    <row r="432" spans="1:10">
      <c r="A432" s="4" t="s">
        <v>307</v>
      </c>
      <c r="B432" s="4" t="s">
        <v>304</v>
      </c>
      <c r="C432" s="4" t="s">
        <v>760</v>
      </c>
      <c r="D432" s="4" t="s">
        <v>369</v>
      </c>
      <c r="E432" s="4">
        <v>1</v>
      </c>
      <c r="F432" s="5">
        <v>45118</v>
      </c>
      <c r="G432" s="4" t="s">
        <v>306</v>
      </c>
      <c r="H432" s="4" t="s">
        <v>758</v>
      </c>
      <c r="I432" s="4" t="s">
        <v>345</v>
      </c>
      <c r="J432" s="8">
        <f>COUNTIFS(Activations!$A:$A,Table1[[#This Row],[Imei]])</f>
        <v>1</v>
      </c>
    </row>
    <row r="433" spans="1:10">
      <c r="A433" s="4" t="s">
        <v>307</v>
      </c>
      <c r="B433" s="4" t="s">
        <v>304</v>
      </c>
      <c r="C433" s="4" t="s">
        <v>761</v>
      </c>
      <c r="D433" s="4" t="s">
        <v>343</v>
      </c>
      <c r="E433" s="4">
        <v>1</v>
      </c>
      <c r="F433" s="5">
        <v>45121</v>
      </c>
      <c r="G433" s="4" t="s">
        <v>306</v>
      </c>
      <c r="H433" s="4" t="s">
        <v>758</v>
      </c>
      <c r="I433" s="4" t="s">
        <v>345</v>
      </c>
      <c r="J433" s="8">
        <f>COUNTIFS(Activations!$A:$A,Table1[[#This Row],[Imei]])</f>
        <v>1</v>
      </c>
    </row>
    <row r="434" spans="1:10">
      <c r="A434" s="4" t="s">
        <v>307</v>
      </c>
      <c r="B434" s="4" t="s">
        <v>304</v>
      </c>
      <c r="C434" s="4" t="s">
        <v>762</v>
      </c>
      <c r="D434" s="4" t="s">
        <v>369</v>
      </c>
      <c r="E434" s="4">
        <v>1</v>
      </c>
      <c r="F434" s="5">
        <v>45124</v>
      </c>
      <c r="G434" s="4" t="s">
        <v>306</v>
      </c>
      <c r="H434" s="4" t="s">
        <v>758</v>
      </c>
      <c r="I434" s="4" t="s">
        <v>345</v>
      </c>
      <c r="J434" s="8">
        <f>COUNTIFS(Activations!$A:$A,Table1[[#This Row],[Imei]])</f>
        <v>1</v>
      </c>
    </row>
    <row r="435" spans="1:10">
      <c r="A435" s="4" t="s">
        <v>307</v>
      </c>
      <c r="B435" s="4" t="s">
        <v>304</v>
      </c>
      <c r="C435" s="4" t="s">
        <v>763</v>
      </c>
      <c r="D435" s="4" t="s">
        <v>354</v>
      </c>
      <c r="E435" s="4">
        <v>1</v>
      </c>
      <c r="F435" s="5">
        <v>45124</v>
      </c>
      <c r="G435" s="4" t="s">
        <v>306</v>
      </c>
      <c r="H435" s="4" t="s">
        <v>758</v>
      </c>
      <c r="I435" s="4" t="s">
        <v>345</v>
      </c>
      <c r="J435" s="8">
        <f>COUNTIFS(Activations!$A:$A,Table1[[#This Row],[Imei]])</f>
        <v>1</v>
      </c>
    </row>
    <row r="436" spans="1:10">
      <c r="A436" s="4" t="s">
        <v>307</v>
      </c>
      <c r="B436" s="4" t="s">
        <v>304</v>
      </c>
      <c r="C436" s="4" t="s">
        <v>764</v>
      </c>
      <c r="D436" s="4" t="s">
        <v>358</v>
      </c>
      <c r="E436" s="4">
        <v>1</v>
      </c>
      <c r="F436" s="5">
        <v>45124</v>
      </c>
      <c r="G436" s="4" t="s">
        <v>306</v>
      </c>
      <c r="H436" s="4" t="s">
        <v>758</v>
      </c>
      <c r="I436" s="4" t="s">
        <v>345</v>
      </c>
      <c r="J436" s="8">
        <f>COUNTIFS(Activations!$A:$A,Table1[[#This Row],[Imei]])</f>
        <v>0</v>
      </c>
    </row>
    <row r="437" spans="1:10">
      <c r="A437" s="4" t="s">
        <v>307</v>
      </c>
      <c r="B437" s="4" t="s">
        <v>304</v>
      </c>
      <c r="C437" s="4" t="s">
        <v>765</v>
      </c>
      <c r="D437" s="4" t="s">
        <v>354</v>
      </c>
      <c r="E437" s="4">
        <v>1</v>
      </c>
      <c r="F437" s="5">
        <v>45124</v>
      </c>
      <c r="G437" s="4" t="s">
        <v>306</v>
      </c>
      <c r="H437" s="4" t="s">
        <v>758</v>
      </c>
      <c r="I437" s="4" t="s">
        <v>345</v>
      </c>
      <c r="J437" s="8">
        <f>COUNTIFS(Activations!$A:$A,Table1[[#This Row],[Imei]])</f>
        <v>1</v>
      </c>
    </row>
    <row r="438" spans="1:10">
      <c r="A438" s="4" t="s">
        <v>307</v>
      </c>
      <c r="B438" s="4" t="s">
        <v>304</v>
      </c>
      <c r="C438" s="4" t="s">
        <v>766</v>
      </c>
      <c r="D438" s="4" t="s">
        <v>354</v>
      </c>
      <c r="E438" s="4">
        <v>1</v>
      </c>
      <c r="F438" s="5">
        <v>45124</v>
      </c>
      <c r="G438" s="4" t="s">
        <v>306</v>
      </c>
      <c r="H438" s="4" t="s">
        <v>758</v>
      </c>
      <c r="I438" s="4" t="s">
        <v>345</v>
      </c>
      <c r="J438" s="8">
        <f>COUNTIFS(Activations!$A:$A,Table1[[#This Row],[Imei]])</f>
        <v>1</v>
      </c>
    </row>
    <row r="439" spans="1:10">
      <c r="A439" s="4" t="s">
        <v>767</v>
      </c>
      <c r="B439" s="4" t="s">
        <v>34</v>
      </c>
      <c r="C439" s="4" t="s">
        <v>768</v>
      </c>
      <c r="D439" s="4" t="s">
        <v>369</v>
      </c>
      <c r="E439" s="4">
        <v>1</v>
      </c>
      <c r="F439" s="5">
        <v>45121</v>
      </c>
      <c r="G439" s="4" t="s">
        <v>769</v>
      </c>
      <c r="H439" s="4" t="s">
        <v>770</v>
      </c>
      <c r="I439" s="4" t="s">
        <v>345</v>
      </c>
      <c r="J439" s="8">
        <f>COUNTIFS(Activations!$A:$A,Table1[[#This Row],[Imei]])</f>
        <v>1</v>
      </c>
    </row>
    <row r="440" spans="1:10">
      <c r="A440" s="4" t="s">
        <v>767</v>
      </c>
      <c r="B440" s="4" t="s">
        <v>34</v>
      </c>
      <c r="C440" s="4" t="s">
        <v>771</v>
      </c>
      <c r="D440" s="4" t="s">
        <v>352</v>
      </c>
      <c r="E440" s="4">
        <v>1</v>
      </c>
      <c r="F440" s="5">
        <v>45121</v>
      </c>
      <c r="G440" s="4" t="s">
        <v>769</v>
      </c>
      <c r="H440" s="4" t="s">
        <v>770</v>
      </c>
      <c r="I440" s="4" t="s">
        <v>345</v>
      </c>
      <c r="J440" s="8">
        <f>COUNTIFS(Activations!$A:$A,Table1[[#This Row],[Imei]])</f>
        <v>0</v>
      </c>
    </row>
    <row r="441" spans="1:10">
      <c r="A441" s="4" t="s">
        <v>767</v>
      </c>
      <c r="B441" s="4" t="s">
        <v>34</v>
      </c>
      <c r="C441" s="4" t="s">
        <v>772</v>
      </c>
      <c r="D441" s="4" t="s">
        <v>376</v>
      </c>
      <c r="E441" s="4">
        <v>1</v>
      </c>
      <c r="F441" s="5">
        <v>45121</v>
      </c>
      <c r="G441" s="4" t="s">
        <v>769</v>
      </c>
      <c r="H441" s="4" t="s">
        <v>770</v>
      </c>
      <c r="I441" s="4" t="s">
        <v>345</v>
      </c>
      <c r="J441" s="8">
        <f>COUNTIFS(Activations!$A:$A,Table1[[#This Row],[Imei]])</f>
        <v>1</v>
      </c>
    </row>
    <row r="442" spans="1:10">
      <c r="A442" s="4" t="s">
        <v>773</v>
      </c>
      <c r="B442" s="4" t="s">
        <v>221</v>
      </c>
      <c r="C442" s="4" t="s">
        <v>774</v>
      </c>
      <c r="D442" s="4" t="s">
        <v>352</v>
      </c>
      <c r="E442" s="4">
        <v>1</v>
      </c>
      <c r="F442" s="5">
        <v>45111</v>
      </c>
      <c r="G442" s="4" t="s">
        <v>232</v>
      </c>
      <c r="H442" s="4" t="s">
        <v>775</v>
      </c>
      <c r="I442" s="4" t="s">
        <v>345</v>
      </c>
      <c r="J442" s="8">
        <f>COUNTIFS(Activations!$A:$A,Table1[[#This Row],[Imei]])</f>
        <v>1</v>
      </c>
    </row>
    <row r="443" spans="1:10">
      <c r="A443" s="4" t="s">
        <v>773</v>
      </c>
      <c r="B443" s="4" t="s">
        <v>221</v>
      </c>
      <c r="C443" s="4" t="s">
        <v>776</v>
      </c>
      <c r="D443" s="4" t="s">
        <v>352</v>
      </c>
      <c r="E443" s="4">
        <v>1</v>
      </c>
      <c r="F443" s="5">
        <v>45111</v>
      </c>
      <c r="G443" s="4" t="s">
        <v>232</v>
      </c>
      <c r="H443" s="4" t="s">
        <v>775</v>
      </c>
      <c r="I443" s="4" t="s">
        <v>345</v>
      </c>
      <c r="J443" s="8">
        <f>COUNTIFS(Activations!$A:$A,Table1[[#This Row],[Imei]])</f>
        <v>1</v>
      </c>
    </row>
    <row r="444" spans="1:10">
      <c r="A444" s="4" t="s">
        <v>773</v>
      </c>
      <c r="B444" s="4" t="s">
        <v>221</v>
      </c>
      <c r="C444" s="4" t="s">
        <v>777</v>
      </c>
      <c r="D444" s="4" t="s">
        <v>358</v>
      </c>
      <c r="E444" s="4">
        <v>1</v>
      </c>
      <c r="F444" s="5">
        <v>45113</v>
      </c>
      <c r="G444" s="4" t="s">
        <v>232</v>
      </c>
      <c r="H444" s="4" t="s">
        <v>775</v>
      </c>
      <c r="I444" s="4" t="s">
        <v>345</v>
      </c>
      <c r="J444" s="8">
        <f>COUNTIFS(Activations!$A:$A,Table1[[#This Row],[Imei]])</f>
        <v>1</v>
      </c>
    </row>
    <row r="445" spans="1:10">
      <c r="A445" s="4" t="s">
        <v>773</v>
      </c>
      <c r="B445" s="4" t="s">
        <v>221</v>
      </c>
      <c r="C445" s="4" t="s">
        <v>778</v>
      </c>
      <c r="D445" s="4" t="s">
        <v>369</v>
      </c>
      <c r="E445" s="4">
        <v>1</v>
      </c>
      <c r="F445" s="5">
        <v>45114</v>
      </c>
      <c r="G445" s="4" t="s">
        <v>232</v>
      </c>
      <c r="H445" s="4" t="s">
        <v>775</v>
      </c>
      <c r="I445" s="4" t="s">
        <v>345</v>
      </c>
      <c r="J445" s="8">
        <f>COUNTIFS(Activations!$A:$A,Table1[[#This Row],[Imei]])</f>
        <v>1</v>
      </c>
    </row>
    <row r="446" spans="1:10">
      <c r="A446" s="4" t="s">
        <v>773</v>
      </c>
      <c r="B446" s="4" t="s">
        <v>221</v>
      </c>
      <c r="C446" s="4" t="s">
        <v>779</v>
      </c>
      <c r="D446" s="4" t="s">
        <v>352</v>
      </c>
      <c r="E446" s="4">
        <v>1</v>
      </c>
      <c r="F446" s="5">
        <v>45114</v>
      </c>
      <c r="G446" s="4" t="s">
        <v>232</v>
      </c>
      <c r="H446" s="4" t="s">
        <v>775</v>
      </c>
      <c r="I446" s="4" t="s">
        <v>345</v>
      </c>
      <c r="J446" s="8">
        <f>COUNTIFS(Activations!$A:$A,Table1[[#This Row],[Imei]])</f>
        <v>1</v>
      </c>
    </row>
    <row r="447" spans="1:10">
      <c r="A447" s="4" t="s">
        <v>773</v>
      </c>
      <c r="B447" s="4" t="s">
        <v>221</v>
      </c>
      <c r="C447" s="4" t="s">
        <v>780</v>
      </c>
      <c r="D447" s="4" t="s">
        <v>781</v>
      </c>
      <c r="E447" s="4">
        <v>1</v>
      </c>
      <c r="F447" s="5">
        <v>45115</v>
      </c>
      <c r="G447" s="4" t="s">
        <v>232</v>
      </c>
      <c r="H447" s="4" t="s">
        <v>775</v>
      </c>
      <c r="I447" s="4" t="s">
        <v>345</v>
      </c>
      <c r="J447" s="8">
        <f>COUNTIFS(Activations!$A:$A,Table1[[#This Row],[Imei]])</f>
        <v>1</v>
      </c>
    </row>
    <row r="448" spans="1:10">
      <c r="A448" s="4" t="s">
        <v>773</v>
      </c>
      <c r="B448" s="4" t="s">
        <v>221</v>
      </c>
      <c r="C448" s="4" t="s">
        <v>782</v>
      </c>
      <c r="D448" s="4" t="s">
        <v>369</v>
      </c>
      <c r="E448" s="4">
        <v>1</v>
      </c>
      <c r="F448" s="5">
        <v>45118</v>
      </c>
      <c r="G448" s="4" t="s">
        <v>232</v>
      </c>
      <c r="H448" s="4" t="s">
        <v>775</v>
      </c>
      <c r="I448" s="4" t="s">
        <v>345</v>
      </c>
      <c r="J448" s="8">
        <f>COUNTIFS(Activations!$A:$A,Table1[[#This Row],[Imei]])</f>
        <v>1</v>
      </c>
    </row>
    <row r="449" spans="1:10">
      <c r="A449" s="4" t="s">
        <v>773</v>
      </c>
      <c r="B449" s="4" t="s">
        <v>221</v>
      </c>
      <c r="C449" s="4" t="s">
        <v>783</v>
      </c>
      <c r="D449" s="4" t="s">
        <v>358</v>
      </c>
      <c r="E449" s="4">
        <v>1</v>
      </c>
      <c r="F449" s="5">
        <v>45118</v>
      </c>
      <c r="G449" s="4" t="s">
        <v>232</v>
      </c>
      <c r="H449" s="4" t="s">
        <v>775</v>
      </c>
      <c r="I449" s="4" t="s">
        <v>345</v>
      </c>
      <c r="J449" s="8">
        <f>COUNTIFS(Activations!$A:$A,Table1[[#This Row],[Imei]])</f>
        <v>1</v>
      </c>
    </row>
    <row r="450" spans="1:10">
      <c r="A450" s="4" t="s">
        <v>773</v>
      </c>
      <c r="B450" s="4" t="s">
        <v>221</v>
      </c>
      <c r="C450" s="4" t="s">
        <v>784</v>
      </c>
      <c r="D450" s="4" t="s">
        <v>352</v>
      </c>
      <c r="E450" s="4">
        <v>1</v>
      </c>
      <c r="F450" s="5">
        <v>45120</v>
      </c>
      <c r="G450" s="4" t="s">
        <v>232</v>
      </c>
      <c r="H450" s="4" t="s">
        <v>775</v>
      </c>
      <c r="I450" s="4" t="s">
        <v>345</v>
      </c>
      <c r="J450" s="8">
        <f>COUNTIFS(Activations!$A:$A,Table1[[#This Row],[Imei]])</f>
        <v>0</v>
      </c>
    </row>
    <row r="451" spans="1:10">
      <c r="A451" s="4" t="s">
        <v>773</v>
      </c>
      <c r="B451" s="4" t="s">
        <v>221</v>
      </c>
      <c r="C451" s="4" t="s">
        <v>785</v>
      </c>
      <c r="D451" s="4" t="s">
        <v>369</v>
      </c>
      <c r="E451" s="4">
        <v>1</v>
      </c>
      <c r="F451" s="5">
        <v>45121</v>
      </c>
      <c r="G451" s="4" t="s">
        <v>232</v>
      </c>
      <c r="H451" s="4" t="s">
        <v>775</v>
      </c>
      <c r="I451" s="4" t="s">
        <v>345</v>
      </c>
      <c r="J451" s="8">
        <f>COUNTIFS(Activations!$A:$A,Table1[[#This Row],[Imei]])</f>
        <v>1</v>
      </c>
    </row>
    <row r="452" spans="1:10">
      <c r="A452" s="4" t="s">
        <v>773</v>
      </c>
      <c r="B452" s="4" t="s">
        <v>221</v>
      </c>
      <c r="C452" s="4" t="s">
        <v>786</v>
      </c>
      <c r="D452" s="4" t="s">
        <v>352</v>
      </c>
      <c r="E452" s="4">
        <v>1</v>
      </c>
      <c r="F452" s="5">
        <v>45121</v>
      </c>
      <c r="G452" s="4" t="s">
        <v>232</v>
      </c>
      <c r="H452" s="4" t="s">
        <v>775</v>
      </c>
      <c r="I452" s="4" t="s">
        <v>345</v>
      </c>
      <c r="J452" s="8">
        <f>COUNTIFS(Activations!$A:$A,Table1[[#This Row],[Imei]])</f>
        <v>1</v>
      </c>
    </row>
    <row r="453" spans="1:10">
      <c r="A453" s="4" t="s">
        <v>773</v>
      </c>
      <c r="B453" s="4" t="s">
        <v>221</v>
      </c>
      <c r="C453" s="4" t="s">
        <v>787</v>
      </c>
      <c r="D453" s="4" t="s">
        <v>343</v>
      </c>
      <c r="E453" s="4">
        <v>1</v>
      </c>
      <c r="F453" s="5">
        <v>45122</v>
      </c>
      <c r="G453" s="4" t="s">
        <v>232</v>
      </c>
      <c r="H453" s="4" t="s">
        <v>775</v>
      </c>
      <c r="I453" s="4" t="s">
        <v>345</v>
      </c>
      <c r="J453" s="8">
        <f>COUNTIFS(Activations!$A:$A,Table1[[#This Row],[Imei]])</f>
        <v>1</v>
      </c>
    </row>
    <row r="454" spans="1:10">
      <c r="A454" s="4" t="s">
        <v>235</v>
      </c>
      <c r="B454" s="4" t="s">
        <v>221</v>
      </c>
      <c r="C454" s="4" t="s">
        <v>5413</v>
      </c>
      <c r="D454" s="4" t="s">
        <v>369</v>
      </c>
      <c r="E454" s="4">
        <v>1</v>
      </c>
      <c r="F454" s="5">
        <v>45110</v>
      </c>
      <c r="G454" s="4" t="s">
        <v>234</v>
      </c>
      <c r="H454" s="4" t="s">
        <v>789</v>
      </c>
      <c r="I454" s="4" t="s">
        <v>345</v>
      </c>
      <c r="J454" s="8">
        <f>COUNTIFS(Activations!$A:$A,Table1[[#This Row],[Imei]])</f>
        <v>1</v>
      </c>
    </row>
    <row r="455" spans="1:10">
      <c r="A455" s="4" t="s">
        <v>235</v>
      </c>
      <c r="B455" s="4" t="s">
        <v>221</v>
      </c>
      <c r="C455" s="4" t="s">
        <v>788</v>
      </c>
      <c r="D455" s="4" t="s">
        <v>369</v>
      </c>
      <c r="E455" s="4">
        <v>1</v>
      </c>
      <c r="F455" s="5">
        <v>45111</v>
      </c>
      <c r="G455" s="4" t="s">
        <v>234</v>
      </c>
      <c r="H455" s="4" t="s">
        <v>789</v>
      </c>
      <c r="I455" s="4" t="s">
        <v>345</v>
      </c>
      <c r="J455" s="8">
        <f>COUNTIFS(Activations!$A:$A,Table1[[#This Row],[Imei]])</f>
        <v>1</v>
      </c>
    </row>
    <row r="456" spans="1:10">
      <c r="A456" s="4" t="s">
        <v>235</v>
      </c>
      <c r="B456" s="4" t="s">
        <v>221</v>
      </c>
      <c r="C456" s="4" t="s">
        <v>790</v>
      </c>
      <c r="D456" s="4" t="s">
        <v>369</v>
      </c>
      <c r="E456" s="4">
        <v>1</v>
      </c>
      <c r="F456" s="5">
        <v>45111</v>
      </c>
      <c r="G456" s="4" t="s">
        <v>234</v>
      </c>
      <c r="H456" s="4" t="s">
        <v>789</v>
      </c>
      <c r="I456" s="4" t="s">
        <v>345</v>
      </c>
      <c r="J456" s="8">
        <f>COUNTIFS(Activations!$A:$A,Table1[[#This Row],[Imei]])</f>
        <v>1</v>
      </c>
    </row>
    <row r="457" spans="1:10">
      <c r="A457" s="4" t="s">
        <v>235</v>
      </c>
      <c r="B457" s="4" t="s">
        <v>221</v>
      </c>
      <c r="C457" s="4" t="s">
        <v>791</v>
      </c>
      <c r="D457" s="4" t="s">
        <v>352</v>
      </c>
      <c r="E457" s="4">
        <v>1</v>
      </c>
      <c r="F457" s="5">
        <v>45113</v>
      </c>
      <c r="G457" s="4" t="s">
        <v>234</v>
      </c>
      <c r="H457" s="4" t="s">
        <v>789</v>
      </c>
      <c r="I457" s="4" t="s">
        <v>345</v>
      </c>
      <c r="J457" s="8">
        <f>COUNTIFS(Activations!$A:$A,Table1[[#This Row],[Imei]])</f>
        <v>1</v>
      </c>
    </row>
    <row r="458" spans="1:10">
      <c r="A458" s="4" t="s">
        <v>235</v>
      </c>
      <c r="B458" s="4" t="s">
        <v>221</v>
      </c>
      <c r="C458" s="4" t="s">
        <v>792</v>
      </c>
      <c r="D458" s="4" t="s">
        <v>352</v>
      </c>
      <c r="E458" s="4">
        <v>1</v>
      </c>
      <c r="F458" s="5">
        <v>45114</v>
      </c>
      <c r="G458" s="4" t="s">
        <v>234</v>
      </c>
      <c r="H458" s="4" t="s">
        <v>789</v>
      </c>
      <c r="I458" s="4" t="s">
        <v>345</v>
      </c>
      <c r="J458" s="8">
        <f>COUNTIFS(Activations!$A:$A,Table1[[#This Row],[Imei]])</f>
        <v>1</v>
      </c>
    </row>
    <row r="459" spans="1:10">
      <c r="A459" s="4" t="s">
        <v>235</v>
      </c>
      <c r="B459" s="4" t="s">
        <v>221</v>
      </c>
      <c r="C459" s="4" t="s">
        <v>793</v>
      </c>
      <c r="D459" s="4" t="s">
        <v>378</v>
      </c>
      <c r="E459" s="4">
        <v>1</v>
      </c>
      <c r="F459" s="5">
        <v>45117</v>
      </c>
      <c r="G459" s="4" t="s">
        <v>234</v>
      </c>
      <c r="H459" s="4" t="s">
        <v>789</v>
      </c>
      <c r="I459" s="4" t="s">
        <v>345</v>
      </c>
      <c r="J459" s="8">
        <f>COUNTIFS(Activations!$A:$A,Table1[[#This Row],[Imei]])</f>
        <v>1</v>
      </c>
    </row>
    <row r="460" spans="1:10">
      <c r="A460" s="4" t="s">
        <v>235</v>
      </c>
      <c r="B460" s="4" t="s">
        <v>221</v>
      </c>
      <c r="C460" s="4" t="s">
        <v>794</v>
      </c>
      <c r="D460" s="4" t="s">
        <v>378</v>
      </c>
      <c r="E460" s="4">
        <v>1</v>
      </c>
      <c r="F460" s="5">
        <v>45117</v>
      </c>
      <c r="G460" s="4" t="s">
        <v>234</v>
      </c>
      <c r="H460" s="4" t="s">
        <v>789</v>
      </c>
      <c r="I460" s="4" t="s">
        <v>345</v>
      </c>
      <c r="J460" s="8">
        <f>COUNTIFS(Activations!$A:$A,Table1[[#This Row],[Imei]])</f>
        <v>1</v>
      </c>
    </row>
    <row r="461" spans="1:10">
      <c r="A461" s="4" t="s">
        <v>235</v>
      </c>
      <c r="B461" s="4" t="s">
        <v>221</v>
      </c>
      <c r="C461" s="4" t="s">
        <v>795</v>
      </c>
      <c r="D461" s="4" t="s">
        <v>358</v>
      </c>
      <c r="E461" s="4">
        <v>1</v>
      </c>
      <c r="F461" s="5">
        <v>45117</v>
      </c>
      <c r="G461" s="4" t="s">
        <v>234</v>
      </c>
      <c r="H461" s="4" t="s">
        <v>789</v>
      </c>
      <c r="I461" s="4" t="s">
        <v>345</v>
      </c>
      <c r="J461" s="8">
        <f>COUNTIFS(Activations!$A:$A,Table1[[#This Row],[Imei]])</f>
        <v>1</v>
      </c>
    </row>
    <row r="462" spans="1:10">
      <c r="A462" s="4" t="s">
        <v>235</v>
      </c>
      <c r="B462" s="4" t="s">
        <v>221</v>
      </c>
      <c r="C462" s="4" t="s">
        <v>796</v>
      </c>
      <c r="D462" s="4" t="s">
        <v>352</v>
      </c>
      <c r="E462" s="4">
        <v>1</v>
      </c>
      <c r="F462" s="5">
        <v>45120</v>
      </c>
      <c r="G462" s="4" t="s">
        <v>234</v>
      </c>
      <c r="H462" s="4" t="s">
        <v>789</v>
      </c>
      <c r="I462" s="4" t="s">
        <v>345</v>
      </c>
      <c r="J462" s="8">
        <f>COUNTIFS(Activations!$A:$A,Table1[[#This Row],[Imei]])</f>
        <v>1</v>
      </c>
    </row>
    <row r="463" spans="1:10">
      <c r="A463" s="4" t="s">
        <v>235</v>
      </c>
      <c r="B463" s="4" t="s">
        <v>221</v>
      </c>
      <c r="C463" s="4" t="s">
        <v>797</v>
      </c>
      <c r="D463" s="4" t="s">
        <v>369</v>
      </c>
      <c r="E463" s="4">
        <v>1</v>
      </c>
      <c r="F463" s="5">
        <v>45121</v>
      </c>
      <c r="G463" s="4" t="s">
        <v>234</v>
      </c>
      <c r="H463" s="4" t="s">
        <v>789</v>
      </c>
      <c r="I463" s="4" t="s">
        <v>345</v>
      </c>
      <c r="J463" s="8">
        <f>COUNTIFS(Activations!$A:$A,Table1[[#This Row],[Imei]])</f>
        <v>1</v>
      </c>
    </row>
    <row r="464" spans="1:10">
      <c r="A464" s="4" t="s">
        <v>235</v>
      </c>
      <c r="B464" s="4" t="s">
        <v>221</v>
      </c>
      <c r="C464" s="4" t="s">
        <v>798</v>
      </c>
      <c r="D464" s="4" t="s">
        <v>354</v>
      </c>
      <c r="E464" s="4">
        <v>1</v>
      </c>
      <c r="F464" s="5">
        <v>45124</v>
      </c>
      <c r="G464" s="4" t="s">
        <v>234</v>
      </c>
      <c r="H464" s="4" t="s">
        <v>789</v>
      </c>
      <c r="I464" s="4" t="s">
        <v>345</v>
      </c>
      <c r="J464" s="8">
        <f>COUNTIFS(Activations!$A:$A,Table1[[#This Row],[Imei]])</f>
        <v>1</v>
      </c>
    </row>
    <row r="465" spans="1:10">
      <c r="A465" s="4" t="s">
        <v>235</v>
      </c>
      <c r="B465" s="4" t="s">
        <v>221</v>
      </c>
      <c r="C465" s="4" t="s">
        <v>5517</v>
      </c>
      <c r="D465" s="4" t="s">
        <v>352</v>
      </c>
      <c r="E465" s="4">
        <v>1</v>
      </c>
      <c r="F465" s="5">
        <v>45125</v>
      </c>
      <c r="G465" s="4" t="s">
        <v>234</v>
      </c>
      <c r="H465" s="4" t="s">
        <v>789</v>
      </c>
      <c r="I465" s="4" t="s">
        <v>345</v>
      </c>
      <c r="J465" s="8">
        <f>COUNTIFS(Activations!$A:$A,Table1[[#This Row],[Imei]])</f>
        <v>1</v>
      </c>
    </row>
    <row r="466" spans="1:10">
      <c r="A466" s="4" t="s">
        <v>799</v>
      </c>
      <c r="B466" s="4" t="s">
        <v>175</v>
      </c>
      <c r="C466" s="4" t="s">
        <v>5776</v>
      </c>
      <c r="D466" s="4" t="s">
        <v>358</v>
      </c>
      <c r="E466" s="4">
        <v>1</v>
      </c>
      <c r="F466" s="5">
        <v>45108</v>
      </c>
      <c r="G466" s="4" t="s">
        <v>182</v>
      </c>
      <c r="H466" s="4" t="s">
        <v>801</v>
      </c>
      <c r="I466" s="4" t="s">
        <v>345</v>
      </c>
      <c r="J466" s="8">
        <f>COUNTIFS(Activations!$A:$A,Table1[[#This Row],[Imei]])</f>
        <v>1</v>
      </c>
    </row>
    <row r="467" spans="1:10">
      <c r="A467" s="4" t="s">
        <v>799</v>
      </c>
      <c r="B467" s="4" t="s">
        <v>175</v>
      </c>
      <c r="C467" s="4" t="s">
        <v>5405</v>
      </c>
      <c r="D467" s="4" t="s">
        <v>369</v>
      </c>
      <c r="E467" s="4">
        <v>1</v>
      </c>
      <c r="F467" s="5">
        <v>45108</v>
      </c>
      <c r="G467" s="4" t="s">
        <v>182</v>
      </c>
      <c r="H467" s="4" t="s">
        <v>801</v>
      </c>
      <c r="I467" s="4" t="s">
        <v>345</v>
      </c>
      <c r="J467" s="8">
        <f>COUNTIFS(Activations!$A:$A,Table1[[#This Row],[Imei]])</f>
        <v>1</v>
      </c>
    </row>
    <row r="468" spans="1:10">
      <c r="A468" s="4" t="s">
        <v>799</v>
      </c>
      <c r="B468" s="4" t="s">
        <v>175</v>
      </c>
      <c r="C468" s="4" t="s">
        <v>6046</v>
      </c>
      <c r="D468" s="4" t="s">
        <v>352</v>
      </c>
      <c r="E468" s="4">
        <v>1</v>
      </c>
      <c r="F468" s="5">
        <v>45110</v>
      </c>
      <c r="G468" s="4" t="s">
        <v>182</v>
      </c>
      <c r="H468" s="4" t="s">
        <v>801</v>
      </c>
      <c r="I468" s="4" t="s">
        <v>345</v>
      </c>
      <c r="J468" s="8">
        <f>COUNTIFS(Activations!$A:$A,Table1[[#This Row],[Imei]])</f>
        <v>0</v>
      </c>
    </row>
    <row r="469" spans="1:10">
      <c r="A469" s="4" t="s">
        <v>799</v>
      </c>
      <c r="B469" s="4" t="s">
        <v>175</v>
      </c>
      <c r="C469" s="4" t="s">
        <v>5882</v>
      </c>
      <c r="D469" s="4" t="s">
        <v>352</v>
      </c>
      <c r="E469" s="4">
        <v>1</v>
      </c>
      <c r="F469" s="5">
        <v>45110</v>
      </c>
      <c r="G469" s="4" t="s">
        <v>182</v>
      </c>
      <c r="H469" s="4" t="s">
        <v>801</v>
      </c>
      <c r="I469" s="4" t="s">
        <v>345</v>
      </c>
      <c r="J469" s="8">
        <f>COUNTIFS(Activations!$A:$A,Table1[[#This Row],[Imei]])</f>
        <v>1</v>
      </c>
    </row>
    <row r="470" spans="1:10">
      <c r="A470" s="4" t="s">
        <v>799</v>
      </c>
      <c r="B470" s="4" t="s">
        <v>175</v>
      </c>
      <c r="C470" s="4" t="s">
        <v>800</v>
      </c>
      <c r="D470" s="4" t="s">
        <v>369</v>
      </c>
      <c r="E470" s="4">
        <v>1</v>
      </c>
      <c r="F470" s="5">
        <v>45111</v>
      </c>
      <c r="G470" s="4" t="s">
        <v>182</v>
      </c>
      <c r="H470" s="4" t="s">
        <v>801</v>
      </c>
      <c r="I470" s="4" t="s">
        <v>345</v>
      </c>
      <c r="J470" s="8">
        <f>COUNTIFS(Activations!$A:$A,Table1[[#This Row],[Imei]])</f>
        <v>1</v>
      </c>
    </row>
    <row r="471" spans="1:10">
      <c r="A471" s="4" t="s">
        <v>799</v>
      </c>
      <c r="B471" s="4" t="s">
        <v>175</v>
      </c>
      <c r="C471" s="4" t="s">
        <v>802</v>
      </c>
      <c r="D471" s="4" t="s">
        <v>358</v>
      </c>
      <c r="E471" s="4">
        <v>1</v>
      </c>
      <c r="F471" s="5">
        <v>45112</v>
      </c>
      <c r="G471" s="4" t="s">
        <v>182</v>
      </c>
      <c r="H471" s="4" t="s">
        <v>801</v>
      </c>
      <c r="I471" s="4" t="s">
        <v>345</v>
      </c>
      <c r="J471" s="8">
        <f>COUNTIFS(Activations!$A:$A,Table1[[#This Row],[Imei]])</f>
        <v>1</v>
      </c>
    </row>
    <row r="472" spans="1:10">
      <c r="A472" s="4" t="s">
        <v>799</v>
      </c>
      <c r="B472" s="4" t="s">
        <v>175</v>
      </c>
      <c r="C472" s="4" t="s">
        <v>803</v>
      </c>
      <c r="D472" s="4" t="s">
        <v>376</v>
      </c>
      <c r="E472" s="4">
        <v>1</v>
      </c>
      <c r="F472" s="5">
        <v>45112</v>
      </c>
      <c r="G472" s="4" t="s">
        <v>182</v>
      </c>
      <c r="H472" s="4" t="s">
        <v>801</v>
      </c>
      <c r="I472" s="4" t="s">
        <v>345</v>
      </c>
      <c r="J472" s="8">
        <f>COUNTIFS(Activations!$A:$A,Table1[[#This Row],[Imei]])</f>
        <v>1</v>
      </c>
    </row>
    <row r="473" spans="1:10">
      <c r="A473" s="4" t="s">
        <v>799</v>
      </c>
      <c r="B473" s="4" t="s">
        <v>175</v>
      </c>
      <c r="C473" s="4" t="s">
        <v>804</v>
      </c>
      <c r="D473" s="4" t="s">
        <v>369</v>
      </c>
      <c r="E473" s="4">
        <v>1</v>
      </c>
      <c r="F473" s="5">
        <v>45114</v>
      </c>
      <c r="G473" s="4" t="s">
        <v>182</v>
      </c>
      <c r="H473" s="4" t="s">
        <v>801</v>
      </c>
      <c r="I473" s="4" t="s">
        <v>345</v>
      </c>
      <c r="J473" s="8">
        <f>COUNTIFS(Activations!$A:$A,Table1[[#This Row],[Imei]])</f>
        <v>1</v>
      </c>
    </row>
    <row r="474" spans="1:10">
      <c r="A474" s="4" t="s">
        <v>799</v>
      </c>
      <c r="B474" s="4" t="s">
        <v>175</v>
      </c>
      <c r="C474" s="4" t="s">
        <v>805</v>
      </c>
      <c r="D474" s="4" t="s">
        <v>352</v>
      </c>
      <c r="E474" s="4">
        <v>1</v>
      </c>
      <c r="F474" s="5">
        <v>45114</v>
      </c>
      <c r="G474" s="4" t="s">
        <v>182</v>
      </c>
      <c r="H474" s="4" t="s">
        <v>801</v>
      </c>
      <c r="I474" s="4" t="s">
        <v>345</v>
      </c>
      <c r="J474" s="8">
        <f>COUNTIFS(Activations!$A:$A,Table1[[#This Row],[Imei]])</f>
        <v>1</v>
      </c>
    </row>
    <row r="475" spans="1:10">
      <c r="A475" s="4" t="s">
        <v>799</v>
      </c>
      <c r="B475" s="4" t="s">
        <v>175</v>
      </c>
      <c r="C475" s="4" t="s">
        <v>806</v>
      </c>
      <c r="D475" s="4" t="s">
        <v>378</v>
      </c>
      <c r="E475" s="4">
        <v>1</v>
      </c>
      <c r="F475" s="5">
        <v>45115</v>
      </c>
      <c r="G475" s="4" t="s">
        <v>182</v>
      </c>
      <c r="H475" s="4" t="s">
        <v>801</v>
      </c>
      <c r="I475" s="4" t="s">
        <v>345</v>
      </c>
      <c r="J475" s="8">
        <f>COUNTIFS(Activations!$A:$A,Table1[[#This Row],[Imei]])</f>
        <v>1</v>
      </c>
    </row>
    <row r="476" spans="1:10">
      <c r="A476" s="4" t="s">
        <v>799</v>
      </c>
      <c r="B476" s="4" t="s">
        <v>175</v>
      </c>
      <c r="C476" s="4" t="s">
        <v>807</v>
      </c>
      <c r="D476" s="4" t="s">
        <v>378</v>
      </c>
      <c r="E476" s="4">
        <v>1</v>
      </c>
      <c r="F476" s="5">
        <v>45118</v>
      </c>
      <c r="G476" s="4" t="s">
        <v>182</v>
      </c>
      <c r="H476" s="4" t="s">
        <v>801</v>
      </c>
      <c r="I476" s="4" t="s">
        <v>345</v>
      </c>
      <c r="J476" s="8">
        <f>COUNTIFS(Activations!$A:$A,Table1[[#This Row],[Imei]])</f>
        <v>1</v>
      </c>
    </row>
    <row r="477" spans="1:10">
      <c r="A477" s="4" t="s">
        <v>799</v>
      </c>
      <c r="B477" s="4" t="s">
        <v>175</v>
      </c>
      <c r="C477" s="4" t="s">
        <v>808</v>
      </c>
      <c r="D477" s="4" t="s">
        <v>358</v>
      </c>
      <c r="E477" s="4">
        <v>1</v>
      </c>
      <c r="F477" s="5">
        <v>45119</v>
      </c>
      <c r="G477" s="4" t="s">
        <v>182</v>
      </c>
      <c r="H477" s="4" t="s">
        <v>801</v>
      </c>
      <c r="I477" s="4" t="s">
        <v>345</v>
      </c>
      <c r="J477" s="8">
        <f>COUNTIFS(Activations!$A:$A,Table1[[#This Row],[Imei]])</f>
        <v>1</v>
      </c>
    </row>
    <row r="478" spans="1:10">
      <c r="A478" s="4" t="s">
        <v>799</v>
      </c>
      <c r="B478" s="4" t="s">
        <v>175</v>
      </c>
      <c r="C478" s="4" t="s">
        <v>809</v>
      </c>
      <c r="D478" s="4" t="s">
        <v>354</v>
      </c>
      <c r="E478" s="4">
        <v>1</v>
      </c>
      <c r="F478" s="5">
        <v>45119</v>
      </c>
      <c r="G478" s="4" t="s">
        <v>182</v>
      </c>
      <c r="H478" s="4" t="s">
        <v>801</v>
      </c>
      <c r="I478" s="4" t="s">
        <v>345</v>
      </c>
      <c r="J478" s="8">
        <f>COUNTIFS(Activations!$A:$A,Table1[[#This Row],[Imei]])</f>
        <v>1</v>
      </c>
    </row>
    <row r="479" spans="1:10">
      <c r="A479" s="4" t="s">
        <v>799</v>
      </c>
      <c r="B479" s="4" t="s">
        <v>175</v>
      </c>
      <c r="C479" s="4" t="s">
        <v>810</v>
      </c>
      <c r="D479" s="4" t="s">
        <v>343</v>
      </c>
      <c r="E479" s="4">
        <v>1</v>
      </c>
      <c r="F479" s="5">
        <v>45120</v>
      </c>
      <c r="G479" s="4" t="s">
        <v>182</v>
      </c>
      <c r="H479" s="4" t="s">
        <v>801</v>
      </c>
      <c r="I479" s="4" t="s">
        <v>345</v>
      </c>
      <c r="J479" s="8">
        <f>COUNTIFS(Activations!$A:$A,Table1[[#This Row],[Imei]])</f>
        <v>1</v>
      </c>
    </row>
    <row r="480" spans="1:10">
      <c r="A480" s="4" t="s">
        <v>799</v>
      </c>
      <c r="B480" s="4" t="s">
        <v>175</v>
      </c>
      <c r="C480" s="4" t="s">
        <v>811</v>
      </c>
      <c r="D480" s="4" t="s">
        <v>354</v>
      </c>
      <c r="E480" s="4">
        <v>1</v>
      </c>
      <c r="F480" s="5">
        <v>45121</v>
      </c>
      <c r="G480" s="4" t="s">
        <v>182</v>
      </c>
      <c r="H480" s="4" t="s">
        <v>801</v>
      </c>
      <c r="I480" s="4" t="s">
        <v>345</v>
      </c>
      <c r="J480" s="8">
        <f>COUNTIFS(Activations!$A:$A,Table1[[#This Row],[Imei]])</f>
        <v>1</v>
      </c>
    </row>
    <row r="481" spans="1:10">
      <c r="A481" s="4" t="s">
        <v>799</v>
      </c>
      <c r="B481" s="4" t="s">
        <v>175</v>
      </c>
      <c r="C481" s="4" t="s">
        <v>5335</v>
      </c>
      <c r="D481" s="4" t="s">
        <v>369</v>
      </c>
      <c r="E481" s="4">
        <v>1</v>
      </c>
      <c r="F481" s="5">
        <v>45125</v>
      </c>
      <c r="G481" s="4" t="s">
        <v>182</v>
      </c>
      <c r="H481" s="4" t="s">
        <v>801</v>
      </c>
      <c r="I481" s="4" t="s">
        <v>345</v>
      </c>
      <c r="J481" s="8">
        <f>COUNTIFS(Activations!$A:$A,Table1[[#This Row],[Imei]])</f>
        <v>1</v>
      </c>
    </row>
    <row r="482" spans="1:10">
      <c r="A482" s="4" t="s">
        <v>227</v>
      </c>
      <c r="B482" s="4" t="s">
        <v>221</v>
      </c>
      <c r="C482" s="4" t="s">
        <v>5972</v>
      </c>
      <c r="D482" s="4" t="s">
        <v>352</v>
      </c>
      <c r="E482" s="4">
        <v>1</v>
      </c>
      <c r="F482" s="5">
        <v>45108</v>
      </c>
      <c r="G482" s="4" t="s">
        <v>226</v>
      </c>
      <c r="H482" s="4" t="s">
        <v>813</v>
      </c>
      <c r="I482" s="4" t="s">
        <v>345</v>
      </c>
      <c r="J482" s="8">
        <f>COUNTIFS(Activations!$A:$A,Table1[[#This Row],[Imei]])</f>
        <v>1</v>
      </c>
    </row>
    <row r="483" spans="1:10">
      <c r="A483" s="4" t="s">
        <v>227</v>
      </c>
      <c r="B483" s="4" t="s">
        <v>221</v>
      </c>
      <c r="C483" s="4" t="s">
        <v>5857</v>
      </c>
      <c r="D483" s="4" t="s">
        <v>376</v>
      </c>
      <c r="E483" s="4">
        <v>1</v>
      </c>
      <c r="F483" s="5">
        <v>45110</v>
      </c>
      <c r="G483" s="4" t="s">
        <v>226</v>
      </c>
      <c r="H483" s="4" t="s">
        <v>813</v>
      </c>
      <c r="I483" s="4" t="s">
        <v>345</v>
      </c>
      <c r="J483" s="8">
        <f>COUNTIFS(Activations!$A:$A,Table1[[#This Row],[Imei]])</f>
        <v>1</v>
      </c>
    </row>
    <row r="484" spans="1:10">
      <c r="A484" s="4" t="s">
        <v>227</v>
      </c>
      <c r="B484" s="4" t="s">
        <v>221</v>
      </c>
      <c r="C484" s="4" t="s">
        <v>5577</v>
      </c>
      <c r="D484" s="4" t="s">
        <v>343</v>
      </c>
      <c r="E484" s="4">
        <v>1</v>
      </c>
      <c r="F484" s="5">
        <v>45110</v>
      </c>
      <c r="G484" s="4" t="s">
        <v>226</v>
      </c>
      <c r="H484" s="4" t="s">
        <v>813</v>
      </c>
      <c r="I484" s="4" t="s">
        <v>345</v>
      </c>
      <c r="J484" s="8">
        <f>COUNTIFS(Activations!$A:$A,Table1[[#This Row],[Imei]])</f>
        <v>1</v>
      </c>
    </row>
    <row r="485" spans="1:10">
      <c r="A485" s="4" t="s">
        <v>227</v>
      </c>
      <c r="B485" s="4" t="s">
        <v>221</v>
      </c>
      <c r="C485" s="4" t="s">
        <v>812</v>
      </c>
      <c r="D485" s="4" t="s">
        <v>358</v>
      </c>
      <c r="E485" s="4">
        <v>1</v>
      </c>
      <c r="F485" s="5">
        <v>45111</v>
      </c>
      <c r="G485" s="4" t="s">
        <v>226</v>
      </c>
      <c r="H485" s="4" t="s">
        <v>813</v>
      </c>
      <c r="I485" s="4" t="s">
        <v>345</v>
      </c>
      <c r="J485" s="8">
        <f>COUNTIFS(Activations!$A:$A,Table1[[#This Row],[Imei]])</f>
        <v>1</v>
      </c>
    </row>
    <row r="486" spans="1:10">
      <c r="A486" s="4" t="s">
        <v>227</v>
      </c>
      <c r="B486" s="4" t="s">
        <v>221</v>
      </c>
      <c r="C486" s="4" t="s">
        <v>814</v>
      </c>
      <c r="D486" s="4" t="s">
        <v>815</v>
      </c>
      <c r="E486" s="4">
        <v>1</v>
      </c>
      <c r="F486" s="5">
        <v>45112</v>
      </c>
      <c r="G486" s="4" t="s">
        <v>226</v>
      </c>
      <c r="H486" s="4" t="s">
        <v>813</v>
      </c>
      <c r="I486" s="4" t="s">
        <v>345</v>
      </c>
      <c r="J486" s="8">
        <f>COUNTIFS(Activations!$A:$A,Table1[[#This Row],[Imei]])</f>
        <v>1</v>
      </c>
    </row>
    <row r="487" spans="1:10">
      <c r="A487" s="4" t="s">
        <v>227</v>
      </c>
      <c r="B487" s="4" t="s">
        <v>221</v>
      </c>
      <c r="C487" s="4" t="s">
        <v>816</v>
      </c>
      <c r="D487" s="4" t="s">
        <v>369</v>
      </c>
      <c r="E487" s="4">
        <v>1</v>
      </c>
      <c r="F487" s="5">
        <v>45113</v>
      </c>
      <c r="G487" s="4" t="s">
        <v>226</v>
      </c>
      <c r="H487" s="4" t="s">
        <v>813</v>
      </c>
      <c r="I487" s="4" t="s">
        <v>345</v>
      </c>
      <c r="J487" s="8">
        <f>COUNTIFS(Activations!$A:$A,Table1[[#This Row],[Imei]])</f>
        <v>1</v>
      </c>
    </row>
    <row r="488" spans="1:10">
      <c r="A488" s="4" t="s">
        <v>227</v>
      </c>
      <c r="B488" s="4" t="s">
        <v>221</v>
      </c>
      <c r="C488" s="4" t="s">
        <v>817</v>
      </c>
      <c r="D488" s="4" t="s">
        <v>352</v>
      </c>
      <c r="E488" s="4">
        <v>1</v>
      </c>
      <c r="F488" s="5">
        <v>45117</v>
      </c>
      <c r="G488" s="4" t="s">
        <v>226</v>
      </c>
      <c r="H488" s="4" t="s">
        <v>813</v>
      </c>
      <c r="I488" s="4" t="s">
        <v>345</v>
      </c>
      <c r="J488" s="8">
        <f>COUNTIFS(Activations!$A:$A,Table1[[#This Row],[Imei]])</f>
        <v>1</v>
      </c>
    </row>
    <row r="489" spans="1:10">
      <c r="A489" s="4" t="s">
        <v>227</v>
      </c>
      <c r="B489" s="4" t="s">
        <v>221</v>
      </c>
      <c r="C489" s="4" t="s">
        <v>818</v>
      </c>
      <c r="D489" s="4" t="s">
        <v>378</v>
      </c>
      <c r="E489" s="4">
        <v>1</v>
      </c>
      <c r="F489" s="5">
        <v>45117</v>
      </c>
      <c r="G489" s="4" t="s">
        <v>226</v>
      </c>
      <c r="H489" s="4" t="s">
        <v>813</v>
      </c>
      <c r="I489" s="4" t="s">
        <v>345</v>
      </c>
      <c r="J489" s="8">
        <f>COUNTIFS(Activations!$A:$A,Table1[[#This Row],[Imei]])</f>
        <v>1</v>
      </c>
    </row>
    <row r="490" spans="1:10">
      <c r="A490" s="4" t="s">
        <v>227</v>
      </c>
      <c r="B490" s="4" t="s">
        <v>221</v>
      </c>
      <c r="C490" s="4" t="s">
        <v>819</v>
      </c>
      <c r="D490" s="4" t="s">
        <v>343</v>
      </c>
      <c r="E490" s="4">
        <v>1</v>
      </c>
      <c r="F490" s="5">
        <v>45122</v>
      </c>
      <c r="G490" s="4" t="s">
        <v>226</v>
      </c>
      <c r="H490" s="4" t="s">
        <v>813</v>
      </c>
      <c r="I490" s="4" t="s">
        <v>345</v>
      </c>
      <c r="J490" s="8">
        <f>COUNTIFS(Activations!$A:$A,Table1[[#This Row],[Imei]])</f>
        <v>0</v>
      </c>
    </row>
    <row r="491" spans="1:10">
      <c r="A491" s="4" t="s">
        <v>227</v>
      </c>
      <c r="B491" s="4" t="s">
        <v>221</v>
      </c>
      <c r="C491" s="4" t="s">
        <v>6047</v>
      </c>
      <c r="D491" s="4" t="s">
        <v>354</v>
      </c>
      <c r="E491" s="4">
        <v>1</v>
      </c>
      <c r="F491" s="5">
        <v>45125</v>
      </c>
      <c r="G491" s="4" t="s">
        <v>226</v>
      </c>
      <c r="H491" s="4" t="s">
        <v>813</v>
      </c>
      <c r="I491" s="4" t="s">
        <v>345</v>
      </c>
      <c r="J491" s="8">
        <f>COUNTIFS(Activations!$A:$A,Table1[[#This Row],[Imei]])</f>
        <v>0</v>
      </c>
    </row>
    <row r="492" spans="1:10">
      <c r="A492" s="4" t="s">
        <v>227</v>
      </c>
      <c r="B492" s="4" t="s">
        <v>221</v>
      </c>
      <c r="C492" s="4" t="s">
        <v>6048</v>
      </c>
      <c r="D492" s="4" t="s">
        <v>354</v>
      </c>
      <c r="E492" s="4">
        <v>1</v>
      </c>
      <c r="F492" s="5">
        <v>45125</v>
      </c>
      <c r="G492" s="4" t="s">
        <v>226</v>
      </c>
      <c r="H492" s="4" t="s">
        <v>813</v>
      </c>
      <c r="I492" s="4" t="s">
        <v>345</v>
      </c>
      <c r="J492" s="8">
        <f>COUNTIFS(Activations!$A:$A,Table1[[#This Row],[Imei]])</f>
        <v>0</v>
      </c>
    </row>
    <row r="493" spans="1:10">
      <c r="A493" s="4" t="s">
        <v>229</v>
      </c>
      <c r="B493" s="4" t="s">
        <v>221</v>
      </c>
      <c r="C493" s="4" t="s">
        <v>5775</v>
      </c>
      <c r="D493" s="4" t="s">
        <v>358</v>
      </c>
      <c r="E493" s="4">
        <v>1</v>
      </c>
      <c r="F493" s="5">
        <v>45108</v>
      </c>
      <c r="G493" s="4" t="s">
        <v>228</v>
      </c>
      <c r="H493" s="4" t="s">
        <v>821</v>
      </c>
      <c r="I493" s="4" t="s">
        <v>345</v>
      </c>
      <c r="J493" s="8">
        <f>COUNTIFS(Activations!$A:$A,Table1[[#This Row],[Imei]])</f>
        <v>1</v>
      </c>
    </row>
    <row r="494" spans="1:10">
      <c r="A494" s="4" t="s">
        <v>229</v>
      </c>
      <c r="B494" s="4" t="s">
        <v>221</v>
      </c>
      <c r="C494" s="4" t="s">
        <v>5411</v>
      </c>
      <c r="D494" s="4" t="s">
        <v>369</v>
      </c>
      <c r="E494" s="4">
        <v>1</v>
      </c>
      <c r="F494" s="5">
        <v>45110</v>
      </c>
      <c r="G494" s="4" t="s">
        <v>228</v>
      </c>
      <c r="H494" s="4" t="s">
        <v>821</v>
      </c>
      <c r="I494" s="4" t="s">
        <v>345</v>
      </c>
      <c r="J494" s="8">
        <f>COUNTIFS(Activations!$A:$A,Table1[[#This Row],[Imei]])</f>
        <v>1</v>
      </c>
    </row>
    <row r="495" spans="1:10">
      <c r="A495" s="4" t="s">
        <v>229</v>
      </c>
      <c r="B495" s="4" t="s">
        <v>221</v>
      </c>
      <c r="C495" s="4" t="s">
        <v>820</v>
      </c>
      <c r="D495" s="4" t="s">
        <v>369</v>
      </c>
      <c r="E495" s="4">
        <v>1</v>
      </c>
      <c r="F495" s="5">
        <v>45111</v>
      </c>
      <c r="G495" s="4" t="s">
        <v>228</v>
      </c>
      <c r="H495" s="4" t="s">
        <v>821</v>
      </c>
      <c r="I495" s="4" t="s">
        <v>345</v>
      </c>
      <c r="J495" s="8">
        <f>COUNTIFS(Activations!$A:$A,Table1[[#This Row],[Imei]])</f>
        <v>1</v>
      </c>
    </row>
    <row r="496" spans="1:10">
      <c r="A496" s="4" t="s">
        <v>229</v>
      </c>
      <c r="B496" s="4" t="s">
        <v>221</v>
      </c>
      <c r="C496" s="4" t="s">
        <v>822</v>
      </c>
      <c r="D496" s="4" t="s">
        <v>358</v>
      </c>
      <c r="E496" s="4">
        <v>1</v>
      </c>
      <c r="F496" s="5">
        <v>45113</v>
      </c>
      <c r="G496" s="4" t="s">
        <v>228</v>
      </c>
      <c r="H496" s="4" t="s">
        <v>821</v>
      </c>
      <c r="I496" s="4" t="s">
        <v>345</v>
      </c>
      <c r="J496" s="8">
        <f>COUNTIFS(Activations!$A:$A,Table1[[#This Row],[Imei]])</f>
        <v>1</v>
      </c>
    </row>
    <row r="497" spans="1:10">
      <c r="A497" s="4" t="s">
        <v>229</v>
      </c>
      <c r="B497" s="4" t="s">
        <v>221</v>
      </c>
      <c r="C497" s="4" t="s">
        <v>823</v>
      </c>
      <c r="D497" s="4" t="s">
        <v>358</v>
      </c>
      <c r="E497" s="4">
        <v>1</v>
      </c>
      <c r="F497" s="5">
        <v>45115</v>
      </c>
      <c r="G497" s="4" t="s">
        <v>228</v>
      </c>
      <c r="H497" s="4" t="s">
        <v>821</v>
      </c>
      <c r="I497" s="4" t="s">
        <v>345</v>
      </c>
      <c r="J497" s="8">
        <f>COUNTIFS(Activations!$A:$A,Table1[[#This Row],[Imei]])</f>
        <v>1</v>
      </c>
    </row>
    <row r="498" spans="1:10">
      <c r="A498" s="4" t="s">
        <v>229</v>
      </c>
      <c r="B498" s="4" t="s">
        <v>221</v>
      </c>
      <c r="C498" s="4" t="s">
        <v>824</v>
      </c>
      <c r="D498" s="4" t="s">
        <v>352</v>
      </c>
      <c r="E498" s="4">
        <v>1</v>
      </c>
      <c r="F498" s="5">
        <v>45115</v>
      </c>
      <c r="G498" s="4" t="s">
        <v>228</v>
      </c>
      <c r="H498" s="4" t="s">
        <v>821</v>
      </c>
      <c r="I498" s="4" t="s">
        <v>345</v>
      </c>
      <c r="J498" s="8">
        <f>COUNTIFS(Activations!$A:$A,Table1[[#This Row],[Imei]])</f>
        <v>1</v>
      </c>
    </row>
    <row r="499" spans="1:10">
      <c r="A499" s="4" t="s">
        <v>229</v>
      </c>
      <c r="B499" s="4" t="s">
        <v>221</v>
      </c>
      <c r="C499" s="4" t="s">
        <v>825</v>
      </c>
      <c r="D499" s="4" t="s">
        <v>352</v>
      </c>
      <c r="E499" s="4">
        <v>1</v>
      </c>
      <c r="F499" s="5">
        <v>45115</v>
      </c>
      <c r="G499" s="4" t="s">
        <v>228</v>
      </c>
      <c r="H499" s="4" t="s">
        <v>821</v>
      </c>
      <c r="I499" s="4" t="s">
        <v>345</v>
      </c>
      <c r="J499" s="8">
        <f>COUNTIFS(Activations!$A:$A,Table1[[#This Row],[Imei]])</f>
        <v>1</v>
      </c>
    </row>
    <row r="500" spans="1:10">
      <c r="A500" s="4" t="s">
        <v>229</v>
      </c>
      <c r="B500" s="4" t="s">
        <v>221</v>
      </c>
      <c r="C500" s="4" t="s">
        <v>826</v>
      </c>
      <c r="D500" s="4" t="s">
        <v>352</v>
      </c>
      <c r="E500" s="4">
        <v>1</v>
      </c>
      <c r="F500" s="5">
        <v>45115</v>
      </c>
      <c r="G500" s="4" t="s">
        <v>228</v>
      </c>
      <c r="H500" s="4" t="s">
        <v>821</v>
      </c>
      <c r="I500" s="4" t="s">
        <v>345</v>
      </c>
      <c r="J500" s="8">
        <f>COUNTIFS(Activations!$A:$A,Table1[[#This Row],[Imei]])</f>
        <v>1</v>
      </c>
    </row>
    <row r="501" spans="1:10">
      <c r="A501" s="4" t="s">
        <v>229</v>
      </c>
      <c r="B501" s="4" t="s">
        <v>221</v>
      </c>
      <c r="C501" s="4" t="s">
        <v>827</v>
      </c>
      <c r="D501" s="4" t="s">
        <v>781</v>
      </c>
      <c r="E501" s="4">
        <v>1</v>
      </c>
      <c r="F501" s="5">
        <v>45117</v>
      </c>
      <c r="G501" s="4" t="s">
        <v>228</v>
      </c>
      <c r="H501" s="4" t="s">
        <v>821</v>
      </c>
      <c r="I501" s="4" t="s">
        <v>345</v>
      </c>
      <c r="J501" s="8">
        <f>COUNTIFS(Activations!$A:$A,Table1[[#This Row],[Imei]])</f>
        <v>1</v>
      </c>
    </row>
    <row r="502" spans="1:10">
      <c r="A502" s="4" t="s">
        <v>229</v>
      </c>
      <c r="B502" s="4" t="s">
        <v>221</v>
      </c>
      <c r="C502" s="4" t="s">
        <v>828</v>
      </c>
      <c r="D502" s="4" t="s">
        <v>354</v>
      </c>
      <c r="E502" s="4">
        <v>1</v>
      </c>
      <c r="F502" s="5">
        <v>45118</v>
      </c>
      <c r="G502" s="4" t="s">
        <v>228</v>
      </c>
      <c r="H502" s="4" t="s">
        <v>821</v>
      </c>
      <c r="I502" s="4" t="s">
        <v>345</v>
      </c>
      <c r="J502" s="8">
        <f>COUNTIFS(Activations!$A:$A,Table1[[#This Row],[Imei]])</f>
        <v>1</v>
      </c>
    </row>
    <row r="503" spans="1:10">
      <c r="A503" s="4" t="s">
        <v>229</v>
      </c>
      <c r="B503" s="4" t="s">
        <v>221</v>
      </c>
      <c r="C503" s="4" t="s">
        <v>5663</v>
      </c>
      <c r="D503" s="4" t="s">
        <v>354</v>
      </c>
      <c r="E503" s="4">
        <v>1</v>
      </c>
      <c r="F503" s="5">
        <v>45125</v>
      </c>
      <c r="G503" s="4" t="s">
        <v>228</v>
      </c>
      <c r="H503" s="4" t="s">
        <v>821</v>
      </c>
      <c r="I503" s="4" t="s">
        <v>345</v>
      </c>
      <c r="J503" s="8">
        <f>COUNTIFS(Activations!$A:$A,Table1[[#This Row],[Imei]])</f>
        <v>1</v>
      </c>
    </row>
    <row r="504" spans="1:10">
      <c r="A504" s="4" t="s">
        <v>829</v>
      </c>
      <c r="B504" s="4" t="s">
        <v>175</v>
      </c>
      <c r="C504" s="4" t="s">
        <v>830</v>
      </c>
      <c r="D504" s="4" t="s">
        <v>358</v>
      </c>
      <c r="E504" s="4">
        <v>1</v>
      </c>
      <c r="F504" s="5">
        <v>45113</v>
      </c>
      <c r="G504" s="4" t="s">
        <v>831</v>
      </c>
      <c r="H504" s="4" t="s">
        <v>832</v>
      </c>
      <c r="I504" s="4" t="s">
        <v>423</v>
      </c>
      <c r="J504" s="8">
        <f>COUNTIFS(Activations!$A:$A,Table1[[#This Row],[Imei]])</f>
        <v>0</v>
      </c>
    </row>
    <row r="505" spans="1:10">
      <c r="A505" s="4" t="s">
        <v>136</v>
      </c>
      <c r="B505" s="4" t="s">
        <v>129</v>
      </c>
      <c r="C505" s="4" t="s">
        <v>5396</v>
      </c>
      <c r="D505" s="4" t="s">
        <v>369</v>
      </c>
      <c r="E505" s="4">
        <v>1</v>
      </c>
      <c r="F505" s="5">
        <v>45110</v>
      </c>
      <c r="G505" s="4" t="s">
        <v>834</v>
      </c>
      <c r="H505" s="4" t="s">
        <v>835</v>
      </c>
      <c r="I505" s="4" t="s">
        <v>345</v>
      </c>
      <c r="J505" s="8">
        <f>COUNTIFS(Activations!$A:$A,Table1[[#This Row],[Imei]])</f>
        <v>1</v>
      </c>
    </row>
    <row r="506" spans="1:10">
      <c r="A506" s="4" t="s">
        <v>136</v>
      </c>
      <c r="B506" s="4" t="s">
        <v>129</v>
      </c>
      <c r="C506" s="4" t="s">
        <v>833</v>
      </c>
      <c r="D506" s="4" t="s">
        <v>376</v>
      </c>
      <c r="E506" s="4">
        <v>1</v>
      </c>
      <c r="F506" s="5">
        <v>45112</v>
      </c>
      <c r="G506" s="4" t="s">
        <v>834</v>
      </c>
      <c r="H506" s="4" t="s">
        <v>835</v>
      </c>
      <c r="I506" s="4" t="s">
        <v>345</v>
      </c>
      <c r="J506" s="8">
        <f>COUNTIFS(Activations!$A:$A,Table1[[#This Row],[Imei]])</f>
        <v>1</v>
      </c>
    </row>
    <row r="507" spans="1:10">
      <c r="A507" s="4" t="s">
        <v>136</v>
      </c>
      <c r="B507" s="4" t="s">
        <v>129</v>
      </c>
      <c r="C507" s="4" t="s">
        <v>836</v>
      </c>
      <c r="D507" s="4" t="s">
        <v>358</v>
      </c>
      <c r="E507" s="4">
        <v>1</v>
      </c>
      <c r="F507" s="5">
        <v>45112</v>
      </c>
      <c r="G507" s="4" t="s">
        <v>834</v>
      </c>
      <c r="H507" s="4" t="s">
        <v>835</v>
      </c>
      <c r="I507" s="4" t="s">
        <v>345</v>
      </c>
      <c r="J507" s="8">
        <f>COUNTIFS(Activations!$A:$A,Table1[[#This Row],[Imei]])</f>
        <v>1</v>
      </c>
    </row>
    <row r="508" spans="1:10">
      <c r="A508" s="4" t="s">
        <v>136</v>
      </c>
      <c r="B508" s="4" t="s">
        <v>129</v>
      </c>
      <c r="C508" s="4" t="s">
        <v>837</v>
      </c>
      <c r="D508" s="4" t="s">
        <v>659</v>
      </c>
      <c r="E508" s="4">
        <v>1</v>
      </c>
      <c r="F508" s="5">
        <v>45112</v>
      </c>
      <c r="G508" s="4" t="s">
        <v>834</v>
      </c>
      <c r="H508" s="4" t="s">
        <v>835</v>
      </c>
      <c r="I508" s="4" t="s">
        <v>345</v>
      </c>
      <c r="J508" s="8">
        <f>COUNTIFS(Activations!$A:$A,Table1[[#This Row],[Imei]])</f>
        <v>1</v>
      </c>
    </row>
    <row r="509" spans="1:10">
      <c r="A509" s="4" t="s">
        <v>136</v>
      </c>
      <c r="B509" s="4" t="s">
        <v>129</v>
      </c>
      <c r="C509" s="4" t="s">
        <v>838</v>
      </c>
      <c r="D509" s="4" t="s">
        <v>369</v>
      </c>
      <c r="E509" s="4">
        <v>1</v>
      </c>
      <c r="F509" s="5">
        <v>45112</v>
      </c>
      <c r="G509" s="4" t="s">
        <v>834</v>
      </c>
      <c r="H509" s="4" t="s">
        <v>835</v>
      </c>
      <c r="I509" s="4" t="s">
        <v>345</v>
      </c>
      <c r="J509" s="8">
        <f>COUNTIFS(Activations!$A:$A,Table1[[#This Row],[Imei]])</f>
        <v>1</v>
      </c>
    </row>
    <row r="510" spans="1:10">
      <c r="A510" s="4" t="s">
        <v>136</v>
      </c>
      <c r="B510" s="4" t="s">
        <v>129</v>
      </c>
      <c r="C510" s="4" t="s">
        <v>839</v>
      </c>
      <c r="D510" s="4" t="s">
        <v>358</v>
      </c>
      <c r="E510" s="4">
        <v>1</v>
      </c>
      <c r="F510" s="5">
        <v>45114</v>
      </c>
      <c r="G510" s="4" t="s">
        <v>834</v>
      </c>
      <c r="H510" s="4" t="s">
        <v>835</v>
      </c>
      <c r="I510" s="4" t="s">
        <v>345</v>
      </c>
      <c r="J510" s="8">
        <f>COUNTIFS(Activations!$A:$A,Table1[[#This Row],[Imei]])</f>
        <v>1</v>
      </c>
    </row>
    <row r="511" spans="1:10">
      <c r="A511" s="4" t="s">
        <v>136</v>
      </c>
      <c r="B511" s="4" t="s">
        <v>129</v>
      </c>
      <c r="C511" s="4" t="s">
        <v>840</v>
      </c>
      <c r="D511" s="4" t="s">
        <v>659</v>
      </c>
      <c r="E511" s="4">
        <v>1</v>
      </c>
      <c r="F511" s="5">
        <v>45118</v>
      </c>
      <c r="G511" s="4" t="s">
        <v>834</v>
      </c>
      <c r="H511" s="4" t="s">
        <v>835</v>
      </c>
      <c r="I511" s="4" t="s">
        <v>345</v>
      </c>
      <c r="J511" s="8">
        <f>COUNTIFS(Activations!$A:$A,Table1[[#This Row],[Imei]])</f>
        <v>1</v>
      </c>
    </row>
    <row r="512" spans="1:10">
      <c r="A512" s="4" t="s">
        <v>136</v>
      </c>
      <c r="B512" s="4" t="s">
        <v>129</v>
      </c>
      <c r="C512" s="4" t="s">
        <v>841</v>
      </c>
      <c r="D512" s="4" t="s">
        <v>369</v>
      </c>
      <c r="E512" s="4">
        <v>1</v>
      </c>
      <c r="F512" s="5">
        <v>45118</v>
      </c>
      <c r="G512" s="4" t="s">
        <v>834</v>
      </c>
      <c r="H512" s="4" t="s">
        <v>835</v>
      </c>
      <c r="I512" s="4" t="s">
        <v>345</v>
      </c>
      <c r="J512" s="8">
        <f>COUNTIFS(Activations!$A:$A,Table1[[#This Row],[Imei]])</f>
        <v>1</v>
      </c>
    </row>
    <row r="513" spans="1:10">
      <c r="A513" s="4" t="s">
        <v>136</v>
      </c>
      <c r="B513" s="4" t="s">
        <v>129</v>
      </c>
      <c r="C513" s="4" t="s">
        <v>842</v>
      </c>
      <c r="D513" s="4" t="s">
        <v>358</v>
      </c>
      <c r="E513" s="4">
        <v>1</v>
      </c>
      <c r="F513" s="5">
        <v>45120</v>
      </c>
      <c r="G513" s="4" t="s">
        <v>834</v>
      </c>
      <c r="H513" s="4" t="s">
        <v>835</v>
      </c>
      <c r="I513" s="4" t="s">
        <v>345</v>
      </c>
      <c r="J513" s="8">
        <f>COUNTIFS(Activations!$A:$A,Table1[[#This Row],[Imei]])</f>
        <v>1</v>
      </c>
    </row>
    <row r="514" spans="1:10">
      <c r="A514" s="4" t="s">
        <v>136</v>
      </c>
      <c r="B514" s="4" t="s">
        <v>129</v>
      </c>
      <c r="C514" s="4" t="s">
        <v>843</v>
      </c>
      <c r="D514" s="4" t="s">
        <v>394</v>
      </c>
      <c r="E514" s="4">
        <v>1</v>
      </c>
      <c r="F514" s="5">
        <v>45121</v>
      </c>
      <c r="G514" s="4" t="s">
        <v>834</v>
      </c>
      <c r="H514" s="4" t="s">
        <v>835</v>
      </c>
      <c r="I514" s="4" t="s">
        <v>345</v>
      </c>
      <c r="J514" s="8">
        <f>COUNTIFS(Activations!$A:$A,Table1[[#This Row],[Imei]])</f>
        <v>1</v>
      </c>
    </row>
    <row r="515" spans="1:10">
      <c r="A515" s="4" t="s">
        <v>136</v>
      </c>
      <c r="B515" s="4" t="s">
        <v>129</v>
      </c>
      <c r="C515" s="4" t="s">
        <v>844</v>
      </c>
      <c r="D515" s="4" t="s">
        <v>394</v>
      </c>
      <c r="E515" s="4">
        <v>1</v>
      </c>
      <c r="F515" s="5">
        <v>45121</v>
      </c>
      <c r="G515" s="4" t="s">
        <v>834</v>
      </c>
      <c r="H515" s="4" t="s">
        <v>835</v>
      </c>
      <c r="I515" s="4" t="s">
        <v>345</v>
      </c>
      <c r="J515" s="8">
        <f>COUNTIFS(Activations!$A:$A,Table1[[#This Row],[Imei]])</f>
        <v>1</v>
      </c>
    </row>
    <row r="516" spans="1:10">
      <c r="A516" s="4" t="s">
        <v>136</v>
      </c>
      <c r="B516" s="4" t="s">
        <v>129</v>
      </c>
      <c r="C516" s="4" t="s">
        <v>845</v>
      </c>
      <c r="D516" s="4" t="s">
        <v>358</v>
      </c>
      <c r="E516" s="4">
        <v>1</v>
      </c>
      <c r="F516" s="5">
        <v>45122</v>
      </c>
      <c r="G516" s="4" t="s">
        <v>834</v>
      </c>
      <c r="H516" s="4" t="s">
        <v>835</v>
      </c>
      <c r="I516" s="4" t="s">
        <v>345</v>
      </c>
      <c r="J516" s="8">
        <f>COUNTIFS(Activations!$A:$A,Table1[[#This Row],[Imei]])</f>
        <v>1</v>
      </c>
    </row>
    <row r="517" spans="1:10">
      <c r="A517" s="4" t="s">
        <v>136</v>
      </c>
      <c r="B517" s="4" t="s">
        <v>129</v>
      </c>
      <c r="C517" s="4" t="s">
        <v>846</v>
      </c>
      <c r="D517" s="4" t="s">
        <v>343</v>
      </c>
      <c r="E517" s="4">
        <v>1</v>
      </c>
      <c r="F517" s="5">
        <v>45124</v>
      </c>
      <c r="G517" s="4" t="s">
        <v>834</v>
      </c>
      <c r="H517" s="4" t="s">
        <v>835</v>
      </c>
      <c r="I517" s="4" t="s">
        <v>345</v>
      </c>
      <c r="J517" s="8">
        <f>COUNTIFS(Activations!$A:$A,Table1[[#This Row],[Imei]])</f>
        <v>1</v>
      </c>
    </row>
    <row r="518" spans="1:10">
      <c r="A518" s="4" t="s">
        <v>138</v>
      </c>
      <c r="B518" s="4" t="s">
        <v>129</v>
      </c>
      <c r="C518" s="4" t="s">
        <v>847</v>
      </c>
      <c r="D518" s="4" t="s">
        <v>358</v>
      </c>
      <c r="E518" s="4">
        <v>1</v>
      </c>
      <c r="F518" s="5">
        <v>45120</v>
      </c>
      <c r="G518" s="4" t="s">
        <v>848</v>
      </c>
      <c r="H518" s="4" t="s">
        <v>849</v>
      </c>
      <c r="I518" s="4" t="s">
        <v>345</v>
      </c>
      <c r="J518" s="8">
        <f>COUNTIFS(Activations!$A:$A,Table1[[#This Row],[Imei]])</f>
        <v>1</v>
      </c>
    </row>
    <row r="519" spans="1:10">
      <c r="A519" s="4" t="s">
        <v>297</v>
      </c>
      <c r="B519" s="4" t="s">
        <v>291</v>
      </c>
      <c r="C519" s="4" t="s">
        <v>5809</v>
      </c>
      <c r="D519" s="4" t="s">
        <v>358</v>
      </c>
      <c r="E519" s="4">
        <v>1</v>
      </c>
      <c r="F519" s="5">
        <v>45108</v>
      </c>
      <c r="G519" s="4" t="s">
        <v>296</v>
      </c>
      <c r="H519" s="4" t="s">
        <v>851</v>
      </c>
      <c r="I519" s="4" t="s">
        <v>345</v>
      </c>
      <c r="J519" s="8">
        <f>COUNTIFS(Activations!$A:$A,Table1[[#This Row],[Imei]])</f>
        <v>1</v>
      </c>
    </row>
    <row r="520" spans="1:10">
      <c r="A520" s="4" t="s">
        <v>297</v>
      </c>
      <c r="B520" s="4" t="s">
        <v>291</v>
      </c>
      <c r="C520" s="4" t="s">
        <v>850</v>
      </c>
      <c r="D520" s="4" t="s">
        <v>352</v>
      </c>
      <c r="E520" s="4">
        <v>1</v>
      </c>
      <c r="F520" s="5">
        <v>45112</v>
      </c>
      <c r="G520" s="4" t="s">
        <v>296</v>
      </c>
      <c r="H520" s="4" t="s">
        <v>851</v>
      </c>
      <c r="I520" s="4" t="s">
        <v>345</v>
      </c>
      <c r="J520" s="8">
        <f>COUNTIFS(Activations!$A:$A,Table1[[#This Row],[Imei]])</f>
        <v>1</v>
      </c>
    </row>
    <row r="521" spans="1:10">
      <c r="A521" s="4" t="s">
        <v>297</v>
      </c>
      <c r="B521" s="4" t="s">
        <v>291</v>
      </c>
      <c r="C521" s="4" t="s">
        <v>852</v>
      </c>
      <c r="D521" s="4" t="s">
        <v>376</v>
      </c>
      <c r="E521" s="4">
        <v>1</v>
      </c>
      <c r="F521" s="5">
        <v>45115</v>
      </c>
      <c r="G521" s="4" t="s">
        <v>296</v>
      </c>
      <c r="H521" s="4" t="s">
        <v>851</v>
      </c>
      <c r="I521" s="4" t="s">
        <v>345</v>
      </c>
      <c r="J521" s="8">
        <f>COUNTIFS(Activations!$A:$A,Table1[[#This Row],[Imei]])</f>
        <v>1</v>
      </c>
    </row>
    <row r="522" spans="1:10">
      <c r="A522" s="4" t="s">
        <v>297</v>
      </c>
      <c r="B522" s="4" t="s">
        <v>291</v>
      </c>
      <c r="C522" s="4" t="s">
        <v>853</v>
      </c>
      <c r="D522" s="4" t="s">
        <v>350</v>
      </c>
      <c r="E522" s="4">
        <v>1</v>
      </c>
      <c r="F522" s="5">
        <v>45115</v>
      </c>
      <c r="G522" s="4" t="s">
        <v>296</v>
      </c>
      <c r="H522" s="4" t="s">
        <v>851</v>
      </c>
      <c r="I522" s="4" t="s">
        <v>345</v>
      </c>
      <c r="J522" s="8">
        <f>COUNTIFS(Activations!$A:$A,Table1[[#This Row],[Imei]])</f>
        <v>1</v>
      </c>
    </row>
    <row r="523" spans="1:10">
      <c r="A523" s="4" t="s">
        <v>297</v>
      </c>
      <c r="B523" s="4" t="s">
        <v>291</v>
      </c>
      <c r="C523" s="4" t="s">
        <v>854</v>
      </c>
      <c r="D523" s="4" t="s">
        <v>369</v>
      </c>
      <c r="E523" s="4">
        <v>1</v>
      </c>
      <c r="F523" s="5">
        <v>45117</v>
      </c>
      <c r="G523" s="4" t="s">
        <v>296</v>
      </c>
      <c r="H523" s="4" t="s">
        <v>851</v>
      </c>
      <c r="I523" s="4" t="s">
        <v>345</v>
      </c>
      <c r="J523" s="8">
        <f>COUNTIFS(Activations!$A:$A,Table1[[#This Row],[Imei]])</f>
        <v>1</v>
      </c>
    </row>
    <row r="524" spans="1:10">
      <c r="A524" s="4" t="s">
        <v>297</v>
      </c>
      <c r="B524" s="4" t="s">
        <v>291</v>
      </c>
      <c r="C524" s="4" t="s">
        <v>855</v>
      </c>
      <c r="D524" s="4" t="s">
        <v>352</v>
      </c>
      <c r="E524" s="4">
        <v>1</v>
      </c>
      <c r="F524" s="5">
        <v>45120</v>
      </c>
      <c r="G524" s="4" t="s">
        <v>296</v>
      </c>
      <c r="H524" s="4" t="s">
        <v>851</v>
      </c>
      <c r="I524" s="4" t="s">
        <v>345</v>
      </c>
      <c r="J524" s="8">
        <f>COUNTIFS(Activations!$A:$A,Table1[[#This Row],[Imei]])</f>
        <v>1</v>
      </c>
    </row>
    <row r="525" spans="1:10">
      <c r="A525" s="4" t="s">
        <v>297</v>
      </c>
      <c r="B525" s="4" t="s">
        <v>291</v>
      </c>
      <c r="C525" s="4" t="s">
        <v>856</v>
      </c>
      <c r="D525" s="4" t="s">
        <v>352</v>
      </c>
      <c r="E525" s="4">
        <v>1</v>
      </c>
      <c r="F525" s="5">
        <v>45120</v>
      </c>
      <c r="G525" s="4" t="s">
        <v>296</v>
      </c>
      <c r="H525" s="4" t="s">
        <v>851</v>
      </c>
      <c r="I525" s="4" t="s">
        <v>345</v>
      </c>
      <c r="J525" s="8">
        <f>COUNTIFS(Activations!$A:$A,Table1[[#This Row],[Imei]])</f>
        <v>1</v>
      </c>
    </row>
    <row r="526" spans="1:10">
      <c r="A526" s="4" t="s">
        <v>297</v>
      </c>
      <c r="B526" s="4" t="s">
        <v>291</v>
      </c>
      <c r="C526" s="4" t="s">
        <v>857</v>
      </c>
      <c r="D526" s="4" t="s">
        <v>858</v>
      </c>
      <c r="E526" s="4">
        <v>1</v>
      </c>
      <c r="F526" s="5">
        <v>45120</v>
      </c>
      <c r="G526" s="4" t="s">
        <v>296</v>
      </c>
      <c r="H526" s="4" t="s">
        <v>851</v>
      </c>
      <c r="I526" s="4" t="s">
        <v>345</v>
      </c>
      <c r="J526" s="8">
        <f>COUNTIFS(Activations!$A:$A,Table1[[#This Row],[Imei]])</f>
        <v>1</v>
      </c>
    </row>
    <row r="527" spans="1:10">
      <c r="A527" s="4" t="s">
        <v>297</v>
      </c>
      <c r="B527" s="4" t="s">
        <v>291</v>
      </c>
      <c r="C527" s="4" t="s">
        <v>859</v>
      </c>
      <c r="D527" s="4" t="s">
        <v>352</v>
      </c>
      <c r="E527" s="4">
        <v>1</v>
      </c>
      <c r="F527" s="5">
        <v>45121</v>
      </c>
      <c r="G527" s="4" t="s">
        <v>296</v>
      </c>
      <c r="H527" s="4" t="s">
        <v>851</v>
      </c>
      <c r="I527" s="4" t="s">
        <v>345</v>
      </c>
      <c r="J527" s="8">
        <f>COUNTIFS(Activations!$A:$A,Table1[[#This Row],[Imei]])</f>
        <v>1</v>
      </c>
    </row>
    <row r="528" spans="1:10">
      <c r="A528" s="4" t="s">
        <v>297</v>
      </c>
      <c r="B528" s="4" t="s">
        <v>291</v>
      </c>
      <c r="C528" s="4" t="s">
        <v>860</v>
      </c>
      <c r="D528" s="4" t="s">
        <v>352</v>
      </c>
      <c r="E528" s="4">
        <v>1</v>
      </c>
      <c r="F528" s="5">
        <v>45121</v>
      </c>
      <c r="G528" s="4" t="s">
        <v>296</v>
      </c>
      <c r="H528" s="4" t="s">
        <v>851</v>
      </c>
      <c r="I528" s="4" t="s">
        <v>345</v>
      </c>
      <c r="J528" s="8">
        <f>COUNTIFS(Activations!$A:$A,Table1[[#This Row],[Imei]])</f>
        <v>1</v>
      </c>
    </row>
    <row r="529" spans="1:10">
      <c r="A529" s="4" t="s">
        <v>297</v>
      </c>
      <c r="B529" s="4" t="s">
        <v>291</v>
      </c>
      <c r="C529" s="4" t="s">
        <v>861</v>
      </c>
      <c r="D529" s="4" t="s">
        <v>352</v>
      </c>
      <c r="E529" s="4">
        <v>1</v>
      </c>
      <c r="F529" s="5">
        <v>45124</v>
      </c>
      <c r="G529" s="4" t="s">
        <v>296</v>
      </c>
      <c r="H529" s="4" t="s">
        <v>851</v>
      </c>
      <c r="I529" s="4" t="s">
        <v>345</v>
      </c>
      <c r="J529" s="8">
        <f>COUNTIFS(Activations!$A:$A,Table1[[#This Row],[Imei]])</f>
        <v>1</v>
      </c>
    </row>
    <row r="530" spans="1:10">
      <c r="A530" s="4" t="s">
        <v>297</v>
      </c>
      <c r="B530" s="4" t="s">
        <v>291</v>
      </c>
      <c r="C530" s="4" t="s">
        <v>5858</v>
      </c>
      <c r="D530" s="4" t="s">
        <v>358</v>
      </c>
      <c r="E530" s="4">
        <v>1</v>
      </c>
      <c r="F530" s="5">
        <v>45125</v>
      </c>
      <c r="G530" s="4" t="s">
        <v>296</v>
      </c>
      <c r="H530" s="4" t="s">
        <v>851</v>
      </c>
      <c r="I530" s="4" t="s">
        <v>345</v>
      </c>
      <c r="J530" s="8">
        <f>COUNTIFS(Activations!$A:$A,Table1[[#This Row],[Imei]])</f>
        <v>1</v>
      </c>
    </row>
    <row r="531" spans="1:10">
      <c r="A531" s="4" t="s">
        <v>293</v>
      </c>
      <c r="B531" s="4" t="s">
        <v>291</v>
      </c>
      <c r="C531" s="4" t="s">
        <v>5855</v>
      </c>
      <c r="D531" s="4" t="s">
        <v>376</v>
      </c>
      <c r="E531" s="4">
        <v>1</v>
      </c>
      <c r="F531" s="5">
        <v>45110</v>
      </c>
      <c r="G531" s="4" t="s">
        <v>292</v>
      </c>
      <c r="H531" s="4" t="s">
        <v>863</v>
      </c>
      <c r="I531" s="4" t="s">
        <v>345</v>
      </c>
      <c r="J531" s="8">
        <f>COUNTIFS(Activations!$A:$A,Table1[[#This Row],[Imei]])</f>
        <v>1</v>
      </c>
    </row>
    <row r="532" spans="1:10">
      <c r="A532" s="4" t="s">
        <v>293</v>
      </c>
      <c r="B532" s="4" t="s">
        <v>291</v>
      </c>
      <c r="C532" s="4" t="s">
        <v>862</v>
      </c>
      <c r="D532" s="4" t="s">
        <v>354</v>
      </c>
      <c r="E532" s="4">
        <v>1</v>
      </c>
      <c r="F532" s="5">
        <v>45117</v>
      </c>
      <c r="G532" s="4" t="s">
        <v>292</v>
      </c>
      <c r="H532" s="4" t="s">
        <v>863</v>
      </c>
      <c r="I532" s="4" t="s">
        <v>345</v>
      </c>
      <c r="J532" s="8">
        <f>COUNTIFS(Activations!$A:$A,Table1[[#This Row],[Imei]])</f>
        <v>1</v>
      </c>
    </row>
    <row r="533" spans="1:10">
      <c r="A533" s="4" t="s">
        <v>293</v>
      </c>
      <c r="B533" s="4" t="s">
        <v>291</v>
      </c>
      <c r="C533" s="4" t="s">
        <v>864</v>
      </c>
      <c r="D533" s="4" t="s">
        <v>352</v>
      </c>
      <c r="E533" s="4">
        <v>1</v>
      </c>
      <c r="F533" s="5">
        <v>45117</v>
      </c>
      <c r="G533" s="4" t="s">
        <v>292</v>
      </c>
      <c r="H533" s="4" t="s">
        <v>863</v>
      </c>
      <c r="I533" s="4" t="s">
        <v>345</v>
      </c>
      <c r="J533" s="8">
        <f>COUNTIFS(Activations!$A:$A,Table1[[#This Row],[Imei]])</f>
        <v>1</v>
      </c>
    </row>
    <row r="534" spans="1:10">
      <c r="A534" s="4" t="s">
        <v>293</v>
      </c>
      <c r="B534" s="4" t="s">
        <v>291</v>
      </c>
      <c r="C534" s="4" t="s">
        <v>865</v>
      </c>
      <c r="D534" s="4" t="s">
        <v>369</v>
      </c>
      <c r="E534" s="4">
        <v>1</v>
      </c>
      <c r="F534" s="5">
        <v>45117</v>
      </c>
      <c r="G534" s="4" t="s">
        <v>292</v>
      </c>
      <c r="H534" s="4" t="s">
        <v>863</v>
      </c>
      <c r="I534" s="4" t="s">
        <v>345</v>
      </c>
      <c r="J534" s="8">
        <f>COUNTIFS(Activations!$A:$A,Table1[[#This Row],[Imei]])</f>
        <v>1</v>
      </c>
    </row>
    <row r="535" spans="1:10">
      <c r="A535" s="4" t="s">
        <v>293</v>
      </c>
      <c r="B535" s="4" t="s">
        <v>291</v>
      </c>
      <c r="C535" s="4" t="s">
        <v>866</v>
      </c>
      <c r="D535" s="4" t="s">
        <v>354</v>
      </c>
      <c r="E535" s="4">
        <v>1</v>
      </c>
      <c r="F535" s="5">
        <v>45118</v>
      </c>
      <c r="G535" s="4" t="s">
        <v>292</v>
      </c>
      <c r="H535" s="4" t="s">
        <v>863</v>
      </c>
      <c r="I535" s="4" t="s">
        <v>345</v>
      </c>
      <c r="J535" s="8">
        <f>COUNTIFS(Activations!$A:$A,Table1[[#This Row],[Imei]])</f>
        <v>1</v>
      </c>
    </row>
    <row r="536" spans="1:10">
      <c r="A536" s="4" t="s">
        <v>293</v>
      </c>
      <c r="B536" s="4" t="s">
        <v>291</v>
      </c>
      <c r="C536" s="4" t="s">
        <v>867</v>
      </c>
      <c r="D536" s="4" t="s">
        <v>868</v>
      </c>
      <c r="E536" s="4">
        <v>1</v>
      </c>
      <c r="F536" s="5">
        <v>45120</v>
      </c>
      <c r="G536" s="4" t="s">
        <v>292</v>
      </c>
      <c r="H536" s="4" t="s">
        <v>863</v>
      </c>
      <c r="I536" s="4" t="s">
        <v>345</v>
      </c>
      <c r="J536" s="8">
        <f>COUNTIFS(Activations!$A:$A,Table1[[#This Row],[Imei]])</f>
        <v>1</v>
      </c>
    </row>
    <row r="537" spans="1:10">
      <c r="A537" s="4" t="s">
        <v>293</v>
      </c>
      <c r="B537" s="4" t="s">
        <v>291</v>
      </c>
      <c r="C537" s="4" t="s">
        <v>869</v>
      </c>
      <c r="D537" s="4" t="s">
        <v>354</v>
      </c>
      <c r="E537" s="4">
        <v>1</v>
      </c>
      <c r="F537" s="5">
        <v>45121</v>
      </c>
      <c r="G537" s="4" t="s">
        <v>292</v>
      </c>
      <c r="H537" s="4" t="s">
        <v>863</v>
      </c>
      <c r="I537" s="4" t="s">
        <v>345</v>
      </c>
      <c r="J537" s="8">
        <f>COUNTIFS(Activations!$A:$A,Table1[[#This Row],[Imei]])</f>
        <v>0</v>
      </c>
    </row>
    <row r="538" spans="1:10">
      <c r="A538" s="4" t="s">
        <v>293</v>
      </c>
      <c r="B538" s="4" t="s">
        <v>291</v>
      </c>
      <c r="C538" s="4" t="s">
        <v>870</v>
      </c>
      <c r="D538" s="4" t="s">
        <v>354</v>
      </c>
      <c r="E538" s="4">
        <v>1</v>
      </c>
      <c r="F538" s="5">
        <v>45123</v>
      </c>
      <c r="G538" s="4" t="s">
        <v>292</v>
      </c>
      <c r="H538" s="4" t="s">
        <v>863</v>
      </c>
      <c r="I538" s="4" t="s">
        <v>345</v>
      </c>
      <c r="J538" s="8">
        <f>COUNTIFS(Activations!$A:$A,Table1[[#This Row],[Imei]])</f>
        <v>0</v>
      </c>
    </row>
    <row r="539" spans="1:10">
      <c r="A539" s="4" t="s">
        <v>293</v>
      </c>
      <c r="B539" s="4" t="s">
        <v>291</v>
      </c>
      <c r="C539" s="4" t="s">
        <v>871</v>
      </c>
      <c r="D539" s="4" t="s">
        <v>378</v>
      </c>
      <c r="E539" s="4">
        <v>1</v>
      </c>
      <c r="F539" s="5">
        <v>45124</v>
      </c>
      <c r="G539" s="4" t="s">
        <v>292</v>
      </c>
      <c r="H539" s="4" t="s">
        <v>863</v>
      </c>
      <c r="I539" s="4" t="s">
        <v>345</v>
      </c>
      <c r="J539" s="8">
        <f>COUNTIFS(Activations!$A:$A,Table1[[#This Row],[Imei]])</f>
        <v>1</v>
      </c>
    </row>
    <row r="540" spans="1:10">
      <c r="A540" s="4" t="s">
        <v>293</v>
      </c>
      <c r="B540" s="4" t="s">
        <v>291</v>
      </c>
      <c r="C540" s="4" t="s">
        <v>872</v>
      </c>
      <c r="D540" s="4" t="s">
        <v>369</v>
      </c>
      <c r="E540" s="4">
        <v>1</v>
      </c>
      <c r="F540" s="5">
        <v>45124</v>
      </c>
      <c r="G540" s="4" t="s">
        <v>292</v>
      </c>
      <c r="H540" s="4" t="s">
        <v>863</v>
      </c>
      <c r="I540" s="4" t="s">
        <v>345</v>
      </c>
      <c r="J540" s="8">
        <f>COUNTIFS(Activations!$A:$A,Table1[[#This Row],[Imei]])</f>
        <v>1</v>
      </c>
    </row>
    <row r="541" spans="1:10">
      <c r="A541" s="4" t="s">
        <v>293</v>
      </c>
      <c r="B541" s="4" t="s">
        <v>291</v>
      </c>
      <c r="C541" s="4" t="s">
        <v>873</v>
      </c>
      <c r="D541" s="4" t="s">
        <v>868</v>
      </c>
      <c r="E541" s="4">
        <v>1</v>
      </c>
      <c r="F541" s="5">
        <v>45124</v>
      </c>
      <c r="G541" s="4" t="s">
        <v>292</v>
      </c>
      <c r="H541" s="4" t="s">
        <v>863</v>
      </c>
      <c r="I541" s="4" t="s">
        <v>345</v>
      </c>
      <c r="J541" s="8">
        <f>COUNTIFS(Activations!$A:$A,Table1[[#This Row],[Imei]])</f>
        <v>1</v>
      </c>
    </row>
    <row r="542" spans="1:10">
      <c r="A542" s="4" t="s">
        <v>293</v>
      </c>
      <c r="B542" s="4" t="s">
        <v>291</v>
      </c>
      <c r="C542" s="4" t="s">
        <v>874</v>
      </c>
      <c r="D542" s="4" t="s">
        <v>354</v>
      </c>
      <c r="E542" s="4">
        <v>1</v>
      </c>
      <c r="F542" s="5">
        <v>45124</v>
      </c>
      <c r="G542" s="4" t="s">
        <v>292</v>
      </c>
      <c r="H542" s="4" t="s">
        <v>863</v>
      </c>
      <c r="I542" s="4" t="s">
        <v>345</v>
      </c>
      <c r="J542" s="8">
        <f>COUNTIFS(Activations!$A:$A,Table1[[#This Row],[Imei]])</f>
        <v>1</v>
      </c>
    </row>
    <row r="543" spans="1:10">
      <c r="A543" s="4" t="s">
        <v>875</v>
      </c>
      <c r="B543" s="4" t="s">
        <v>260</v>
      </c>
      <c r="C543" s="4" t="s">
        <v>5979</v>
      </c>
      <c r="D543" s="4" t="s">
        <v>352</v>
      </c>
      <c r="E543" s="4">
        <v>1</v>
      </c>
      <c r="F543" s="5">
        <v>45110</v>
      </c>
      <c r="G543" s="4" t="s">
        <v>270</v>
      </c>
      <c r="H543" s="4" t="s">
        <v>877</v>
      </c>
      <c r="I543" s="4" t="s">
        <v>345</v>
      </c>
      <c r="J543" s="8">
        <f>COUNTIFS(Activations!$A:$A,Table1[[#This Row],[Imei]])</f>
        <v>1</v>
      </c>
    </row>
    <row r="544" spans="1:10">
      <c r="A544" s="4" t="s">
        <v>875</v>
      </c>
      <c r="B544" s="4" t="s">
        <v>260</v>
      </c>
      <c r="C544" s="4" t="s">
        <v>876</v>
      </c>
      <c r="D544" s="4" t="s">
        <v>352</v>
      </c>
      <c r="E544" s="4">
        <v>1</v>
      </c>
      <c r="F544" s="5">
        <v>45111</v>
      </c>
      <c r="G544" s="4" t="s">
        <v>270</v>
      </c>
      <c r="H544" s="4" t="s">
        <v>877</v>
      </c>
      <c r="I544" s="4" t="s">
        <v>345</v>
      </c>
      <c r="J544" s="8">
        <f>COUNTIFS(Activations!$A:$A,Table1[[#This Row],[Imei]])</f>
        <v>1</v>
      </c>
    </row>
    <row r="545" spans="1:10">
      <c r="A545" s="4" t="s">
        <v>875</v>
      </c>
      <c r="B545" s="4" t="s">
        <v>260</v>
      </c>
      <c r="C545" s="4" t="s">
        <v>878</v>
      </c>
      <c r="D545" s="4" t="s">
        <v>352</v>
      </c>
      <c r="E545" s="4">
        <v>1</v>
      </c>
      <c r="F545" s="5">
        <v>45113</v>
      </c>
      <c r="G545" s="4" t="s">
        <v>270</v>
      </c>
      <c r="H545" s="4" t="s">
        <v>877</v>
      </c>
      <c r="I545" s="4" t="s">
        <v>345</v>
      </c>
      <c r="J545" s="8">
        <f>COUNTIFS(Activations!$A:$A,Table1[[#This Row],[Imei]])</f>
        <v>1</v>
      </c>
    </row>
    <row r="546" spans="1:10">
      <c r="A546" s="4" t="s">
        <v>875</v>
      </c>
      <c r="B546" s="4" t="s">
        <v>260</v>
      </c>
      <c r="C546" s="4" t="s">
        <v>879</v>
      </c>
      <c r="D546" s="4" t="s">
        <v>358</v>
      </c>
      <c r="E546" s="4">
        <v>1</v>
      </c>
      <c r="F546" s="5">
        <v>45115</v>
      </c>
      <c r="G546" s="4" t="s">
        <v>270</v>
      </c>
      <c r="H546" s="4" t="s">
        <v>877</v>
      </c>
      <c r="I546" s="4" t="s">
        <v>345</v>
      </c>
      <c r="J546" s="8">
        <f>COUNTIFS(Activations!$A:$A,Table1[[#This Row],[Imei]])</f>
        <v>1</v>
      </c>
    </row>
    <row r="547" spans="1:10">
      <c r="A547" s="4" t="s">
        <v>875</v>
      </c>
      <c r="B547" s="4" t="s">
        <v>260</v>
      </c>
      <c r="C547" s="4" t="s">
        <v>880</v>
      </c>
      <c r="D547" s="4" t="s">
        <v>358</v>
      </c>
      <c r="E547" s="4">
        <v>1</v>
      </c>
      <c r="F547" s="5">
        <v>45115</v>
      </c>
      <c r="G547" s="4" t="s">
        <v>270</v>
      </c>
      <c r="H547" s="4" t="s">
        <v>877</v>
      </c>
      <c r="I547" s="4" t="s">
        <v>345</v>
      </c>
      <c r="J547" s="8">
        <f>COUNTIFS(Activations!$A:$A,Table1[[#This Row],[Imei]])</f>
        <v>1</v>
      </c>
    </row>
    <row r="548" spans="1:10">
      <c r="A548" s="4" t="s">
        <v>875</v>
      </c>
      <c r="B548" s="4" t="s">
        <v>260</v>
      </c>
      <c r="C548" s="4" t="s">
        <v>881</v>
      </c>
      <c r="D548" s="4" t="s">
        <v>358</v>
      </c>
      <c r="E548" s="4">
        <v>1</v>
      </c>
      <c r="F548" s="5">
        <v>45117</v>
      </c>
      <c r="G548" s="4" t="s">
        <v>270</v>
      </c>
      <c r="H548" s="4" t="s">
        <v>877</v>
      </c>
      <c r="I548" s="4" t="s">
        <v>345</v>
      </c>
      <c r="J548" s="8">
        <f>COUNTIFS(Activations!$A:$A,Table1[[#This Row],[Imei]])</f>
        <v>1</v>
      </c>
    </row>
    <row r="549" spans="1:10">
      <c r="A549" s="4" t="s">
        <v>875</v>
      </c>
      <c r="B549" s="4" t="s">
        <v>260</v>
      </c>
      <c r="C549" s="4" t="s">
        <v>882</v>
      </c>
      <c r="D549" s="4" t="s">
        <v>352</v>
      </c>
      <c r="E549" s="4">
        <v>1</v>
      </c>
      <c r="F549" s="5">
        <v>45118</v>
      </c>
      <c r="G549" s="4" t="s">
        <v>270</v>
      </c>
      <c r="H549" s="4" t="s">
        <v>877</v>
      </c>
      <c r="I549" s="4" t="s">
        <v>345</v>
      </c>
      <c r="J549" s="8">
        <f>COUNTIFS(Activations!$A:$A,Table1[[#This Row],[Imei]])</f>
        <v>1</v>
      </c>
    </row>
    <row r="550" spans="1:10">
      <c r="A550" s="4" t="s">
        <v>875</v>
      </c>
      <c r="B550" s="4" t="s">
        <v>260</v>
      </c>
      <c r="C550" s="4" t="s">
        <v>883</v>
      </c>
      <c r="D550" s="4" t="s">
        <v>376</v>
      </c>
      <c r="E550" s="4">
        <v>1</v>
      </c>
      <c r="F550" s="5">
        <v>45120</v>
      </c>
      <c r="G550" s="4" t="s">
        <v>270</v>
      </c>
      <c r="H550" s="4" t="s">
        <v>877</v>
      </c>
      <c r="I550" s="4" t="s">
        <v>345</v>
      </c>
      <c r="J550" s="8">
        <f>COUNTIFS(Activations!$A:$A,Table1[[#This Row],[Imei]])</f>
        <v>1</v>
      </c>
    </row>
    <row r="551" spans="1:10">
      <c r="A551" s="4" t="s">
        <v>875</v>
      </c>
      <c r="B551" s="4" t="s">
        <v>260</v>
      </c>
      <c r="C551" s="4" t="s">
        <v>5485</v>
      </c>
      <c r="D551" s="4" t="s">
        <v>352</v>
      </c>
      <c r="E551" s="4">
        <v>1</v>
      </c>
      <c r="F551" s="5">
        <v>45125</v>
      </c>
      <c r="G551" s="4" t="s">
        <v>270</v>
      </c>
      <c r="H551" s="4" t="s">
        <v>877</v>
      </c>
      <c r="I551" s="4" t="s">
        <v>345</v>
      </c>
      <c r="J551" s="8">
        <f>COUNTIFS(Activations!$A:$A,Table1[[#This Row],[Imei]])</f>
        <v>1</v>
      </c>
    </row>
    <row r="552" spans="1:10">
      <c r="A552" s="4" t="s">
        <v>76</v>
      </c>
      <c r="B552" s="4" t="s">
        <v>66</v>
      </c>
      <c r="C552" s="4" t="s">
        <v>884</v>
      </c>
      <c r="D552" s="4" t="s">
        <v>358</v>
      </c>
      <c r="E552" s="4">
        <v>1</v>
      </c>
      <c r="F552" s="5">
        <v>45113</v>
      </c>
      <c r="G552" s="4" t="s">
        <v>75</v>
      </c>
      <c r="H552" s="4" t="s">
        <v>885</v>
      </c>
      <c r="I552" s="4" t="s">
        <v>345</v>
      </c>
      <c r="J552" s="8">
        <f>COUNTIFS(Activations!$A:$A,Table1[[#This Row],[Imei]])</f>
        <v>1</v>
      </c>
    </row>
    <row r="553" spans="1:10">
      <c r="A553" s="4" t="s">
        <v>76</v>
      </c>
      <c r="B553" s="4" t="s">
        <v>66</v>
      </c>
      <c r="C553" s="4" t="s">
        <v>886</v>
      </c>
      <c r="D553" s="4" t="s">
        <v>358</v>
      </c>
      <c r="E553" s="4">
        <v>1</v>
      </c>
      <c r="F553" s="5">
        <v>45113</v>
      </c>
      <c r="G553" s="4" t="s">
        <v>75</v>
      </c>
      <c r="H553" s="4" t="s">
        <v>885</v>
      </c>
      <c r="I553" s="4" t="s">
        <v>345</v>
      </c>
      <c r="J553" s="8">
        <f>COUNTIFS(Activations!$A:$A,Table1[[#This Row],[Imei]])</f>
        <v>1</v>
      </c>
    </row>
    <row r="554" spans="1:10">
      <c r="A554" s="4" t="s">
        <v>76</v>
      </c>
      <c r="B554" s="4" t="s">
        <v>66</v>
      </c>
      <c r="C554" s="4" t="s">
        <v>887</v>
      </c>
      <c r="D554" s="4" t="s">
        <v>352</v>
      </c>
      <c r="E554" s="4">
        <v>1</v>
      </c>
      <c r="F554" s="5">
        <v>45113</v>
      </c>
      <c r="G554" s="4" t="s">
        <v>75</v>
      </c>
      <c r="H554" s="4" t="s">
        <v>885</v>
      </c>
      <c r="I554" s="4" t="s">
        <v>345</v>
      </c>
      <c r="J554" s="8">
        <f>COUNTIFS(Activations!$A:$A,Table1[[#This Row],[Imei]])</f>
        <v>1</v>
      </c>
    </row>
    <row r="555" spans="1:10">
      <c r="A555" s="4" t="s">
        <v>76</v>
      </c>
      <c r="B555" s="4" t="s">
        <v>66</v>
      </c>
      <c r="C555" s="4" t="s">
        <v>888</v>
      </c>
      <c r="D555" s="4" t="s">
        <v>352</v>
      </c>
      <c r="E555" s="4">
        <v>1</v>
      </c>
      <c r="F555" s="5">
        <v>45113</v>
      </c>
      <c r="G555" s="4" t="s">
        <v>75</v>
      </c>
      <c r="H555" s="4" t="s">
        <v>885</v>
      </c>
      <c r="I555" s="4" t="s">
        <v>345</v>
      </c>
      <c r="J555" s="8">
        <f>COUNTIFS(Activations!$A:$A,Table1[[#This Row],[Imei]])</f>
        <v>1</v>
      </c>
    </row>
    <row r="556" spans="1:10">
      <c r="A556" s="4" t="s">
        <v>76</v>
      </c>
      <c r="B556" s="4" t="s">
        <v>66</v>
      </c>
      <c r="C556" s="4" t="s">
        <v>889</v>
      </c>
      <c r="D556" s="4" t="s">
        <v>343</v>
      </c>
      <c r="E556" s="4">
        <v>1</v>
      </c>
      <c r="F556" s="5">
        <v>45115</v>
      </c>
      <c r="G556" s="4" t="s">
        <v>75</v>
      </c>
      <c r="H556" s="4" t="s">
        <v>885</v>
      </c>
      <c r="I556" s="4" t="s">
        <v>345</v>
      </c>
      <c r="J556" s="8">
        <f>COUNTIFS(Activations!$A:$A,Table1[[#This Row],[Imei]])</f>
        <v>1</v>
      </c>
    </row>
    <row r="557" spans="1:10">
      <c r="A557" s="4" t="s">
        <v>76</v>
      </c>
      <c r="B557" s="4" t="s">
        <v>66</v>
      </c>
      <c r="C557" s="4" t="s">
        <v>890</v>
      </c>
      <c r="D557" s="4" t="s">
        <v>343</v>
      </c>
      <c r="E557" s="4">
        <v>1</v>
      </c>
      <c r="F557" s="5">
        <v>45115</v>
      </c>
      <c r="G557" s="4" t="s">
        <v>75</v>
      </c>
      <c r="H557" s="4" t="s">
        <v>885</v>
      </c>
      <c r="I557" s="4" t="s">
        <v>345</v>
      </c>
      <c r="J557" s="8">
        <f>COUNTIFS(Activations!$A:$A,Table1[[#This Row],[Imei]])</f>
        <v>1</v>
      </c>
    </row>
    <row r="558" spans="1:10">
      <c r="A558" s="4" t="s">
        <v>76</v>
      </c>
      <c r="B558" s="4" t="s">
        <v>66</v>
      </c>
      <c r="C558" s="4" t="s">
        <v>891</v>
      </c>
      <c r="D558" s="4" t="s">
        <v>343</v>
      </c>
      <c r="E558" s="4">
        <v>1</v>
      </c>
      <c r="F558" s="5">
        <v>45115</v>
      </c>
      <c r="G558" s="4" t="s">
        <v>75</v>
      </c>
      <c r="H558" s="4" t="s">
        <v>885</v>
      </c>
      <c r="I558" s="4" t="s">
        <v>345</v>
      </c>
      <c r="J558" s="8">
        <f>COUNTIFS(Activations!$A:$A,Table1[[#This Row],[Imei]])</f>
        <v>1</v>
      </c>
    </row>
    <row r="559" spans="1:10">
      <c r="A559" s="4" t="s">
        <v>76</v>
      </c>
      <c r="B559" s="4" t="s">
        <v>66</v>
      </c>
      <c r="C559" s="4" t="s">
        <v>892</v>
      </c>
      <c r="D559" s="4" t="s">
        <v>352</v>
      </c>
      <c r="E559" s="4">
        <v>1</v>
      </c>
      <c r="F559" s="5">
        <v>45117</v>
      </c>
      <c r="G559" s="4" t="s">
        <v>75</v>
      </c>
      <c r="H559" s="4" t="s">
        <v>885</v>
      </c>
      <c r="I559" s="4" t="s">
        <v>345</v>
      </c>
      <c r="J559" s="8">
        <f>COUNTIFS(Activations!$A:$A,Table1[[#This Row],[Imei]])</f>
        <v>1</v>
      </c>
    </row>
    <row r="560" spans="1:10">
      <c r="A560" s="4" t="s">
        <v>76</v>
      </c>
      <c r="B560" s="4" t="s">
        <v>66</v>
      </c>
      <c r="C560" s="4" t="s">
        <v>893</v>
      </c>
      <c r="D560" s="4" t="s">
        <v>369</v>
      </c>
      <c r="E560" s="4">
        <v>1</v>
      </c>
      <c r="F560" s="5">
        <v>45117</v>
      </c>
      <c r="G560" s="4" t="s">
        <v>75</v>
      </c>
      <c r="H560" s="4" t="s">
        <v>885</v>
      </c>
      <c r="I560" s="4" t="s">
        <v>345</v>
      </c>
      <c r="J560" s="8">
        <f>COUNTIFS(Activations!$A:$A,Table1[[#This Row],[Imei]])</f>
        <v>1</v>
      </c>
    </row>
    <row r="561" spans="1:10">
      <c r="A561" s="4" t="s">
        <v>76</v>
      </c>
      <c r="B561" s="4" t="s">
        <v>66</v>
      </c>
      <c r="C561" s="4" t="s">
        <v>894</v>
      </c>
      <c r="D561" s="4" t="s">
        <v>354</v>
      </c>
      <c r="E561" s="4">
        <v>1</v>
      </c>
      <c r="F561" s="5">
        <v>45118</v>
      </c>
      <c r="G561" s="4" t="s">
        <v>75</v>
      </c>
      <c r="H561" s="4" t="s">
        <v>885</v>
      </c>
      <c r="I561" s="4" t="s">
        <v>345</v>
      </c>
      <c r="J561" s="8">
        <f>COUNTIFS(Activations!$A:$A,Table1[[#This Row],[Imei]])</f>
        <v>1</v>
      </c>
    </row>
    <row r="562" spans="1:10">
      <c r="A562" s="4" t="s">
        <v>76</v>
      </c>
      <c r="B562" s="4" t="s">
        <v>66</v>
      </c>
      <c r="C562" s="4" t="s">
        <v>895</v>
      </c>
      <c r="D562" s="4" t="s">
        <v>369</v>
      </c>
      <c r="E562" s="4">
        <v>1</v>
      </c>
      <c r="F562" s="5">
        <v>45121</v>
      </c>
      <c r="G562" s="4" t="s">
        <v>75</v>
      </c>
      <c r="H562" s="4" t="s">
        <v>885</v>
      </c>
      <c r="I562" s="4" t="s">
        <v>345</v>
      </c>
      <c r="J562" s="8">
        <f>COUNTIFS(Activations!$A:$A,Table1[[#This Row],[Imei]])</f>
        <v>1</v>
      </c>
    </row>
    <row r="563" spans="1:10">
      <c r="A563" s="4" t="s">
        <v>76</v>
      </c>
      <c r="B563" s="4" t="s">
        <v>66</v>
      </c>
      <c r="C563" s="4" t="s">
        <v>896</v>
      </c>
      <c r="D563" s="4" t="s">
        <v>352</v>
      </c>
      <c r="E563" s="4">
        <v>1</v>
      </c>
      <c r="F563" s="5">
        <v>45124</v>
      </c>
      <c r="G563" s="4" t="s">
        <v>75</v>
      </c>
      <c r="H563" s="4" t="s">
        <v>885</v>
      </c>
      <c r="I563" s="4" t="s">
        <v>345</v>
      </c>
      <c r="J563" s="8">
        <f>COUNTIFS(Activations!$A:$A,Table1[[#This Row],[Imei]])</f>
        <v>1</v>
      </c>
    </row>
    <row r="564" spans="1:10">
      <c r="A564" s="4" t="s">
        <v>309</v>
      </c>
      <c r="B564" s="4" t="s">
        <v>304</v>
      </c>
      <c r="C564" s="4" t="s">
        <v>6049</v>
      </c>
      <c r="D564" s="4" t="s">
        <v>358</v>
      </c>
      <c r="E564" s="4">
        <v>1</v>
      </c>
      <c r="F564" s="5">
        <v>45108</v>
      </c>
      <c r="G564" s="4" t="s">
        <v>308</v>
      </c>
      <c r="H564" s="4" t="s">
        <v>898</v>
      </c>
      <c r="I564" s="4" t="s">
        <v>345</v>
      </c>
      <c r="J564" s="8">
        <f>COUNTIFS(Activations!$A:$A,Table1[[#This Row],[Imei]])</f>
        <v>0</v>
      </c>
    </row>
    <row r="565" spans="1:10">
      <c r="A565" s="4" t="s">
        <v>309</v>
      </c>
      <c r="B565" s="4" t="s">
        <v>304</v>
      </c>
      <c r="C565" s="4" t="s">
        <v>897</v>
      </c>
      <c r="D565" s="4" t="s">
        <v>352</v>
      </c>
      <c r="E565" s="4">
        <v>1</v>
      </c>
      <c r="F565" s="5">
        <v>45115</v>
      </c>
      <c r="G565" s="4" t="s">
        <v>308</v>
      </c>
      <c r="H565" s="4" t="s">
        <v>898</v>
      </c>
      <c r="I565" s="4" t="s">
        <v>345</v>
      </c>
      <c r="J565" s="8">
        <f>COUNTIFS(Activations!$A:$A,Table1[[#This Row],[Imei]])</f>
        <v>1</v>
      </c>
    </row>
    <row r="566" spans="1:10">
      <c r="A566" s="4" t="s">
        <v>309</v>
      </c>
      <c r="B566" s="4" t="s">
        <v>304</v>
      </c>
      <c r="C566" s="4" t="s">
        <v>899</v>
      </c>
      <c r="D566" s="4" t="s">
        <v>352</v>
      </c>
      <c r="E566" s="4">
        <v>1</v>
      </c>
      <c r="F566" s="5">
        <v>45115</v>
      </c>
      <c r="G566" s="4" t="s">
        <v>308</v>
      </c>
      <c r="H566" s="4" t="s">
        <v>898</v>
      </c>
      <c r="I566" s="4" t="s">
        <v>345</v>
      </c>
      <c r="J566" s="8">
        <f>COUNTIFS(Activations!$A:$A,Table1[[#This Row],[Imei]])</f>
        <v>1</v>
      </c>
    </row>
    <row r="567" spans="1:10">
      <c r="A567" s="4" t="s">
        <v>309</v>
      </c>
      <c r="B567" s="4" t="s">
        <v>304</v>
      </c>
      <c r="C567" s="4" t="s">
        <v>900</v>
      </c>
      <c r="D567" s="4" t="s">
        <v>352</v>
      </c>
      <c r="E567" s="4">
        <v>1</v>
      </c>
      <c r="F567" s="5">
        <v>45118</v>
      </c>
      <c r="G567" s="4" t="s">
        <v>308</v>
      </c>
      <c r="H567" s="4" t="s">
        <v>898</v>
      </c>
      <c r="I567" s="4" t="s">
        <v>345</v>
      </c>
      <c r="J567" s="8">
        <f>COUNTIFS(Activations!$A:$A,Table1[[#This Row],[Imei]])</f>
        <v>1</v>
      </c>
    </row>
    <row r="568" spans="1:10">
      <c r="A568" s="4" t="s">
        <v>309</v>
      </c>
      <c r="B568" s="4" t="s">
        <v>304</v>
      </c>
      <c r="C568" s="4" t="s">
        <v>901</v>
      </c>
      <c r="D568" s="4" t="s">
        <v>369</v>
      </c>
      <c r="E568" s="4">
        <v>1</v>
      </c>
      <c r="F568" s="5">
        <v>45119</v>
      </c>
      <c r="G568" s="4" t="s">
        <v>308</v>
      </c>
      <c r="H568" s="4" t="s">
        <v>898</v>
      </c>
      <c r="I568" s="4" t="s">
        <v>345</v>
      </c>
      <c r="J568" s="8">
        <f>COUNTIFS(Activations!$A:$A,Table1[[#This Row],[Imei]])</f>
        <v>0</v>
      </c>
    </row>
    <row r="569" spans="1:10">
      <c r="A569" s="4" t="s">
        <v>309</v>
      </c>
      <c r="B569" s="4" t="s">
        <v>304</v>
      </c>
      <c r="C569" s="4" t="s">
        <v>902</v>
      </c>
      <c r="D569" s="4" t="s">
        <v>352</v>
      </c>
      <c r="E569" s="4">
        <v>1</v>
      </c>
      <c r="F569" s="5">
        <v>45120</v>
      </c>
      <c r="G569" s="4" t="s">
        <v>308</v>
      </c>
      <c r="H569" s="4" t="s">
        <v>898</v>
      </c>
      <c r="I569" s="4" t="s">
        <v>345</v>
      </c>
      <c r="J569" s="8">
        <f>COUNTIFS(Activations!$A:$A,Table1[[#This Row],[Imei]])</f>
        <v>1</v>
      </c>
    </row>
    <row r="570" spans="1:10">
      <c r="A570" s="4" t="s">
        <v>309</v>
      </c>
      <c r="B570" s="4" t="s">
        <v>304</v>
      </c>
      <c r="C570" s="4" t="s">
        <v>903</v>
      </c>
      <c r="D570" s="4" t="s">
        <v>343</v>
      </c>
      <c r="E570" s="4">
        <v>1</v>
      </c>
      <c r="F570" s="5">
        <v>45121</v>
      </c>
      <c r="G570" s="4" t="s">
        <v>308</v>
      </c>
      <c r="H570" s="4" t="s">
        <v>898</v>
      </c>
      <c r="I570" s="4" t="s">
        <v>345</v>
      </c>
      <c r="J570" s="8">
        <f>COUNTIFS(Activations!$A:$A,Table1[[#This Row],[Imei]])</f>
        <v>1</v>
      </c>
    </row>
    <row r="571" spans="1:10">
      <c r="A571" s="4" t="s">
        <v>179</v>
      </c>
      <c r="B571" s="4" t="s">
        <v>175</v>
      </c>
      <c r="C571" s="4" t="s">
        <v>5202</v>
      </c>
      <c r="D571" s="4" t="s">
        <v>369</v>
      </c>
      <c r="E571" s="4">
        <v>1</v>
      </c>
      <c r="F571" s="5">
        <v>45108</v>
      </c>
      <c r="G571" s="4" t="s">
        <v>178</v>
      </c>
      <c r="H571" s="4" t="s">
        <v>905</v>
      </c>
      <c r="I571" s="4" t="s">
        <v>345</v>
      </c>
      <c r="J571" s="8">
        <f>COUNTIFS(Activations!$A:$A,Table1[[#This Row],[Imei]])</f>
        <v>1</v>
      </c>
    </row>
    <row r="572" spans="1:10">
      <c r="A572" s="4" t="s">
        <v>179</v>
      </c>
      <c r="B572" s="4" t="s">
        <v>175</v>
      </c>
      <c r="C572" s="4" t="s">
        <v>6050</v>
      </c>
      <c r="D572" s="4" t="s">
        <v>369</v>
      </c>
      <c r="E572" s="4">
        <v>1</v>
      </c>
      <c r="F572" s="5">
        <v>45110</v>
      </c>
      <c r="G572" s="4" t="s">
        <v>178</v>
      </c>
      <c r="H572" s="4" t="s">
        <v>905</v>
      </c>
      <c r="I572" s="4" t="s">
        <v>345</v>
      </c>
      <c r="J572" s="8">
        <f>COUNTIFS(Activations!$A:$A,Table1[[#This Row],[Imei]])</f>
        <v>0</v>
      </c>
    </row>
    <row r="573" spans="1:10">
      <c r="A573" s="4" t="s">
        <v>179</v>
      </c>
      <c r="B573" s="4" t="s">
        <v>175</v>
      </c>
      <c r="C573" s="4" t="s">
        <v>904</v>
      </c>
      <c r="D573" s="4" t="s">
        <v>343</v>
      </c>
      <c r="E573" s="4">
        <v>1</v>
      </c>
      <c r="F573" s="5">
        <v>45112</v>
      </c>
      <c r="G573" s="4" t="s">
        <v>178</v>
      </c>
      <c r="H573" s="4" t="s">
        <v>905</v>
      </c>
      <c r="I573" s="4" t="s">
        <v>345</v>
      </c>
      <c r="J573" s="8">
        <f>COUNTIFS(Activations!$A:$A,Table1[[#This Row],[Imei]])</f>
        <v>1</v>
      </c>
    </row>
    <row r="574" spans="1:10">
      <c r="A574" s="4" t="s">
        <v>179</v>
      </c>
      <c r="B574" s="4" t="s">
        <v>175</v>
      </c>
      <c r="C574" s="4" t="s">
        <v>906</v>
      </c>
      <c r="D574" s="4" t="s">
        <v>693</v>
      </c>
      <c r="E574" s="4">
        <v>1</v>
      </c>
      <c r="F574" s="5">
        <v>45114</v>
      </c>
      <c r="G574" s="4" t="s">
        <v>178</v>
      </c>
      <c r="H574" s="4" t="s">
        <v>905</v>
      </c>
      <c r="I574" s="4" t="s">
        <v>345</v>
      </c>
      <c r="J574" s="8">
        <f>COUNTIFS(Activations!$A:$A,Table1[[#This Row],[Imei]])</f>
        <v>1</v>
      </c>
    </row>
    <row r="575" spans="1:10">
      <c r="A575" s="4" t="s">
        <v>179</v>
      </c>
      <c r="B575" s="4" t="s">
        <v>175</v>
      </c>
      <c r="C575" s="4" t="s">
        <v>907</v>
      </c>
      <c r="D575" s="4" t="s">
        <v>358</v>
      </c>
      <c r="E575" s="4">
        <v>1</v>
      </c>
      <c r="F575" s="5">
        <v>45114</v>
      </c>
      <c r="G575" s="4" t="s">
        <v>178</v>
      </c>
      <c r="H575" s="4" t="s">
        <v>905</v>
      </c>
      <c r="I575" s="4" t="s">
        <v>345</v>
      </c>
      <c r="J575" s="8">
        <f>COUNTIFS(Activations!$A:$A,Table1[[#This Row],[Imei]])</f>
        <v>1</v>
      </c>
    </row>
    <row r="576" spans="1:10">
      <c r="A576" s="4" t="s">
        <v>179</v>
      </c>
      <c r="B576" s="4" t="s">
        <v>175</v>
      </c>
      <c r="C576" s="4" t="s">
        <v>908</v>
      </c>
      <c r="D576" s="4" t="s">
        <v>358</v>
      </c>
      <c r="E576" s="4">
        <v>1</v>
      </c>
      <c r="F576" s="5">
        <v>45117</v>
      </c>
      <c r="G576" s="4" t="s">
        <v>178</v>
      </c>
      <c r="H576" s="4" t="s">
        <v>905</v>
      </c>
      <c r="I576" s="4" t="s">
        <v>345</v>
      </c>
      <c r="J576" s="8">
        <f>COUNTIFS(Activations!$A:$A,Table1[[#This Row],[Imei]])</f>
        <v>1</v>
      </c>
    </row>
    <row r="577" spans="1:10">
      <c r="A577" s="4" t="s">
        <v>179</v>
      </c>
      <c r="B577" s="4" t="s">
        <v>175</v>
      </c>
      <c r="C577" s="4" t="s">
        <v>909</v>
      </c>
      <c r="D577" s="4" t="s">
        <v>369</v>
      </c>
      <c r="E577" s="4">
        <v>1</v>
      </c>
      <c r="F577" s="5">
        <v>45117</v>
      </c>
      <c r="G577" s="4" t="s">
        <v>178</v>
      </c>
      <c r="H577" s="4" t="s">
        <v>905</v>
      </c>
      <c r="I577" s="4" t="s">
        <v>345</v>
      </c>
      <c r="J577" s="8">
        <f>COUNTIFS(Activations!$A:$A,Table1[[#This Row],[Imei]])</f>
        <v>1</v>
      </c>
    </row>
    <row r="578" spans="1:10">
      <c r="A578" s="4" t="s">
        <v>179</v>
      </c>
      <c r="B578" s="4" t="s">
        <v>175</v>
      </c>
      <c r="C578" s="4" t="s">
        <v>910</v>
      </c>
      <c r="D578" s="4" t="s">
        <v>369</v>
      </c>
      <c r="E578" s="4">
        <v>1</v>
      </c>
      <c r="F578" s="5">
        <v>45117</v>
      </c>
      <c r="G578" s="4" t="s">
        <v>178</v>
      </c>
      <c r="H578" s="4" t="s">
        <v>905</v>
      </c>
      <c r="I578" s="4" t="s">
        <v>345</v>
      </c>
      <c r="J578" s="8">
        <f>COUNTIFS(Activations!$A:$A,Table1[[#This Row],[Imei]])</f>
        <v>0</v>
      </c>
    </row>
    <row r="579" spans="1:10">
      <c r="A579" s="4" t="s">
        <v>179</v>
      </c>
      <c r="B579" s="4" t="s">
        <v>175</v>
      </c>
      <c r="C579" s="4" t="s">
        <v>911</v>
      </c>
      <c r="D579" s="4" t="s">
        <v>350</v>
      </c>
      <c r="E579" s="4">
        <v>1</v>
      </c>
      <c r="F579" s="5">
        <v>45118</v>
      </c>
      <c r="G579" s="4" t="s">
        <v>178</v>
      </c>
      <c r="H579" s="4" t="s">
        <v>905</v>
      </c>
      <c r="I579" s="4" t="s">
        <v>345</v>
      </c>
      <c r="J579" s="8">
        <f>COUNTIFS(Activations!$A:$A,Table1[[#This Row],[Imei]])</f>
        <v>1</v>
      </c>
    </row>
    <row r="580" spans="1:10">
      <c r="A580" s="4" t="s">
        <v>179</v>
      </c>
      <c r="B580" s="4" t="s">
        <v>175</v>
      </c>
      <c r="C580" s="4" t="s">
        <v>912</v>
      </c>
      <c r="D580" s="4" t="s">
        <v>343</v>
      </c>
      <c r="E580" s="4">
        <v>1</v>
      </c>
      <c r="F580" s="5">
        <v>45121</v>
      </c>
      <c r="G580" s="4" t="s">
        <v>178</v>
      </c>
      <c r="H580" s="4" t="s">
        <v>905</v>
      </c>
      <c r="I580" s="4" t="s">
        <v>345</v>
      </c>
      <c r="J580" s="8">
        <f>COUNTIFS(Activations!$A:$A,Table1[[#This Row],[Imei]])</f>
        <v>0</v>
      </c>
    </row>
    <row r="581" spans="1:10">
      <c r="A581" s="4" t="s">
        <v>159</v>
      </c>
      <c r="B581" s="4" t="s">
        <v>160</v>
      </c>
      <c r="C581" s="4" t="s">
        <v>913</v>
      </c>
      <c r="D581" s="4" t="s">
        <v>352</v>
      </c>
      <c r="E581" s="4">
        <v>1</v>
      </c>
      <c r="F581" s="5">
        <v>45111</v>
      </c>
      <c r="G581" s="4" t="s">
        <v>158</v>
      </c>
      <c r="H581" s="4" t="s">
        <v>914</v>
      </c>
      <c r="I581" s="4" t="s">
        <v>345</v>
      </c>
      <c r="J581" s="8">
        <f>COUNTIFS(Activations!$A:$A,Table1[[#This Row],[Imei]])</f>
        <v>1</v>
      </c>
    </row>
    <row r="582" spans="1:10">
      <c r="A582" s="4" t="s">
        <v>159</v>
      </c>
      <c r="B582" s="4" t="s">
        <v>160</v>
      </c>
      <c r="C582" s="4" t="s">
        <v>915</v>
      </c>
      <c r="D582" s="4" t="s">
        <v>369</v>
      </c>
      <c r="E582" s="4">
        <v>1</v>
      </c>
      <c r="F582" s="5">
        <v>45113</v>
      </c>
      <c r="G582" s="4" t="s">
        <v>158</v>
      </c>
      <c r="H582" s="4" t="s">
        <v>914</v>
      </c>
      <c r="I582" s="4" t="s">
        <v>345</v>
      </c>
      <c r="J582" s="8">
        <f>COUNTIFS(Activations!$A:$A,Table1[[#This Row],[Imei]])</f>
        <v>1</v>
      </c>
    </row>
    <row r="583" spans="1:10">
      <c r="A583" s="4" t="s">
        <v>159</v>
      </c>
      <c r="B583" s="4" t="s">
        <v>160</v>
      </c>
      <c r="C583" s="4" t="s">
        <v>916</v>
      </c>
      <c r="D583" s="4" t="s">
        <v>358</v>
      </c>
      <c r="E583" s="4">
        <v>1</v>
      </c>
      <c r="F583" s="5">
        <v>45115</v>
      </c>
      <c r="G583" s="4" t="s">
        <v>158</v>
      </c>
      <c r="H583" s="4" t="s">
        <v>914</v>
      </c>
      <c r="I583" s="4" t="s">
        <v>345</v>
      </c>
      <c r="J583" s="8">
        <f>COUNTIFS(Activations!$A:$A,Table1[[#This Row],[Imei]])</f>
        <v>1</v>
      </c>
    </row>
    <row r="584" spans="1:10">
      <c r="A584" s="4" t="s">
        <v>159</v>
      </c>
      <c r="B584" s="4" t="s">
        <v>160</v>
      </c>
      <c r="C584" s="4" t="s">
        <v>917</v>
      </c>
      <c r="D584" s="4" t="s">
        <v>343</v>
      </c>
      <c r="E584" s="4">
        <v>1</v>
      </c>
      <c r="F584" s="5">
        <v>45115</v>
      </c>
      <c r="G584" s="4" t="s">
        <v>158</v>
      </c>
      <c r="H584" s="4" t="s">
        <v>914</v>
      </c>
      <c r="I584" s="4" t="s">
        <v>345</v>
      </c>
      <c r="J584" s="8">
        <f>COUNTIFS(Activations!$A:$A,Table1[[#This Row],[Imei]])</f>
        <v>1</v>
      </c>
    </row>
    <row r="585" spans="1:10">
      <c r="A585" s="4" t="s">
        <v>159</v>
      </c>
      <c r="B585" s="4" t="s">
        <v>160</v>
      </c>
      <c r="C585" s="4" t="s">
        <v>918</v>
      </c>
      <c r="D585" s="4" t="s">
        <v>369</v>
      </c>
      <c r="E585" s="4">
        <v>1</v>
      </c>
      <c r="F585" s="5">
        <v>45120</v>
      </c>
      <c r="G585" s="4" t="s">
        <v>158</v>
      </c>
      <c r="H585" s="4" t="s">
        <v>914</v>
      </c>
      <c r="I585" s="4" t="s">
        <v>345</v>
      </c>
      <c r="J585" s="8">
        <f>COUNTIFS(Activations!$A:$A,Table1[[#This Row],[Imei]])</f>
        <v>1</v>
      </c>
    </row>
    <row r="586" spans="1:10">
      <c r="A586" s="4" t="s">
        <v>159</v>
      </c>
      <c r="B586" s="4" t="s">
        <v>160</v>
      </c>
      <c r="C586" s="4" t="s">
        <v>919</v>
      </c>
      <c r="D586" s="4" t="s">
        <v>343</v>
      </c>
      <c r="E586" s="4">
        <v>1</v>
      </c>
      <c r="F586" s="5">
        <v>45124</v>
      </c>
      <c r="G586" s="4" t="s">
        <v>158</v>
      </c>
      <c r="H586" s="4" t="s">
        <v>914</v>
      </c>
      <c r="I586" s="4" t="s">
        <v>345</v>
      </c>
      <c r="J586" s="8">
        <f>COUNTIFS(Activations!$A:$A,Table1[[#This Row],[Imei]])</f>
        <v>1</v>
      </c>
    </row>
    <row r="587" spans="1:10">
      <c r="A587" s="4" t="s">
        <v>159</v>
      </c>
      <c r="B587" s="4" t="s">
        <v>160</v>
      </c>
      <c r="C587" s="4" t="s">
        <v>920</v>
      </c>
      <c r="D587" s="4" t="s">
        <v>352</v>
      </c>
      <c r="E587" s="4">
        <v>1</v>
      </c>
      <c r="F587" s="5">
        <v>45124</v>
      </c>
      <c r="G587" s="4" t="s">
        <v>158</v>
      </c>
      <c r="H587" s="4" t="s">
        <v>914</v>
      </c>
      <c r="I587" s="4" t="s">
        <v>345</v>
      </c>
      <c r="J587" s="8">
        <f>COUNTIFS(Activations!$A:$A,Table1[[#This Row],[Imei]])</f>
        <v>0</v>
      </c>
    </row>
    <row r="588" spans="1:10">
      <c r="A588" s="4" t="s">
        <v>921</v>
      </c>
      <c r="B588" s="4" t="s">
        <v>221</v>
      </c>
      <c r="C588" s="4" t="s">
        <v>5835</v>
      </c>
      <c r="D588" s="4" t="s">
        <v>394</v>
      </c>
      <c r="E588" s="4">
        <v>1</v>
      </c>
      <c r="F588" s="5">
        <v>45108</v>
      </c>
      <c r="G588" s="4" t="s">
        <v>224</v>
      </c>
      <c r="H588" s="4" t="s">
        <v>923</v>
      </c>
      <c r="I588" s="4" t="s">
        <v>345</v>
      </c>
      <c r="J588" s="8">
        <f>COUNTIFS(Activations!$A:$A,Table1[[#This Row],[Imei]])</f>
        <v>1</v>
      </c>
    </row>
    <row r="589" spans="1:10">
      <c r="A589" s="4" t="s">
        <v>921</v>
      </c>
      <c r="B589" s="4" t="s">
        <v>221</v>
      </c>
      <c r="C589" s="4" t="s">
        <v>922</v>
      </c>
      <c r="D589" s="4" t="s">
        <v>352</v>
      </c>
      <c r="E589" s="4">
        <v>1</v>
      </c>
      <c r="F589" s="5">
        <v>45111</v>
      </c>
      <c r="G589" s="4" t="s">
        <v>224</v>
      </c>
      <c r="H589" s="4" t="s">
        <v>923</v>
      </c>
      <c r="I589" s="4" t="s">
        <v>345</v>
      </c>
      <c r="J589" s="8">
        <f>COUNTIFS(Activations!$A:$A,Table1[[#This Row],[Imei]])</f>
        <v>1</v>
      </c>
    </row>
    <row r="590" spans="1:10">
      <c r="A590" s="4" t="s">
        <v>921</v>
      </c>
      <c r="B590" s="4" t="s">
        <v>221</v>
      </c>
      <c r="C590" s="4" t="s">
        <v>924</v>
      </c>
      <c r="D590" s="4" t="s">
        <v>352</v>
      </c>
      <c r="E590" s="4">
        <v>1</v>
      </c>
      <c r="F590" s="5">
        <v>45111</v>
      </c>
      <c r="G590" s="4" t="s">
        <v>224</v>
      </c>
      <c r="H590" s="4" t="s">
        <v>923</v>
      </c>
      <c r="I590" s="4" t="s">
        <v>345</v>
      </c>
      <c r="J590" s="8">
        <f>COUNTIFS(Activations!$A:$A,Table1[[#This Row],[Imei]])</f>
        <v>1</v>
      </c>
    </row>
    <row r="591" spans="1:10">
      <c r="A591" s="4" t="s">
        <v>921</v>
      </c>
      <c r="B591" s="4" t="s">
        <v>221</v>
      </c>
      <c r="C591" s="4" t="s">
        <v>925</v>
      </c>
      <c r="D591" s="4" t="s">
        <v>352</v>
      </c>
      <c r="E591" s="4">
        <v>1</v>
      </c>
      <c r="F591" s="5">
        <v>45112</v>
      </c>
      <c r="G591" s="4" t="s">
        <v>224</v>
      </c>
      <c r="H591" s="4" t="s">
        <v>923</v>
      </c>
      <c r="I591" s="4" t="s">
        <v>345</v>
      </c>
      <c r="J591" s="8">
        <f>COUNTIFS(Activations!$A:$A,Table1[[#This Row],[Imei]])</f>
        <v>1</v>
      </c>
    </row>
    <row r="592" spans="1:10">
      <c r="A592" s="4" t="s">
        <v>921</v>
      </c>
      <c r="B592" s="4" t="s">
        <v>221</v>
      </c>
      <c r="C592" s="4" t="s">
        <v>926</v>
      </c>
      <c r="D592" s="4" t="s">
        <v>376</v>
      </c>
      <c r="E592" s="4">
        <v>1</v>
      </c>
      <c r="F592" s="5">
        <v>45117</v>
      </c>
      <c r="G592" s="4" t="s">
        <v>224</v>
      </c>
      <c r="H592" s="4" t="s">
        <v>923</v>
      </c>
      <c r="I592" s="4" t="s">
        <v>345</v>
      </c>
      <c r="J592" s="8">
        <f>COUNTIFS(Activations!$A:$A,Table1[[#This Row],[Imei]])</f>
        <v>1</v>
      </c>
    </row>
    <row r="593" spans="1:10">
      <c r="A593" s="4" t="s">
        <v>921</v>
      </c>
      <c r="B593" s="4" t="s">
        <v>221</v>
      </c>
      <c r="C593" s="4" t="s">
        <v>927</v>
      </c>
      <c r="D593" s="4" t="s">
        <v>358</v>
      </c>
      <c r="E593" s="4">
        <v>1</v>
      </c>
      <c r="F593" s="5">
        <v>45120</v>
      </c>
      <c r="G593" s="4" t="s">
        <v>224</v>
      </c>
      <c r="H593" s="4" t="s">
        <v>923</v>
      </c>
      <c r="I593" s="4" t="s">
        <v>345</v>
      </c>
      <c r="J593" s="8">
        <f>COUNTIFS(Activations!$A:$A,Table1[[#This Row],[Imei]])</f>
        <v>1</v>
      </c>
    </row>
    <row r="594" spans="1:10">
      <c r="A594" s="4" t="s">
        <v>921</v>
      </c>
      <c r="B594" s="4" t="s">
        <v>221</v>
      </c>
      <c r="C594" s="4" t="s">
        <v>928</v>
      </c>
      <c r="D594" s="4" t="s">
        <v>369</v>
      </c>
      <c r="E594" s="4">
        <v>1</v>
      </c>
      <c r="F594" s="5">
        <v>45120</v>
      </c>
      <c r="G594" s="4" t="s">
        <v>224</v>
      </c>
      <c r="H594" s="4" t="s">
        <v>923</v>
      </c>
      <c r="I594" s="4" t="s">
        <v>345</v>
      </c>
      <c r="J594" s="8">
        <f>COUNTIFS(Activations!$A:$A,Table1[[#This Row],[Imei]])</f>
        <v>1</v>
      </c>
    </row>
    <row r="595" spans="1:10">
      <c r="A595" s="4" t="s">
        <v>921</v>
      </c>
      <c r="B595" s="4" t="s">
        <v>221</v>
      </c>
      <c r="C595" s="4" t="s">
        <v>929</v>
      </c>
      <c r="D595" s="4" t="s">
        <v>376</v>
      </c>
      <c r="E595" s="4">
        <v>1</v>
      </c>
      <c r="F595" s="5">
        <v>45120</v>
      </c>
      <c r="G595" s="4" t="s">
        <v>224</v>
      </c>
      <c r="H595" s="4" t="s">
        <v>923</v>
      </c>
      <c r="I595" s="4" t="s">
        <v>345</v>
      </c>
      <c r="J595" s="8">
        <f>COUNTIFS(Activations!$A:$A,Table1[[#This Row],[Imei]])</f>
        <v>1</v>
      </c>
    </row>
    <row r="596" spans="1:10">
      <c r="A596" s="4" t="s">
        <v>921</v>
      </c>
      <c r="B596" s="4" t="s">
        <v>221</v>
      </c>
      <c r="C596" s="4" t="s">
        <v>930</v>
      </c>
      <c r="D596" s="4" t="s">
        <v>354</v>
      </c>
      <c r="E596" s="4">
        <v>1</v>
      </c>
      <c r="F596" s="5">
        <v>45120</v>
      </c>
      <c r="G596" s="4" t="s">
        <v>224</v>
      </c>
      <c r="H596" s="4" t="s">
        <v>923</v>
      </c>
      <c r="I596" s="4" t="s">
        <v>345</v>
      </c>
      <c r="J596" s="8">
        <f>COUNTIFS(Activations!$A:$A,Table1[[#This Row],[Imei]])</f>
        <v>1</v>
      </c>
    </row>
    <row r="597" spans="1:10">
      <c r="A597" s="4" t="s">
        <v>921</v>
      </c>
      <c r="B597" s="4" t="s">
        <v>221</v>
      </c>
      <c r="C597" s="4" t="s">
        <v>931</v>
      </c>
      <c r="D597" s="4" t="s">
        <v>354</v>
      </c>
      <c r="E597" s="4">
        <v>1</v>
      </c>
      <c r="F597" s="5">
        <v>45121</v>
      </c>
      <c r="G597" s="4" t="s">
        <v>224</v>
      </c>
      <c r="H597" s="4" t="s">
        <v>923</v>
      </c>
      <c r="I597" s="4" t="s">
        <v>345</v>
      </c>
      <c r="J597" s="8">
        <f>COUNTIFS(Activations!$A:$A,Table1[[#This Row],[Imei]])</f>
        <v>1</v>
      </c>
    </row>
    <row r="598" spans="1:10">
      <c r="A598" s="4" t="s">
        <v>921</v>
      </c>
      <c r="B598" s="4" t="s">
        <v>221</v>
      </c>
      <c r="C598" s="4" t="s">
        <v>932</v>
      </c>
      <c r="D598" s="4" t="s">
        <v>343</v>
      </c>
      <c r="E598" s="4">
        <v>1</v>
      </c>
      <c r="F598" s="5">
        <v>45122</v>
      </c>
      <c r="G598" s="4" t="s">
        <v>224</v>
      </c>
      <c r="H598" s="4" t="s">
        <v>923</v>
      </c>
      <c r="I598" s="4" t="s">
        <v>345</v>
      </c>
      <c r="J598" s="8">
        <f>COUNTIFS(Activations!$A:$A,Table1[[#This Row],[Imei]])</f>
        <v>1</v>
      </c>
    </row>
    <row r="599" spans="1:10">
      <c r="A599" s="4" t="s">
        <v>921</v>
      </c>
      <c r="B599" s="4" t="s">
        <v>221</v>
      </c>
      <c r="C599" s="4" t="s">
        <v>6051</v>
      </c>
      <c r="D599" s="4" t="s">
        <v>354</v>
      </c>
      <c r="E599" s="4">
        <v>1</v>
      </c>
      <c r="F599" s="5">
        <v>45125</v>
      </c>
      <c r="G599" s="4" t="s">
        <v>224</v>
      </c>
      <c r="H599" s="4" t="s">
        <v>923</v>
      </c>
      <c r="I599" s="4" t="s">
        <v>345</v>
      </c>
      <c r="J599" s="8">
        <f>COUNTIFS(Activations!$A:$A,Table1[[#This Row],[Imei]])</f>
        <v>0</v>
      </c>
    </row>
    <row r="600" spans="1:10">
      <c r="A600" s="4" t="s">
        <v>921</v>
      </c>
      <c r="B600" s="4" t="s">
        <v>221</v>
      </c>
      <c r="C600" s="4" t="s">
        <v>6052</v>
      </c>
      <c r="D600" s="4" t="s">
        <v>354</v>
      </c>
      <c r="E600" s="4">
        <v>1</v>
      </c>
      <c r="F600" s="5">
        <v>45125</v>
      </c>
      <c r="G600" s="4" t="s">
        <v>224</v>
      </c>
      <c r="H600" s="4" t="s">
        <v>923</v>
      </c>
      <c r="I600" s="4" t="s">
        <v>345</v>
      </c>
      <c r="J600" s="8">
        <f>COUNTIFS(Activations!$A:$A,Table1[[#This Row],[Imei]])</f>
        <v>0</v>
      </c>
    </row>
    <row r="601" spans="1:10">
      <c r="A601" s="4" t="s">
        <v>231</v>
      </c>
      <c r="B601" s="4" t="s">
        <v>221</v>
      </c>
      <c r="C601" s="4" t="s">
        <v>5582</v>
      </c>
      <c r="D601" s="4" t="s">
        <v>343</v>
      </c>
      <c r="E601" s="4">
        <v>1</v>
      </c>
      <c r="F601" s="5">
        <v>45108</v>
      </c>
      <c r="G601" s="4" t="s">
        <v>934</v>
      </c>
      <c r="H601" s="4" t="s">
        <v>935</v>
      </c>
      <c r="I601" s="4" t="s">
        <v>345</v>
      </c>
      <c r="J601" s="8">
        <f>COUNTIFS(Activations!$A:$A,Table1[[#This Row],[Imei]])</f>
        <v>1</v>
      </c>
    </row>
    <row r="602" spans="1:10">
      <c r="A602" s="4" t="s">
        <v>231</v>
      </c>
      <c r="B602" s="4" t="s">
        <v>221</v>
      </c>
      <c r="C602" s="4" t="s">
        <v>5564</v>
      </c>
      <c r="D602" s="4" t="s">
        <v>343</v>
      </c>
      <c r="E602" s="4">
        <v>1</v>
      </c>
      <c r="F602" s="5">
        <v>45110</v>
      </c>
      <c r="G602" s="4" t="s">
        <v>934</v>
      </c>
      <c r="H602" s="4" t="s">
        <v>935</v>
      </c>
      <c r="I602" s="4" t="s">
        <v>345</v>
      </c>
      <c r="J602" s="8">
        <f>COUNTIFS(Activations!$A:$A,Table1[[#This Row],[Imei]])</f>
        <v>1</v>
      </c>
    </row>
    <row r="603" spans="1:10">
      <c r="A603" s="4" t="s">
        <v>231</v>
      </c>
      <c r="B603" s="4" t="s">
        <v>221</v>
      </c>
      <c r="C603" s="4" t="s">
        <v>933</v>
      </c>
      <c r="D603" s="4" t="s">
        <v>343</v>
      </c>
      <c r="E603" s="4">
        <v>1</v>
      </c>
      <c r="F603" s="5">
        <v>45112</v>
      </c>
      <c r="G603" s="4" t="s">
        <v>934</v>
      </c>
      <c r="H603" s="4" t="s">
        <v>935</v>
      </c>
      <c r="I603" s="4" t="s">
        <v>345</v>
      </c>
      <c r="J603" s="8">
        <f>COUNTIFS(Activations!$A:$A,Table1[[#This Row],[Imei]])</f>
        <v>1</v>
      </c>
    </row>
    <row r="604" spans="1:10">
      <c r="A604" s="4" t="s">
        <v>231</v>
      </c>
      <c r="B604" s="4" t="s">
        <v>221</v>
      </c>
      <c r="C604" s="4" t="s">
        <v>936</v>
      </c>
      <c r="D604" s="4" t="s">
        <v>438</v>
      </c>
      <c r="E604" s="4">
        <v>1</v>
      </c>
      <c r="F604" s="5">
        <v>45112</v>
      </c>
      <c r="G604" s="4" t="s">
        <v>934</v>
      </c>
      <c r="H604" s="4" t="s">
        <v>935</v>
      </c>
      <c r="I604" s="4" t="s">
        <v>345</v>
      </c>
      <c r="J604" s="8">
        <f>COUNTIFS(Activations!$A:$A,Table1[[#This Row],[Imei]])</f>
        <v>1</v>
      </c>
    </row>
    <row r="605" spans="1:10">
      <c r="A605" s="4" t="s">
        <v>231</v>
      </c>
      <c r="B605" s="4" t="s">
        <v>221</v>
      </c>
      <c r="C605" s="4" t="s">
        <v>937</v>
      </c>
      <c r="D605" s="4" t="s">
        <v>369</v>
      </c>
      <c r="E605" s="4">
        <v>1</v>
      </c>
      <c r="F605" s="5">
        <v>45113</v>
      </c>
      <c r="G605" s="4" t="s">
        <v>934</v>
      </c>
      <c r="H605" s="4" t="s">
        <v>935</v>
      </c>
      <c r="I605" s="4" t="s">
        <v>345</v>
      </c>
      <c r="J605" s="8">
        <f>COUNTIFS(Activations!$A:$A,Table1[[#This Row],[Imei]])</f>
        <v>1</v>
      </c>
    </row>
    <row r="606" spans="1:10">
      <c r="A606" s="4" t="s">
        <v>231</v>
      </c>
      <c r="B606" s="4" t="s">
        <v>221</v>
      </c>
      <c r="C606" s="4" t="s">
        <v>938</v>
      </c>
      <c r="D606" s="4" t="s">
        <v>352</v>
      </c>
      <c r="E606" s="4">
        <v>1</v>
      </c>
      <c r="F606" s="5">
        <v>45113</v>
      </c>
      <c r="G606" s="4" t="s">
        <v>934</v>
      </c>
      <c r="H606" s="4" t="s">
        <v>935</v>
      </c>
      <c r="I606" s="4" t="s">
        <v>345</v>
      </c>
      <c r="J606" s="8">
        <f>COUNTIFS(Activations!$A:$A,Table1[[#This Row],[Imei]])</f>
        <v>1</v>
      </c>
    </row>
    <row r="607" spans="1:10">
      <c r="A607" s="4" t="s">
        <v>231</v>
      </c>
      <c r="B607" s="4" t="s">
        <v>221</v>
      </c>
      <c r="C607" s="4" t="s">
        <v>939</v>
      </c>
      <c r="D607" s="4" t="s">
        <v>354</v>
      </c>
      <c r="E607" s="4">
        <v>1</v>
      </c>
      <c r="F607" s="5">
        <v>45117</v>
      </c>
      <c r="G607" s="4" t="s">
        <v>934</v>
      </c>
      <c r="H607" s="4" t="s">
        <v>935</v>
      </c>
      <c r="I607" s="4" t="s">
        <v>345</v>
      </c>
      <c r="J607" s="8">
        <f>COUNTIFS(Activations!$A:$A,Table1[[#This Row],[Imei]])</f>
        <v>1</v>
      </c>
    </row>
    <row r="608" spans="1:10">
      <c r="A608" s="4" t="s">
        <v>231</v>
      </c>
      <c r="B608" s="4" t="s">
        <v>221</v>
      </c>
      <c r="C608" s="4" t="s">
        <v>940</v>
      </c>
      <c r="D608" s="4" t="s">
        <v>358</v>
      </c>
      <c r="E608" s="4">
        <v>1</v>
      </c>
      <c r="F608" s="5">
        <v>45117</v>
      </c>
      <c r="G608" s="4" t="s">
        <v>934</v>
      </c>
      <c r="H608" s="4" t="s">
        <v>935</v>
      </c>
      <c r="I608" s="4" t="s">
        <v>345</v>
      </c>
      <c r="J608" s="8">
        <f>COUNTIFS(Activations!$A:$A,Table1[[#This Row],[Imei]])</f>
        <v>1</v>
      </c>
    </row>
    <row r="609" spans="1:10">
      <c r="A609" s="4" t="s">
        <v>231</v>
      </c>
      <c r="B609" s="4" t="s">
        <v>221</v>
      </c>
      <c r="C609" s="4" t="s">
        <v>941</v>
      </c>
      <c r="D609" s="4" t="s">
        <v>354</v>
      </c>
      <c r="E609" s="4">
        <v>1</v>
      </c>
      <c r="F609" s="5">
        <v>45117</v>
      </c>
      <c r="G609" s="4" t="s">
        <v>934</v>
      </c>
      <c r="H609" s="4" t="s">
        <v>935</v>
      </c>
      <c r="I609" s="4" t="s">
        <v>345</v>
      </c>
      <c r="J609" s="8">
        <f>COUNTIFS(Activations!$A:$A,Table1[[#This Row],[Imei]])</f>
        <v>1</v>
      </c>
    </row>
    <row r="610" spans="1:10">
      <c r="A610" s="4" t="s">
        <v>231</v>
      </c>
      <c r="B610" s="4" t="s">
        <v>221</v>
      </c>
      <c r="C610" s="4" t="s">
        <v>942</v>
      </c>
      <c r="D610" s="4" t="s">
        <v>354</v>
      </c>
      <c r="E610" s="4">
        <v>1</v>
      </c>
      <c r="F610" s="5">
        <v>45118</v>
      </c>
      <c r="G610" s="4" t="s">
        <v>934</v>
      </c>
      <c r="H610" s="4" t="s">
        <v>935</v>
      </c>
      <c r="I610" s="4" t="s">
        <v>345</v>
      </c>
      <c r="J610" s="8">
        <f>COUNTIFS(Activations!$A:$A,Table1[[#This Row],[Imei]])</f>
        <v>1</v>
      </c>
    </row>
    <row r="611" spans="1:10">
      <c r="A611" s="4" t="s">
        <v>231</v>
      </c>
      <c r="B611" s="4" t="s">
        <v>221</v>
      </c>
      <c r="C611" s="4" t="s">
        <v>943</v>
      </c>
      <c r="D611" s="4" t="s">
        <v>343</v>
      </c>
      <c r="E611" s="4">
        <v>1</v>
      </c>
      <c r="F611" s="5">
        <v>45121</v>
      </c>
      <c r="G611" s="4" t="s">
        <v>934</v>
      </c>
      <c r="H611" s="4" t="s">
        <v>935</v>
      </c>
      <c r="I611" s="4" t="s">
        <v>345</v>
      </c>
      <c r="J611" s="8">
        <f>COUNTIFS(Activations!$A:$A,Table1[[#This Row],[Imei]])</f>
        <v>1</v>
      </c>
    </row>
    <row r="612" spans="1:10">
      <c r="A612" s="4" t="s">
        <v>231</v>
      </c>
      <c r="B612" s="4" t="s">
        <v>221</v>
      </c>
      <c r="C612" s="4" t="s">
        <v>944</v>
      </c>
      <c r="D612" s="4" t="s">
        <v>343</v>
      </c>
      <c r="E612" s="4">
        <v>1</v>
      </c>
      <c r="F612" s="5">
        <v>45122</v>
      </c>
      <c r="G612" s="4" t="s">
        <v>934</v>
      </c>
      <c r="H612" s="4" t="s">
        <v>935</v>
      </c>
      <c r="I612" s="4" t="s">
        <v>345</v>
      </c>
      <c r="J612" s="8">
        <f>COUNTIFS(Activations!$A:$A,Table1[[#This Row],[Imei]])</f>
        <v>1</v>
      </c>
    </row>
    <row r="613" spans="1:10">
      <c r="A613" s="4" t="s">
        <v>231</v>
      </c>
      <c r="B613" s="4" t="s">
        <v>221</v>
      </c>
      <c r="C613" s="4" t="s">
        <v>6053</v>
      </c>
      <c r="D613" s="4" t="s">
        <v>354</v>
      </c>
      <c r="E613" s="4">
        <v>1</v>
      </c>
      <c r="F613" s="5">
        <v>45125</v>
      </c>
      <c r="G613" s="4" t="s">
        <v>934</v>
      </c>
      <c r="H613" s="4" t="s">
        <v>935</v>
      </c>
      <c r="I613" s="4" t="s">
        <v>345</v>
      </c>
      <c r="J613" s="8">
        <f>COUNTIFS(Activations!$A:$A,Table1[[#This Row],[Imei]])</f>
        <v>0</v>
      </c>
    </row>
    <row r="614" spans="1:10">
      <c r="A614" s="4" t="s">
        <v>72</v>
      </c>
      <c r="B614" s="4" t="s">
        <v>66</v>
      </c>
      <c r="C614" s="4" t="s">
        <v>6054</v>
      </c>
      <c r="D614" s="4" t="s">
        <v>358</v>
      </c>
      <c r="E614" s="4">
        <v>1</v>
      </c>
      <c r="F614" s="5">
        <v>45110</v>
      </c>
      <c r="G614" s="4" t="s">
        <v>71</v>
      </c>
      <c r="H614" s="4" t="s">
        <v>946</v>
      </c>
      <c r="I614" s="4" t="s">
        <v>345</v>
      </c>
      <c r="J614" s="8">
        <f>COUNTIFS(Activations!$A:$A,Table1[[#This Row],[Imei]])</f>
        <v>0</v>
      </c>
    </row>
    <row r="615" spans="1:10">
      <c r="A615" s="4" t="s">
        <v>72</v>
      </c>
      <c r="B615" s="4" t="s">
        <v>66</v>
      </c>
      <c r="C615" s="4" t="s">
        <v>945</v>
      </c>
      <c r="D615" s="4" t="s">
        <v>352</v>
      </c>
      <c r="E615" s="4">
        <v>1</v>
      </c>
      <c r="F615" s="5">
        <v>45111</v>
      </c>
      <c r="G615" s="4" t="s">
        <v>71</v>
      </c>
      <c r="H615" s="4" t="s">
        <v>946</v>
      </c>
      <c r="I615" s="4" t="s">
        <v>345</v>
      </c>
      <c r="J615" s="8">
        <f>COUNTIFS(Activations!$A:$A,Table1[[#This Row],[Imei]])</f>
        <v>1</v>
      </c>
    </row>
    <row r="616" spans="1:10">
      <c r="A616" s="4" t="s">
        <v>72</v>
      </c>
      <c r="B616" s="4" t="s">
        <v>66</v>
      </c>
      <c r="C616" s="4" t="s">
        <v>947</v>
      </c>
      <c r="D616" s="4" t="s">
        <v>352</v>
      </c>
      <c r="E616" s="4">
        <v>1</v>
      </c>
      <c r="F616" s="5">
        <v>45111</v>
      </c>
      <c r="G616" s="4" t="s">
        <v>71</v>
      </c>
      <c r="H616" s="4" t="s">
        <v>946</v>
      </c>
      <c r="I616" s="4" t="s">
        <v>345</v>
      </c>
      <c r="J616" s="8">
        <f>COUNTIFS(Activations!$A:$A,Table1[[#This Row],[Imei]])</f>
        <v>1</v>
      </c>
    </row>
    <row r="617" spans="1:10">
      <c r="A617" s="4" t="s">
        <v>72</v>
      </c>
      <c r="B617" s="4" t="s">
        <v>66</v>
      </c>
      <c r="C617" s="4" t="s">
        <v>948</v>
      </c>
      <c r="D617" s="4" t="s">
        <v>369</v>
      </c>
      <c r="E617" s="4">
        <v>1</v>
      </c>
      <c r="F617" s="5">
        <v>45113</v>
      </c>
      <c r="G617" s="4" t="s">
        <v>71</v>
      </c>
      <c r="H617" s="4" t="s">
        <v>946</v>
      </c>
      <c r="I617" s="4" t="s">
        <v>345</v>
      </c>
      <c r="J617" s="8">
        <f>COUNTIFS(Activations!$A:$A,Table1[[#This Row],[Imei]])</f>
        <v>1</v>
      </c>
    </row>
    <row r="618" spans="1:10">
      <c r="A618" s="4" t="s">
        <v>72</v>
      </c>
      <c r="B618" s="4" t="s">
        <v>66</v>
      </c>
      <c r="C618" s="4" t="s">
        <v>949</v>
      </c>
      <c r="D618" s="4" t="s">
        <v>352</v>
      </c>
      <c r="E618" s="4">
        <v>1</v>
      </c>
      <c r="F618" s="5">
        <v>45115</v>
      </c>
      <c r="G618" s="4" t="s">
        <v>71</v>
      </c>
      <c r="H618" s="4" t="s">
        <v>946</v>
      </c>
      <c r="I618" s="4" t="s">
        <v>345</v>
      </c>
      <c r="J618" s="8">
        <f>COUNTIFS(Activations!$A:$A,Table1[[#This Row],[Imei]])</f>
        <v>1</v>
      </c>
    </row>
    <row r="619" spans="1:10">
      <c r="A619" s="4" t="s">
        <v>72</v>
      </c>
      <c r="B619" s="4" t="s">
        <v>66</v>
      </c>
      <c r="C619" s="4" t="s">
        <v>950</v>
      </c>
      <c r="D619" s="4" t="s">
        <v>358</v>
      </c>
      <c r="E619" s="4">
        <v>1</v>
      </c>
      <c r="F619" s="5">
        <v>45118</v>
      </c>
      <c r="G619" s="4" t="s">
        <v>71</v>
      </c>
      <c r="H619" s="4" t="s">
        <v>946</v>
      </c>
      <c r="I619" s="4" t="s">
        <v>345</v>
      </c>
      <c r="J619" s="8">
        <f>COUNTIFS(Activations!$A:$A,Table1[[#This Row],[Imei]])</f>
        <v>1</v>
      </c>
    </row>
    <row r="620" spans="1:10">
      <c r="A620" s="4" t="s">
        <v>72</v>
      </c>
      <c r="B620" s="4" t="s">
        <v>66</v>
      </c>
      <c r="C620" s="4" t="s">
        <v>951</v>
      </c>
      <c r="D620" s="4" t="s">
        <v>358</v>
      </c>
      <c r="E620" s="4">
        <v>1</v>
      </c>
      <c r="F620" s="5">
        <v>45121</v>
      </c>
      <c r="G620" s="4" t="s">
        <v>71</v>
      </c>
      <c r="H620" s="4" t="s">
        <v>946</v>
      </c>
      <c r="I620" s="4" t="s">
        <v>345</v>
      </c>
      <c r="J620" s="8">
        <f>COUNTIFS(Activations!$A:$A,Table1[[#This Row],[Imei]])</f>
        <v>1</v>
      </c>
    </row>
    <row r="621" spans="1:10">
      <c r="A621" s="4" t="s">
        <v>72</v>
      </c>
      <c r="B621" s="4" t="s">
        <v>66</v>
      </c>
      <c r="C621" s="4" t="s">
        <v>952</v>
      </c>
      <c r="D621" s="4" t="s">
        <v>343</v>
      </c>
      <c r="E621" s="4">
        <v>1</v>
      </c>
      <c r="F621" s="5">
        <v>45121</v>
      </c>
      <c r="G621" s="4" t="s">
        <v>71</v>
      </c>
      <c r="H621" s="4" t="s">
        <v>946</v>
      </c>
      <c r="I621" s="4" t="s">
        <v>345</v>
      </c>
      <c r="J621" s="8">
        <f>COUNTIFS(Activations!$A:$A,Table1[[#This Row],[Imei]])</f>
        <v>1</v>
      </c>
    </row>
    <row r="622" spans="1:10">
      <c r="A622" s="4" t="s">
        <v>72</v>
      </c>
      <c r="B622" s="4" t="s">
        <v>66</v>
      </c>
      <c r="C622" s="4" t="s">
        <v>953</v>
      </c>
      <c r="D622" s="4" t="s">
        <v>358</v>
      </c>
      <c r="E622" s="4">
        <v>1</v>
      </c>
      <c r="F622" s="5">
        <v>45121</v>
      </c>
      <c r="G622" s="4" t="s">
        <v>71</v>
      </c>
      <c r="H622" s="4" t="s">
        <v>946</v>
      </c>
      <c r="I622" s="4" t="s">
        <v>345</v>
      </c>
      <c r="J622" s="8">
        <f>COUNTIFS(Activations!$A:$A,Table1[[#This Row],[Imei]])</f>
        <v>1</v>
      </c>
    </row>
    <row r="623" spans="1:10">
      <c r="A623" s="4" t="s">
        <v>72</v>
      </c>
      <c r="B623" s="4" t="s">
        <v>66</v>
      </c>
      <c r="C623" s="4" t="s">
        <v>954</v>
      </c>
      <c r="D623" s="4" t="s">
        <v>358</v>
      </c>
      <c r="E623" s="4">
        <v>1</v>
      </c>
      <c r="F623" s="5">
        <v>45121</v>
      </c>
      <c r="G623" s="4" t="s">
        <v>71</v>
      </c>
      <c r="H623" s="4" t="s">
        <v>946</v>
      </c>
      <c r="I623" s="4" t="s">
        <v>345</v>
      </c>
      <c r="J623" s="8">
        <f>COUNTIFS(Activations!$A:$A,Table1[[#This Row],[Imei]])</f>
        <v>1</v>
      </c>
    </row>
    <row r="624" spans="1:10">
      <c r="A624" s="4" t="s">
        <v>72</v>
      </c>
      <c r="B624" s="4" t="s">
        <v>66</v>
      </c>
      <c r="C624" s="4" t="s">
        <v>955</v>
      </c>
      <c r="D624" s="4" t="s">
        <v>343</v>
      </c>
      <c r="E624" s="4">
        <v>1</v>
      </c>
      <c r="F624" s="5">
        <v>45124</v>
      </c>
      <c r="G624" s="4" t="s">
        <v>71</v>
      </c>
      <c r="H624" s="4" t="s">
        <v>946</v>
      </c>
      <c r="I624" s="4" t="s">
        <v>345</v>
      </c>
      <c r="J624" s="8">
        <f>COUNTIFS(Activations!$A:$A,Table1[[#This Row],[Imei]])</f>
        <v>1</v>
      </c>
    </row>
    <row r="625" spans="1:10">
      <c r="A625" s="4" t="s">
        <v>72</v>
      </c>
      <c r="B625" s="4" t="s">
        <v>66</v>
      </c>
      <c r="C625" s="4" t="s">
        <v>956</v>
      </c>
      <c r="D625" s="4" t="s">
        <v>343</v>
      </c>
      <c r="E625" s="4">
        <v>1</v>
      </c>
      <c r="F625" s="5">
        <v>45124</v>
      </c>
      <c r="G625" s="4" t="s">
        <v>71</v>
      </c>
      <c r="H625" s="4" t="s">
        <v>946</v>
      </c>
      <c r="I625" s="4" t="s">
        <v>345</v>
      </c>
      <c r="J625" s="8">
        <f>COUNTIFS(Activations!$A:$A,Table1[[#This Row],[Imei]])</f>
        <v>1</v>
      </c>
    </row>
    <row r="626" spans="1:10">
      <c r="A626" s="4" t="s">
        <v>72</v>
      </c>
      <c r="B626" s="4" t="s">
        <v>66</v>
      </c>
      <c r="C626" s="4" t="s">
        <v>957</v>
      </c>
      <c r="D626" s="4" t="s">
        <v>343</v>
      </c>
      <c r="E626" s="4">
        <v>1</v>
      </c>
      <c r="F626" s="5">
        <v>45124</v>
      </c>
      <c r="G626" s="4" t="s">
        <v>71</v>
      </c>
      <c r="H626" s="4" t="s">
        <v>946</v>
      </c>
      <c r="I626" s="4" t="s">
        <v>345</v>
      </c>
      <c r="J626" s="8">
        <f>COUNTIFS(Activations!$A:$A,Table1[[#This Row],[Imei]])</f>
        <v>1</v>
      </c>
    </row>
    <row r="627" spans="1:10">
      <c r="A627" s="4" t="s">
        <v>72</v>
      </c>
      <c r="B627" s="4" t="s">
        <v>66</v>
      </c>
      <c r="C627" s="4" t="s">
        <v>5851</v>
      </c>
      <c r="D627" s="4" t="s">
        <v>376</v>
      </c>
      <c r="E627" s="4">
        <v>1</v>
      </c>
      <c r="F627" s="5">
        <v>45125</v>
      </c>
      <c r="G627" s="4" t="s">
        <v>71</v>
      </c>
      <c r="H627" s="4" t="s">
        <v>946</v>
      </c>
      <c r="I627" s="4" t="s">
        <v>345</v>
      </c>
      <c r="J627" s="8">
        <f>COUNTIFS(Activations!$A:$A,Table1[[#This Row],[Imei]])</f>
        <v>1</v>
      </c>
    </row>
    <row r="628" spans="1:10">
      <c r="A628" s="4" t="s">
        <v>78</v>
      </c>
      <c r="B628" s="4" t="s">
        <v>66</v>
      </c>
      <c r="C628" s="4" t="s">
        <v>5611</v>
      </c>
      <c r="D628" s="4" t="s">
        <v>343</v>
      </c>
      <c r="E628" s="4">
        <v>1</v>
      </c>
      <c r="F628" s="5">
        <v>45110</v>
      </c>
      <c r="G628" s="4" t="s">
        <v>77</v>
      </c>
      <c r="H628" s="4" t="s">
        <v>959</v>
      </c>
      <c r="I628" s="4" t="s">
        <v>345</v>
      </c>
      <c r="J628" s="8">
        <f>COUNTIFS(Activations!$A:$A,Table1[[#This Row],[Imei]])</f>
        <v>1</v>
      </c>
    </row>
    <row r="629" spans="1:10">
      <c r="A629" s="4" t="s">
        <v>78</v>
      </c>
      <c r="B629" s="4" t="s">
        <v>66</v>
      </c>
      <c r="C629" s="4" t="s">
        <v>958</v>
      </c>
      <c r="D629" s="4" t="s">
        <v>369</v>
      </c>
      <c r="E629" s="4">
        <v>1</v>
      </c>
      <c r="F629" s="5">
        <v>45111</v>
      </c>
      <c r="G629" s="4" t="s">
        <v>77</v>
      </c>
      <c r="H629" s="4" t="s">
        <v>959</v>
      </c>
      <c r="I629" s="4" t="s">
        <v>345</v>
      </c>
      <c r="J629" s="8">
        <f>COUNTIFS(Activations!$A:$A,Table1[[#This Row],[Imei]])</f>
        <v>1</v>
      </c>
    </row>
    <row r="630" spans="1:10">
      <c r="A630" s="4" t="s">
        <v>78</v>
      </c>
      <c r="B630" s="4" t="s">
        <v>66</v>
      </c>
      <c r="C630" s="4" t="s">
        <v>960</v>
      </c>
      <c r="D630" s="4" t="s">
        <v>343</v>
      </c>
      <c r="E630" s="4">
        <v>1</v>
      </c>
      <c r="F630" s="5">
        <v>45113</v>
      </c>
      <c r="G630" s="4" t="s">
        <v>77</v>
      </c>
      <c r="H630" s="4" t="s">
        <v>959</v>
      </c>
      <c r="I630" s="4" t="s">
        <v>345</v>
      </c>
      <c r="J630" s="8">
        <f>COUNTIFS(Activations!$A:$A,Table1[[#This Row],[Imei]])</f>
        <v>1</v>
      </c>
    </row>
    <row r="631" spans="1:10">
      <c r="A631" s="4" t="s">
        <v>78</v>
      </c>
      <c r="B631" s="4" t="s">
        <v>66</v>
      </c>
      <c r="C631" s="4" t="s">
        <v>961</v>
      </c>
      <c r="D631" s="4" t="s">
        <v>343</v>
      </c>
      <c r="E631" s="4">
        <v>1</v>
      </c>
      <c r="F631" s="5">
        <v>45117</v>
      </c>
      <c r="G631" s="4" t="s">
        <v>77</v>
      </c>
      <c r="H631" s="4" t="s">
        <v>959</v>
      </c>
      <c r="I631" s="4" t="s">
        <v>345</v>
      </c>
      <c r="J631" s="8">
        <f>COUNTIFS(Activations!$A:$A,Table1[[#This Row],[Imei]])</f>
        <v>1</v>
      </c>
    </row>
    <row r="632" spans="1:10">
      <c r="A632" s="4" t="s">
        <v>78</v>
      </c>
      <c r="B632" s="4" t="s">
        <v>66</v>
      </c>
      <c r="C632" s="4" t="s">
        <v>962</v>
      </c>
      <c r="D632" s="4" t="s">
        <v>376</v>
      </c>
      <c r="E632" s="4">
        <v>1</v>
      </c>
      <c r="F632" s="5">
        <v>45117</v>
      </c>
      <c r="G632" s="4" t="s">
        <v>77</v>
      </c>
      <c r="H632" s="4" t="s">
        <v>959</v>
      </c>
      <c r="I632" s="4" t="s">
        <v>345</v>
      </c>
      <c r="J632" s="8">
        <f>COUNTIFS(Activations!$A:$A,Table1[[#This Row],[Imei]])</f>
        <v>1</v>
      </c>
    </row>
    <row r="633" spans="1:10">
      <c r="A633" s="4" t="s">
        <v>78</v>
      </c>
      <c r="B633" s="4" t="s">
        <v>66</v>
      </c>
      <c r="C633" s="4" t="s">
        <v>963</v>
      </c>
      <c r="D633" s="4" t="s">
        <v>358</v>
      </c>
      <c r="E633" s="4">
        <v>1</v>
      </c>
      <c r="F633" s="5">
        <v>45117</v>
      </c>
      <c r="G633" s="4" t="s">
        <v>77</v>
      </c>
      <c r="H633" s="4" t="s">
        <v>959</v>
      </c>
      <c r="I633" s="4" t="s">
        <v>345</v>
      </c>
      <c r="J633" s="8">
        <f>COUNTIFS(Activations!$A:$A,Table1[[#This Row],[Imei]])</f>
        <v>1</v>
      </c>
    </row>
    <row r="634" spans="1:10">
      <c r="A634" s="4" t="s">
        <v>78</v>
      </c>
      <c r="B634" s="4" t="s">
        <v>66</v>
      </c>
      <c r="C634" s="4" t="s">
        <v>964</v>
      </c>
      <c r="D634" s="4" t="s">
        <v>394</v>
      </c>
      <c r="E634" s="4">
        <v>1</v>
      </c>
      <c r="F634" s="5">
        <v>45120</v>
      </c>
      <c r="G634" s="4" t="s">
        <v>77</v>
      </c>
      <c r="H634" s="4" t="s">
        <v>959</v>
      </c>
      <c r="I634" s="4" t="s">
        <v>345</v>
      </c>
      <c r="J634" s="8">
        <f>COUNTIFS(Activations!$A:$A,Table1[[#This Row],[Imei]])</f>
        <v>1</v>
      </c>
    </row>
    <row r="635" spans="1:10">
      <c r="A635" s="4" t="s">
        <v>78</v>
      </c>
      <c r="B635" s="4" t="s">
        <v>66</v>
      </c>
      <c r="C635" s="4" t="s">
        <v>965</v>
      </c>
      <c r="D635" s="4" t="s">
        <v>358</v>
      </c>
      <c r="E635" s="4">
        <v>1</v>
      </c>
      <c r="F635" s="5">
        <v>45121</v>
      </c>
      <c r="G635" s="4" t="s">
        <v>77</v>
      </c>
      <c r="H635" s="4" t="s">
        <v>959</v>
      </c>
      <c r="I635" s="4" t="s">
        <v>345</v>
      </c>
      <c r="J635" s="8">
        <f>COUNTIFS(Activations!$A:$A,Table1[[#This Row],[Imei]])</f>
        <v>1</v>
      </c>
    </row>
    <row r="636" spans="1:10">
      <c r="A636" s="4" t="s">
        <v>78</v>
      </c>
      <c r="B636" s="4" t="s">
        <v>66</v>
      </c>
      <c r="C636" s="4" t="s">
        <v>966</v>
      </c>
      <c r="D636" s="4" t="s">
        <v>343</v>
      </c>
      <c r="E636" s="4">
        <v>1</v>
      </c>
      <c r="F636" s="5">
        <v>45121</v>
      </c>
      <c r="G636" s="4" t="s">
        <v>77</v>
      </c>
      <c r="H636" s="4" t="s">
        <v>959</v>
      </c>
      <c r="I636" s="4" t="s">
        <v>345</v>
      </c>
      <c r="J636" s="8">
        <f>COUNTIFS(Activations!$A:$A,Table1[[#This Row],[Imei]])</f>
        <v>1</v>
      </c>
    </row>
    <row r="637" spans="1:10">
      <c r="A637" s="4" t="s">
        <v>78</v>
      </c>
      <c r="B637" s="4" t="s">
        <v>66</v>
      </c>
      <c r="C637" s="4" t="s">
        <v>967</v>
      </c>
      <c r="D637" s="4" t="s">
        <v>343</v>
      </c>
      <c r="E637" s="4">
        <v>1</v>
      </c>
      <c r="F637" s="5">
        <v>45122</v>
      </c>
      <c r="G637" s="4" t="s">
        <v>77</v>
      </c>
      <c r="H637" s="4" t="s">
        <v>959</v>
      </c>
      <c r="I637" s="4" t="s">
        <v>345</v>
      </c>
      <c r="J637" s="8">
        <f>COUNTIFS(Activations!$A:$A,Table1[[#This Row],[Imei]])</f>
        <v>1</v>
      </c>
    </row>
    <row r="638" spans="1:10">
      <c r="A638" s="4" t="s">
        <v>78</v>
      </c>
      <c r="B638" s="4" t="s">
        <v>66</v>
      </c>
      <c r="C638" s="4" t="s">
        <v>968</v>
      </c>
      <c r="D638" s="4" t="s">
        <v>358</v>
      </c>
      <c r="E638" s="4">
        <v>1</v>
      </c>
      <c r="F638" s="5">
        <v>45122</v>
      </c>
      <c r="G638" s="4" t="s">
        <v>77</v>
      </c>
      <c r="H638" s="4" t="s">
        <v>959</v>
      </c>
      <c r="I638" s="4" t="s">
        <v>345</v>
      </c>
      <c r="J638" s="8">
        <f>COUNTIFS(Activations!$A:$A,Table1[[#This Row],[Imei]])</f>
        <v>1</v>
      </c>
    </row>
    <row r="639" spans="1:10">
      <c r="A639" s="4" t="s">
        <v>78</v>
      </c>
      <c r="B639" s="4" t="s">
        <v>66</v>
      </c>
      <c r="C639" s="4" t="s">
        <v>969</v>
      </c>
      <c r="D639" s="4" t="s">
        <v>659</v>
      </c>
      <c r="E639" s="4">
        <v>1</v>
      </c>
      <c r="F639" s="5">
        <v>45124</v>
      </c>
      <c r="G639" s="4" t="s">
        <v>77</v>
      </c>
      <c r="H639" s="4" t="s">
        <v>959</v>
      </c>
      <c r="I639" s="4" t="s">
        <v>345</v>
      </c>
      <c r="J639" s="8">
        <f>COUNTIFS(Activations!$A:$A,Table1[[#This Row],[Imei]])</f>
        <v>1</v>
      </c>
    </row>
    <row r="640" spans="1:10">
      <c r="A640" s="4" t="s">
        <v>78</v>
      </c>
      <c r="B640" s="4" t="s">
        <v>66</v>
      </c>
      <c r="C640" s="4" t="s">
        <v>5900</v>
      </c>
      <c r="D640" s="4" t="s">
        <v>376</v>
      </c>
      <c r="E640" s="4">
        <v>1</v>
      </c>
      <c r="F640" s="5">
        <v>45125</v>
      </c>
      <c r="G640" s="4" t="s">
        <v>77</v>
      </c>
      <c r="H640" s="4" t="s">
        <v>959</v>
      </c>
      <c r="I640" s="4" t="s">
        <v>345</v>
      </c>
      <c r="J640" s="8">
        <f>COUNTIFS(Activations!$A:$A,Table1[[#This Row],[Imei]])</f>
        <v>1</v>
      </c>
    </row>
    <row r="641" spans="1:10">
      <c r="A641" s="4" t="s">
        <v>970</v>
      </c>
      <c r="B641" s="4" t="s">
        <v>129</v>
      </c>
      <c r="C641" s="4" t="s">
        <v>5971</v>
      </c>
      <c r="D641" s="4" t="s">
        <v>352</v>
      </c>
      <c r="E641" s="4">
        <v>1</v>
      </c>
      <c r="F641" s="5">
        <v>45110</v>
      </c>
      <c r="G641" s="4" t="s">
        <v>972</v>
      </c>
      <c r="H641" s="4" t="s">
        <v>973</v>
      </c>
      <c r="I641" s="4" t="s">
        <v>423</v>
      </c>
      <c r="J641" s="8">
        <f>COUNTIFS(Activations!$A:$A,Table1[[#This Row],[Imei]])</f>
        <v>1</v>
      </c>
    </row>
    <row r="642" spans="1:10">
      <c r="A642" s="4" t="s">
        <v>970</v>
      </c>
      <c r="B642" s="4" t="s">
        <v>129</v>
      </c>
      <c r="C642" s="4" t="s">
        <v>971</v>
      </c>
      <c r="D642" s="4" t="s">
        <v>376</v>
      </c>
      <c r="E642" s="4">
        <v>1</v>
      </c>
      <c r="F642" s="5">
        <v>45115</v>
      </c>
      <c r="G642" s="4" t="s">
        <v>972</v>
      </c>
      <c r="H642" s="4" t="s">
        <v>973</v>
      </c>
      <c r="I642" s="4" t="s">
        <v>423</v>
      </c>
      <c r="J642" s="8">
        <f>COUNTIFS(Activations!$A:$A,Table1[[#This Row],[Imei]])</f>
        <v>1</v>
      </c>
    </row>
    <row r="643" spans="1:10">
      <c r="A643" s="4" t="s">
        <v>970</v>
      </c>
      <c r="B643" s="4" t="s">
        <v>129</v>
      </c>
      <c r="C643" s="4" t="s">
        <v>974</v>
      </c>
      <c r="D643" s="4" t="s">
        <v>369</v>
      </c>
      <c r="E643" s="4">
        <v>1</v>
      </c>
      <c r="F643" s="5">
        <v>45120</v>
      </c>
      <c r="G643" s="4" t="s">
        <v>972</v>
      </c>
      <c r="H643" s="4" t="s">
        <v>973</v>
      </c>
      <c r="I643" s="4" t="s">
        <v>423</v>
      </c>
      <c r="J643" s="8">
        <f>COUNTIFS(Activations!$A:$A,Table1[[#This Row],[Imei]])</f>
        <v>1</v>
      </c>
    </row>
    <row r="644" spans="1:10">
      <c r="A644" s="4" t="s">
        <v>970</v>
      </c>
      <c r="B644" s="4" t="s">
        <v>129</v>
      </c>
      <c r="C644" s="4" t="s">
        <v>975</v>
      </c>
      <c r="D644" s="4" t="s">
        <v>369</v>
      </c>
      <c r="E644" s="4">
        <v>1</v>
      </c>
      <c r="F644" s="5">
        <v>45120</v>
      </c>
      <c r="G644" s="4" t="s">
        <v>972</v>
      </c>
      <c r="H644" s="4" t="s">
        <v>973</v>
      </c>
      <c r="I644" s="4" t="s">
        <v>423</v>
      </c>
      <c r="J644" s="8">
        <f>COUNTIFS(Activations!$A:$A,Table1[[#This Row],[Imei]])</f>
        <v>1</v>
      </c>
    </row>
    <row r="645" spans="1:10">
      <c r="A645" s="4" t="s">
        <v>970</v>
      </c>
      <c r="B645" s="4" t="s">
        <v>129</v>
      </c>
      <c r="C645" s="4" t="s">
        <v>6055</v>
      </c>
      <c r="D645" s="4" t="s">
        <v>659</v>
      </c>
      <c r="E645" s="4">
        <v>1</v>
      </c>
      <c r="F645" s="5">
        <v>45125</v>
      </c>
      <c r="G645" s="4" t="s">
        <v>972</v>
      </c>
      <c r="H645" s="4" t="s">
        <v>973</v>
      </c>
      <c r="I645" s="4" t="s">
        <v>423</v>
      </c>
      <c r="J645" s="8">
        <f>COUNTIFS(Activations!$A:$A,Table1[[#This Row],[Imei]])</f>
        <v>0</v>
      </c>
    </row>
    <row r="646" spans="1:10">
      <c r="A646" s="4" t="s">
        <v>970</v>
      </c>
      <c r="B646" s="4" t="s">
        <v>129</v>
      </c>
      <c r="C646" s="4" t="s">
        <v>5788</v>
      </c>
      <c r="D646" s="4" t="s">
        <v>358</v>
      </c>
      <c r="E646" s="4">
        <v>1</v>
      </c>
      <c r="F646" s="5">
        <v>45125</v>
      </c>
      <c r="G646" s="4" t="s">
        <v>972</v>
      </c>
      <c r="H646" s="4" t="s">
        <v>973</v>
      </c>
      <c r="I646" s="4" t="s">
        <v>423</v>
      </c>
      <c r="J646" s="8">
        <f>COUNTIFS(Activations!$A:$A,Table1[[#This Row],[Imei]])</f>
        <v>1</v>
      </c>
    </row>
    <row r="647" spans="1:10">
      <c r="A647" s="4" t="s">
        <v>970</v>
      </c>
      <c r="B647" s="4" t="s">
        <v>129</v>
      </c>
      <c r="C647" s="4" t="s">
        <v>5349</v>
      </c>
      <c r="D647" s="4" t="s">
        <v>369</v>
      </c>
      <c r="E647" s="4">
        <v>1</v>
      </c>
      <c r="F647" s="5">
        <v>45125</v>
      </c>
      <c r="G647" s="4" t="s">
        <v>972</v>
      </c>
      <c r="H647" s="4" t="s">
        <v>973</v>
      </c>
      <c r="I647" s="4" t="s">
        <v>423</v>
      </c>
      <c r="J647" s="8">
        <f>COUNTIFS(Activations!$A:$A,Table1[[#This Row],[Imei]])</f>
        <v>1</v>
      </c>
    </row>
    <row r="648" spans="1:10">
      <c r="A648" s="4" t="s">
        <v>200</v>
      </c>
      <c r="B648" s="4" t="s">
        <v>197</v>
      </c>
      <c r="C648" s="4" t="s">
        <v>5609</v>
      </c>
      <c r="D648" s="4" t="s">
        <v>343</v>
      </c>
      <c r="E648" s="4">
        <v>1</v>
      </c>
      <c r="F648" s="5">
        <v>45108</v>
      </c>
      <c r="G648" s="4" t="s">
        <v>199</v>
      </c>
      <c r="H648" s="4" t="s">
        <v>977</v>
      </c>
      <c r="I648" s="4" t="s">
        <v>345</v>
      </c>
      <c r="J648" s="8">
        <f>COUNTIFS(Activations!$A:$A,Table1[[#This Row],[Imei]])</f>
        <v>1</v>
      </c>
    </row>
    <row r="649" spans="1:10">
      <c r="A649" s="4" t="s">
        <v>200</v>
      </c>
      <c r="B649" s="4" t="s">
        <v>197</v>
      </c>
      <c r="C649" s="4" t="s">
        <v>5617</v>
      </c>
      <c r="D649" s="4" t="s">
        <v>343</v>
      </c>
      <c r="E649" s="4">
        <v>1</v>
      </c>
      <c r="F649" s="5">
        <v>45108</v>
      </c>
      <c r="G649" s="4" t="s">
        <v>199</v>
      </c>
      <c r="H649" s="4" t="s">
        <v>977</v>
      </c>
      <c r="I649" s="4" t="s">
        <v>345</v>
      </c>
      <c r="J649" s="8">
        <f>COUNTIFS(Activations!$A:$A,Table1[[#This Row],[Imei]])</f>
        <v>1</v>
      </c>
    </row>
    <row r="650" spans="1:10">
      <c r="A650" s="4" t="s">
        <v>200</v>
      </c>
      <c r="B650" s="4" t="s">
        <v>197</v>
      </c>
      <c r="C650" s="4" t="s">
        <v>976</v>
      </c>
      <c r="D650" s="4" t="s">
        <v>358</v>
      </c>
      <c r="E650" s="4">
        <v>1</v>
      </c>
      <c r="F650" s="5">
        <v>45111</v>
      </c>
      <c r="G650" s="4" t="s">
        <v>199</v>
      </c>
      <c r="H650" s="4" t="s">
        <v>977</v>
      </c>
      <c r="I650" s="4" t="s">
        <v>345</v>
      </c>
      <c r="J650" s="8">
        <f>COUNTIFS(Activations!$A:$A,Table1[[#This Row],[Imei]])</f>
        <v>1</v>
      </c>
    </row>
    <row r="651" spans="1:10">
      <c r="A651" s="4" t="s">
        <v>200</v>
      </c>
      <c r="B651" s="4" t="s">
        <v>197</v>
      </c>
      <c r="C651" s="4" t="s">
        <v>978</v>
      </c>
      <c r="D651" s="4" t="s">
        <v>979</v>
      </c>
      <c r="E651" s="4">
        <v>1</v>
      </c>
      <c r="F651" s="5">
        <v>45112</v>
      </c>
      <c r="G651" s="4" t="s">
        <v>199</v>
      </c>
      <c r="H651" s="4" t="s">
        <v>977</v>
      </c>
      <c r="I651" s="4" t="s">
        <v>345</v>
      </c>
      <c r="J651" s="8">
        <f>COUNTIFS(Activations!$A:$A,Table1[[#This Row],[Imei]])</f>
        <v>1</v>
      </c>
    </row>
    <row r="652" spans="1:10">
      <c r="A652" s="4" t="s">
        <v>200</v>
      </c>
      <c r="B652" s="4" t="s">
        <v>197</v>
      </c>
      <c r="C652" s="4" t="s">
        <v>980</v>
      </c>
      <c r="D652" s="4" t="s">
        <v>369</v>
      </c>
      <c r="E652" s="4">
        <v>1</v>
      </c>
      <c r="F652" s="5">
        <v>45114</v>
      </c>
      <c r="G652" s="4" t="s">
        <v>199</v>
      </c>
      <c r="H652" s="4" t="s">
        <v>977</v>
      </c>
      <c r="I652" s="4" t="s">
        <v>345</v>
      </c>
      <c r="J652" s="8">
        <f>COUNTIFS(Activations!$A:$A,Table1[[#This Row],[Imei]])</f>
        <v>1</v>
      </c>
    </row>
    <row r="653" spans="1:10">
      <c r="A653" s="4" t="s">
        <v>200</v>
      </c>
      <c r="B653" s="4" t="s">
        <v>197</v>
      </c>
      <c r="C653" s="4" t="s">
        <v>981</v>
      </c>
      <c r="D653" s="4" t="s">
        <v>659</v>
      </c>
      <c r="E653" s="4">
        <v>1</v>
      </c>
      <c r="F653" s="5">
        <v>45117</v>
      </c>
      <c r="G653" s="4" t="s">
        <v>199</v>
      </c>
      <c r="H653" s="4" t="s">
        <v>977</v>
      </c>
      <c r="I653" s="4" t="s">
        <v>345</v>
      </c>
      <c r="J653" s="8">
        <f>COUNTIFS(Activations!$A:$A,Table1[[#This Row],[Imei]])</f>
        <v>1</v>
      </c>
    </row>
    <row r="654" spans="1:10">
      <c r="A654" s="4" t="s">
        <v>200</v>
      </c>
      <c r="B654" s="4" t="s">
        <v>197</v>
      </c>
      <c r="C654" s="4" t="s">
        <v>982</v>
      </c>
      <c r="D654" s="4" t="s">
        <v>376</v>
      </c>
      <c r="E654" s="4">
        <v>1</v>
      </c>
      <c r="F654" s="5">
        <v>45117</v>
      </c>
      <c r="G654" s="4" t="s">
        <v>199</v>
      </c>
      <c r="H654" s="4" t="s">
        <v>977</v>
      </c>
      <c r="I654" s="4" t="s">
        <v>345</v>
      </c>
      <c r="J654" s="8">
        <f>COUNTIFS(Activations!$A:$A,Table1[[#This Row],[Imei]])</f>
        <v>1</v>
      </c>
    </row>
    <row r="655" spans="1:10">
      <c r="A655" s="4" t="s">
        <v>200</v>
      </c>
      <c r="B655" s="4" t="s">
        <v>197</v>
      </c>
      <c r="C655" s="4" t="s">
        <v>983</v>
      </c>
      <c r="D655" s="4" t="s">
        <v>343</v>
      </c>
      <c r="E655" s="4">
        <v>1</v>
      </c>
      <c r="F655" s="5">
        <v>45117</v>
      </c>
      <c r="G655" s="4" t="s">
        <v>199</v>
      </c>
      <c r="H655" s="4" t="s">
        <v>977</v>
      </c>
      <c r="I655" s="4" t="s">
        <v>345</v>
      </c>
      <c r="J655" s="8">
        <f>COUNTIFS(Activations!$A:$A,Table1[[#This Row],[Imei]])</f>
        <v>1</v>
      </c>
    </row>
    <row r="656" spans="1:10">
      <c r="A656" s="4" t="s">
        <v>200</v>
      </c>
      <c r="B656" s="4" t="s">
        <v>197</v>
      </c>
      <c r="C656" s="4" t="s">
        <v>984</v>
      </c>
      <c r="D656" s="4" t="s">
        <v>369</v>
      </c>
      <c r="E656" s="4">
        <v>1</v>
      </c>
      <c r="F656" s="5">
        <v>45119</v>
      </c>
      <c r="G656" s="4" t="s">
        <v>199</v>
      </c>
      <c r="H656" s="4" t="s">
        <v>977</v>
      </c>
      <c r="I656" s="4" t="s">
        <v>345</v>
      </c>
      <c r="J656" s="8">
        <f>COUNTIFS(Activations!$A:$A,Table1[[#This Row],[Imei]])</f>
        <v>1</v>
      </c>
    </row>
    <row r="657" spans="1:10">
      <c r="A657" s="4" t="s">
        <v>200</v>
      </c>
      <c r="B657" s="4" t="s">
        <v>197</v>
      </c>
      <c r="C657" s="4" t="s">
        <v>985</v>
      </c>
      <c r="D657" s="4" t="s">
        <v>352</v>
      </c>
      <c r="E657" s="4">
        <v>1</v>
      </c>
      <c r="F657" s="5">
        <v>45120</v>
      </c>
      <c r="G657" s="4" t="s">
        <v>199</v>
      </c>
      <c r="H657" s="4" t="s">
        <v>977</v>
      </c>
      <c r="I657" s="4" t="s">
        <v>345</v>
      </c>
      <c r="J657" s="8">
        <f>COUNTIFS(Activations!$A:$A,Table1[[#This Row],[Imei]])</f>
        <v>1</v>
      </c>
    </row>
    <row r="658" spans="1:10">
      <c r="A658" s="4" t="s">
        <v>218</v>
      </c>
      <c r="B658" s="4" t="s">
        <v>197</v>
      </c>
      <c r="C658" s="4" t="s">
        <v>5846</v>
      </c>
      <c r="D658" s="4" t="s">
        <v>358</v>
      </c>
      <c r="E658" s="4">
        <v>1</v>
      </c>
      <c r="F658" s="5">
        <v>45110</v>
      </c>
      <c r="G658" s="4" t="s">
        <v>217</v>
      </c>
      <c r="H658" s="4" t="s">
        <v>987</v>
      </c>
      <c r="I658" s="4" t="s">
        <v>345</v>
      </c>
      <c r="J658" s="8">
        <f>COUNTIFS(Activations!$A:$A,Table1[[#This Row],[Imei]])</f>
        <v>1</v>
      </c>
    </row>
    <row r="659" spans="1:10">
      <c r="A659" s="4" t="s">
        <v>218</v>
      </c>
      <c r="B659" s="4" t="s">
        <v>197</v>
      </c>
      <c r="C659" s="4" t="s">
        <v>5904</v>
      </c>
      <c r="D659" s="4" t="s">
        <v>376</v>
      </c>
      <c r="E659" s="4">
        <v>1</v>
      </c>
      <c r="F659" s="5">
        <v>45110</v>
      </c>
      <c r="G659" s="4" t="s">
        <v>217</v>
      </c>
      <c r="H659" s="4" t="s">
        <v>987</v>
      </c>
      <c r="I659" s="4" t="s">
        <v>345</v>
      </c>
      <c r="J659" s="8">
        <f>COUNTIFS(Activations!$A:$A,Table1[[#This Row],[Imei]])</f>
        <v>1</v>
      </c>
    </row>
    <row r="660" spans="1:10">
      <c r="A660" s="4" t="s">
        <v>218</v>
      </c>
      <c r="B660" s="4" t="s">
        <v>197</v>
      </c>
      <c r="C660" s="4" t="s">
        <v>5085</v>
      </c>
      <c r="D660" s="4" t="s">
        <v>369</v>
      </c>
      <c r="E660" s="4">
        <v>1</v>
      </c>
      <c r="F660" s="5">
        <v>45110</v>
      </c>
      <c r="G660" s="4" t="s">
        <v>217</v>
      </c>
      <c r="H660" s="4" t="s">
        <v>987</v>
      </c>
      <c r="I660" s="4" t="s">
        <v>345</v>
      </c>
      <c r="J660" s="8">
        <f>COUNTIFS(Activations!$A:$A,Table1[[#This Row],[Imei]])</f>
        <v>1</v>
      </c>
    </row>
    <row r="661" spans="1:10">
      <c r="A661" s="4" t="s">
        <v>218</v>
      </c>
      <c r="B661" s="4" t="s">
        <v>197</v>
      </c>
      <c r="C661" s="4" t="s">
        <v>986</v>
      </c>
      <c r="D661" s="4" t="s">
        <v>343</v>
      </c>
      <c r="E661" s="4">
        <v>1</v>
      </c>
      <c r="F661" s="5">
        <v>45112</v>
      </c>
      <c r="G661" s="4" t="s">
        <v>217</v>
      </c>
      <c r="H661" s="4" t="s">
        <v>987</v>
      </c>
      <c r="I661" s="4" t="s">
        <v>345</v>
      </c>
      <c r="J661" s="8">
        <f>COUNTIFS(Activations!$A:$A,Table1[[#This Row],[Imei]])</f>
        <v>1</v>
      </c>
    </row>
    <row r="662" spans="1:10">
      <c r="A662" s="4" t="s">
        <v>218</v>
      </c>
      <c r="B662" s="4" t="s">
        <v>197</v>
      </c>
      <c r="C662" s="4" t="s">
        <v>988</v>
      </c>
      <c r="D662" s="4" t="s">
        <v>499</v>
      </c>
      <c r="E662" s="4">
        <v>1</v>
      </c>
      <c r="F662" s="5">
        <v>45112</v>
      </c>
      <c r="G662" s="4" t="s">
        <v>217</v>
      </c>
      <c r="H662" s="4" t="s">
        <v>987</v>
      </c>
      <c r="I662" s="4" t="s">
        <v>345</v>
      </c>
      <c r="J662" s="8">
        <f>COUNTIFS(Activations!$A:$A,Table1[[#This Row],[Imei]])</f>
        <v>1</v>
      </c>
    </row>
    <row r="663" spans="1:10">
      <c r="A663" s="4" t="s">
        <v>218</v>
      </c>
      <c r="B663" s="4" t="s">
        <v>197</v>
      </c>
      <c r="C663" s="4" t="s">
        <v>989</v>
      </c>
      <c r="D663" s="4" t="s">
        <v>352</v>
      </c>
      <c r="E663" s="4">
        <v>1</v>
      </c>
      <c r="F663" s="5">
        <v>45113</v>
      </c>
      <c r="G663" s="4" t="s">
        <v>217</v>
      </c>
      <c r="H663" s="4" t="s">
        <v>987</v>
      </c>
      <c r="I663" s="4" t="s">
        <v>345</v>
      </c>
      <c r="J663" s="8">
        <f>COUNTIFS(Activations!$A:$A,Table1[[#This Row],[Imei]])</f>
        <v>1</v>
      </c>
    </row>
    <row r="664" spans="1:10">
      <c r="A664" s="4" t="s">
        <v>218</v>
      </c>
      <c r="B664" s="4" t="s">
        <v>197</v>
      </c>
      <c r="C664" s="4" t="s">
        <v>990</v>
      </c>
      <c r="D664" s="4" t="s">
        <v>376</v>
      </c>
      <c r="E664" s="4">
        <v>1</v>
      </c>
      <c r="F664" s="5">
        <v>45120</v>
      </c>
      <c r="G664" s="4" t="s">
        <v>217</v>
      </c>
      <c r="H664" s="4" t="s">
        <v>987</v>
      </c>
      <c r="I664" s="4" t="s">
        <v>345</v>
      </c>
      <c r="J664" s="8">
        <f>COUNTIFS(Activations!$A:$A,Table1[[#This Row],[Imei]])</f>
        <v>1</v>
      </c>
    </row>
    <row r="665" spans="1:10">
      <c r="A665" s="4" t="s">
        <v>218</v>
      </c>
      <c r="B665" s="4" t="s">
        <v>197</v>
      </c>
      <c r="C665" s="4" t="s">
        <v>991</v>
      </c>
      <c r="D665" s="4" t="s">
        <v>352</v>
      </c>
      <c r="E665" s="4">
        <v>1</v>
      </c>
      <c r="F665" s="5">
        <v>45120</v>
      </c>
      <c r="G665" s="4" t="s">
        <v>217</v>
      </c>
      <c r="H665" s="4" t="s">
        <v>987</v>
      </c>
      <c r="I665" s="4" t="s">
        <v>345</v>
      </c>
      <c r="J665" s="8">
        <f>COUNTIFS(Activations!$A:$A,Table1[[#This Row],[Imei]])</f>
        <v>1</v>
      </c>
    </row>
    <row r="666" spans="1:10">
      <c r="A666" s="4" t="s">
        <v>218</v>
      </c>
      <c r="B666" s="4" t="s">
        <v>197</v>
      </c>
      <c r="C666" s="4" t="s">
        <v>992</v>
      </c>
      <c r="D666" s="4" t="s">
        <v>499</v>
      </c>
      <c r="E666" s="4">
        <v>1</v>
      </c>
      <c r="F666" s="5">
        <v>45121</v>
      </c>
      <c r="G666" s="4" t="s">
        <v>217</v>
      </c>
      <c r="H666" s="4" t="s">
        <v>987</v>
      </c>
      <c r="I666" s="4" t="s">
        <v>345</v>
      </c>
      <c r="J666" s="8">
        <f>COUNTIFS(Activations!$A:$A,Table1[[#This Row],[Imei]])</f>
        <v>1</v>
      </c>
    </row>
    <row r="667" spans="1:10">
      <c r="A667" s="4" t="s">
        <v>218</v>
      </c>
      <c r="B667" s="4" t="s">
        <v>197</v>
      </c>
      <c r="C667" s="4" t="s">
        <v>993</v>
      </c>
      <c r="D667" s="4" t="s">
        <v>369</v>
      </c>
      <c r="E667" s="4">
        <v>1</v>
      </c>
      <c r="F667" s="5">
        <v>45124</v>
      </c>
      <c r="G667" s="4" t="s">
        <v>217</v>
      </c>
      <c r="H667" s="4" t="s">
        <v>987</v>
      </c>
      <c r="I667" s="4" t="s">
        <v>345</v>
      </c>
      <c r="J667" s="8">
        <f>COUNTIFS(Activations!$A:$A,Table1[[#This Row],[Imei]])</f>
        <v>1</v>
      </c>
    </row>
    <row r="668" spans="1:10">
      <c r="A668" s="4" t="s">
        <v>218</v>
      </c>
      <c r="B668" s="4" t="s">
        <v>197</v>
      </c>
      <c r="C668" s="4" t="s">
        <v>994</v>
      </c>
      <c r="D668" s="4" t="s">
        <v>343</v>
      </c>
      <c r="E668" s="4">
        <v>1</v>
      </c>
      <c r="F668" s="5">
        <v>45124</v>
      </c>
      <c r="G668" s="4" t="s">
        <v>217</v>
      </c>
      <c r="H668" s="4" t="s">
        <v>987</v>
      </c>
      <c r="I668" s="4" t="s">
        <v>345</v>
      </c>
      <c r="J668" s="8">
        <f>COUNTIFS(Activations!$A:$A,Table1[[#This Row],[Imei]])</f>
        <v>1</v>
      </c>
    </row>
    <row r="669" spans="1:10">
      <c r="A669" s="4" t="s">
        <v>218</v>
      </c>
      <c r="B669" s="4" t="s">
        <v>197</v>
      </c>
      <c r="C669" s="4" t="s">
        <v>995</v>
      </c>
      <c r="D669" s="4" t="s">
        <v>358</v>
      </c>
      <c r="E669" s="4">
        <v>1</v>
      </c>
      <c r="F669" s="5">
        <v>45124</v>
      </c>
      <c r="G669" s="4" t="s">
        <v>217</v>
      </c>
      <c r="H669" s="4" t="s">
        <v>987</v>
      </c>
      <c r="I669" s="4" t="s">
        <v>345</v>
      </c>
      <c r="J669" s="8">
        <f>COUNTIFS(Activations!$A:$A,Table1[[#This Row],[Imei]])</f>
        <v>1</v>
      </c>
    </row>
    <row r="670" spans="1:10">
      <c r="A670" s="4" t="s">
        <v>996</v>
      </c>
      <c r="B670" s="4" t="s">
        <v>175</v>
      </c>
      <c r="C670" s="4" t="s">
        <v>997</v>
      </c>
      <c r="D670" s="4" t="s">
        <v>358</v>
      </c>
      <c r="E670" s="4">
        <v>1</v>
      </c>
      <c r="F670" s="5">
        <v>45120</v>
      </c>
      <c r="G670" s="4" t="s">
        <v>831</v>
      </c>
      <c r="H670" s="4" t="s">
        <v>832</v>
      </c>
      <c r="I670" s="4" t="s">
        <v>423</v>
      </c>
      <c r="J670" s="8">
        <f>COUNTIFS(Activations!$A:$A,Table1[[#This Row],[Imei]])</f>
        <v>1</v>
      </c>
    </row>
    <row r="671" spans="1:10">
      <c r="A671" s="4" t="s">
        <v>998</v>
      </c>
      <c r="B671" s="4" t="s">
        <v>160</v>
      </c>
      <c r="C671" s="4" t="s">
        <v>999</v>
      </c>
      <c r="D671" s="4" t="s">
        <v>358</v>
      </c>
      <c r="E671" s="4">
        <v>1</v>
      </c>
      <c r="F671" s="5">
        <v>45115</v>
      </c>
      <c r="G671" s="4" t="s">
        <v>1000</v>
      </c>
      <c r="H671" s="4" t="s">
        <v>1001</v>
      </c>
      <c r="I671" s="4" t="s">
        <v>345</v>
      </c>
      <c r="J671" s="8">
        <f>COUNTIFS(Activations!$A:$A,Table1[[#This Row],[Imei]])</f>
        <v>1</v>
      </c>
    </row>
    <row r="672" spans="1:10">
      <c r="A672" s="4" t="s">
        <v>998</v>
      </c>
      <c r="B672" s="4" t="s">
        <v>160</v>
      </c>
      <c r="C672" s="4" t="s">
        <v>1002</v>
      </c>
      <c r="D672" s="4" t="s">
        <v>369</v>
      </c>
      <c r="E672" s="4">
        <v>1</v>
      </c>
      <c r="F672" s="5">
        <v>45124</v>
      </c>
      <c r="G672" s="4" t="s">
        <v>1003</v>
      </c>
      <c r="H672" s="4" t="s">
        <v>1004</v>
      </c>
      <c r="I672" s="4" t="s">
        <v>423</v>
      </c>
      <c r="J672" s="8">
        <f>COUNTIFS(Activations!$A:$A,Table1[[#This Row],[Imei]])</f>
        <v>1</v>
      </c>
    </row>
    <row r="673" spans="1:10">
      <c r="A673" s="4" t="s">
        <v>265</v>
      </c>
      <c r="B673" s="4" t="s">
        <v>260</v>
      </c>
      <c r="C673" s="4" t="s">
        <v>5741</v>
      </c>
      <c r="D673" s="4" t="s">
        <v>781</v>
      </c>
      <c r="E673" s="4">
        <v>1</v>
      </c>
      <c r="F673" s="5">
        <v>45110</v>
      </c>
      <c r="G673" s="4" t="s">
        <v>264</v>
      </c>
      <c r="H673" s="4" t="s">
        <v>1006</v>
      </c>
      <c r="I673" s="4" t="s">
        <v>345</v>
      </c>
      <c r="J673" s="8">
        <f>COUNTIFS(Activations!$A:$A,Table1[[#This Row],[Imei]])</f>
        <v>1</v>
      </c>
    </row>
    <row r="674" spans="1:10">
      <c r="A674" s="4" t="s">
        <v>265</v>
      </c>
      <c r="B674" s="4" t="s">
        <v>260</v>
      </c>
      <c r="C674" s="4" t="s">
        <v>5737</v>
      </c>
      <c r="D674" s="4" t="s">
        <v>358</v>
      </c>
      <c r="E674" s="4">
        <v>1</v>
      </c>
      <c r="F674" s="5">
        <v>45110</v>
      </c>
      <c r="G674" s="4" t="s">
        <v>264</v>
      </c>
      <c r="H674" s="4" t="s">
        <v>1006</v>
      </c>
      <c r="I674" s="4" t="s">
        <v>345</v>
      </c>
      <c r="J674" s="8">
        <f>COUNTIFS(Activations!$A:$A,Table1[[#This Row],[Imei]])</f>
        <v>1</v>
      </c>
    </row>
    <row r="675" spans="1:10">
      <c r="A675" s="4" t="s">
        <v>265</v>
      </c>
      <c r="B675" s="4" t="s">
        <v>260</v>
      </c>
      <c r="C675" s="4" t="s">
        <v>1005</v>
      </c>
      <c r="D675" s="4" t="s">
        <v>358</v>
      </c>
      <c r="E675" s="4">
        <v>1</v>
      </c>
      <c r="F675" s="5">
        <v>45113</v>
      </c>
      <c r="G675" s="4" t="s">
        <v>264</v>
      </c>
      <c r="H675" s="4" t="s">
        <v>1006</v>
      </c>
      <c r="I675" s="4" t="s">
        <v>345</v>
      </c>
      <c r="J675" s="8">
        <f>COUNTIFS(Activations!$A:$A,Table1[[#This Row],[Imei]])</f>
        <v>1</v>
      </c>
    </row>
    <row r="676" spans="1:10">
      <c r="A676" s="4" t="s">
        <v>265</v>
      </c>
      <c r="B676" s="4" t="s">
        <v>260</v>
      </c>
      <c r="C676" s="4" t="s">
        <v>1007</v>
      </c>
      <c r="D676" s="4" t="s">
        <v>369</v>
      </c>
      <c r="E676" s="4">
        <v>1</v>
      </c>
      <c r="F676" s="5">
        <v>45114</v>
      </c>
      <c r="G676" s="4" t="s">
        <v>264</v>
      </c>
      <c r="H676" s="4" t="s">
        <v>1006</v>
      </c>
      <c r="I676" s="4" t="s">
        <v>345</v>
      </c>
      <c r="J676" s="8">
        <f>COUNTIFS(Activations!$A:$A,Table1[[#This Row],[Imei]])</f>
        <v>1</v>
      </c>
    </row>
    <row r="677" spans="1:10">
      <c r="A677" s="4" t="s">
        <v>265</v>
      </c>
      <c r="B677" s="4" t="s">
        <v>260</v>
      </c>
      <c r="C677" s="4" t="s">
        <v>1008</v>
      </c>
      <c r="D677" s="4" t="s">
        <v>376</v>
      </c>
      <c r="E677" s="4">
        <v>1</v>
      </c>
      <c r="F677" s="5">
        <v>45114</v>
      </c>
      <c r="G677" s="4" t="s">
        <v>264</v>
      </c>
      <c r="H677" s="4" t="s">
        <v>1006</v>
      </c>
      <c r="I677" s="4" t="s">
        <v>345</v>
      </c>
      <c r="J677" s="8">
        <f>COUNTIFS(Activations!$A:$A,Table1[[#This Row],[Imei]])</f>
        <v>1</v>
      </c>
    </row>
    <row r="678" spans="1:10">
      <c r="A678" s="4" t="s">
        <v>265</v>
      </c>
      <c r="B678" s="4" t="s">
        <v>260</v>
      </c>
      <c r="C678" s="4" t="s">
        <v>1009</v>
      </c>
      <c r="D678" s="4" t="s">
        <v>369</v>
      </c>
      <c r="E678" s="4">
        <v>1</v>
      </c>
      <c r="F678" s="5">
        <v>45118</v>
      </c>
      <c r="G678" s="4" t="s">
        <v>264</v>
      </c>
      <c r="H678" s="4" t="s">
        <v>1006</v>
      </c>
      <c r="I678" s="4" t="s">
        <v>345</v>
      </c>
      <c r="J678" s="8">
        <f>COUNTIFS(Activations!$A:$A,Table1[[#This Row],[Imei]])</f>
        <v>1</v>
      </c>
    </row>
    <row r="679" spans="1:10">
      <c r="A679" s="4" t="s">
        <v>265</v>
      </c>
      <c r="B679" s="4" t="s">
        <v>260</v>
      </c>
      <c r="C679" s="4" t="s">
        <v>1010</v>
      </c>
      <c r="D679" s="4" t="s">
        <v>369</v>
      </c>
      <c r="E679" s="4">
        <v>1</v>
      </c>
      <c r="F679" s="5">
        <v>45118</v>
      </c>
      <c r="G679" s="4" t="s">
        <v>264</v>
      </c>
      <c r="H679" s="4" t="s">
        <v>1006</v>
      </c>
      <c r="I679" s="4" t="s">
        <v>345</v>
      </c>
      <c r="J679" s="8">
        <f>COUNTIFS(Activations!$A:$A,Table1[[#This Row],[Imei]])</f>
        <v>1</v>
      </c>
    </row>
    <row r="680" spans="1:10">
      <c r="A680" s="4" t="s">
        <v>265</v>
      </c>
      <c r="B680" s="4" t="s">
        <v>260</v>
      </c>
      <c r="C680" s="4" t="s">
        <v>1011</v>
      </c>
      <c r="D680" s="4" t="s">
        <v>369</v>
      </c>
      <c r="E680" s="4">
        <v>1</v>
      </c>
      <c r="F680" s="5">
        <v>45120</v>
      </c>
      <c r="G680" s="4" t="s">
        <v>264</v>
      </c>
      <c r="H680" s="4" t="s">
        <v>1006</v>
      </c>
      <c r="I680" s="4" t="s">
        <v>345</v>
      </c>
      <c r="J680" s="8">
        <f>COUNTIFS(Activations!$A:$A,Table1[[#This Row],[Imei]])</f>
        <v>1</v>
      </c>
    </row>
    <row r="681" spans="1:10">
      <c r="A681" s="4" t="s">
        <v>265</v>
      </c>
      <c r="B681" s="4" t="s">
        <v>260</v>
      </c>
      <c r="C681" s="4" t="s">
        <v>1012</v>
      </c>
      <c r="D681" s="4" t="s">
        <v>369</v>
      </c>
      <c r="E681" s="4">
        <v>1</v>
      </c>
      <c r="F681" s="5">
        <v>45121</v>
      </c>
      <c r="G681" s="4" t="s">
        <v>264</v>
      </c>
      <c r="H681" s="4" t="s">
        <v>1006</v>
      </c>
      <c r="I681" s="4" t="s">
        <v>345</v>
      </c>
      <c r="J681" s="8">
        <f>COUNTIFS(Activations!$A:$A,Table1[[#This Row],[Imei]])</f>
        <v>1</v>
      </c>
    </row>
    <row r="682" spans="1:10">
      <c r="A682" s="4" t="s">
        <v>265</v>
      </c>
      <c r="B682" s="4" t="s">
        <v>260</v>
      </c>
      <c r="C682" s="4" t="s">
        <v>1013</v>
      </c>
      <c r="D682" s="4" t="s">
        <v>354</v>
      </c>
      <c r="E682" s="4">
        <v>1</v>
      </c>
      <c r="F682" s="5">
        <v>45121</v>
      </c>
      <c r="G682" s="4" t="s">
        <v>264</v>
      </c>
      <c r="H682" s="4" t="s">
        <v>1006</v>
      </c>
      <c r="I682" s="4" t="s">
        <v>345</v>
      </c>
      <c r="J682" s="8">
        <f>COUNTIFS(Activations!$A:$A,Table1[[#This Row],[Imei]])</f>
        <v>1</v>
      </c>
    </row>
    <row r="683" spans="1:10">
      <c r="A683" s="4" t="s">
        <v>265</v>
      </c>
      <c r="B683" s="4" t="s">
        <v>260</v>
      </c>
      <c r="C683" s="4" t="s">
        <v>1014</v>
      </c>
      <c r="D683" s="4" t="s">
        <v>868</v>
      </c>
      <c r="E683" s="4">
        <v>1</v>
      </c>
      <c r="F683" s="5">
        <v>45124</v>
      </c>
      <c r="G683" s="4" t="s">
        <v>264</v>
      </c>
      <c r="H683" s="4" t="s">
        <v>1006</v>
      </c>
      <c r="I683" s="4" t="s">
        <v>345</v>
      </c>
      <c r="J683" s="8">
        <f>COUNTIFS(Activations!$A:$A,Table1[[#This Row],[Imei]])</f>
        <v>1</v>
      </c>
    </row>
    <row r="684" spans="1:10">
      <c r="A684" s="4" t="s">
        <v>265</v>
      </c>
      <c r="B684" s="4" t="s">
        <v>260</v>
      </c>
      <c r="C684" s="4" t="s">
        <v>6056</v>
      </c>
      <c r="D684" s="4" t="s">
        <v>352</v>
      </c>
      <c r="E684" s="4">
        <v>1</v>
      </c>
      <c r="F684" s="5">
        <v>45125</v>
      </c>
      <c r="G684" s="4" t="s">
        <v>264</v>
      </c>
      <c r="H684" s="4" t="s">
        <v>1006</v>
      </c>
      <c r="I684" s="4" t="s">
        <v>345</v>
      </c>
      <c r="J684" s="8">
        <f>COUNTIFS(Activations!$A:$A,Table1[[#This Row],[Imei]])</f>
        <v>0</v>
      </c>
    </row>
    <row r="685" spans="1:10">
      <c r="A685" s="4" t="s">
        <v>265</v>
      </c>
      <c r="B685" s="4" t="s">
        <v>260</v>
      </c>
      <c r="C685" s="4" t="s">
        <v>5509</v>
      </c>
      <c r="D685" s="4" t="s">
        <v>352</v>
      </c>
      <c r="E685" s="4">
        <v>1</v>
      </c>
      <c r="F685" s="5">
        <v>45125</v>
      </c>
      <c r="G685" s="4" t="s">
        <v>264</v>
      </c>
      <c r="H685" s="4" t="s">
        <v>1006</v>
      </c>
      <c r="I685" s="4" t="s">
        <v>345</v>
      </c>
      <c r="J685" s="8">
        <f>COUNTIFS(Activations!$A:$A,Table1[[#This Row],[Imei]])</f>
        <v>1</v>
      </c>
    </row>
    <row r="686" spans="1:10">
      <c r="A686" s="4" t="s">
        <v>1015</v>
      </c>
      <c r="B686" s="4" t="s">
        <v>197</v>
      </c>
      <c r="C686" s="4" t="s">
        <v>1016</v>
      </c>
      <c r="D686" s="4" t="s">
        <v>354</v>
      </c>
      <c r="E686" s="4">
        <v>1</v>
      </c>
      <c r="F686" s="5">
        <v>45118</v>
      </c>
      <c r="G686" s="4" t="s">
        <v>1017</v>
      </c>
      <c r="H686" s="4" t="s">
        <v>1018</v>
      </c>
      <c r="I686" s="4" t="s">
        <v>423</v>
      </c>
      <c r="J686" s="8">
        <f>COUNTIFS(Activations!$A:$A,Table1[[#This Row],[Imei]])</f>
        <v>1</v>
      </c>
    </row>
    <row r="687" spans="1:10">
      <c r="A687" s="4" t="s">
        <v>319</v>
      </c>
      <c r="B687" s="4" t="s">
        <v>304</v>
      </c>
      <c r="C687" s="4" t="s">
        <v>1019</v>
      </c>
      <c r="D687" s="4" t="s">
        <v>369</v>
      </c>
      <c r="E687" s="4">
        <v>1</v>
      </c>
      <c r="F687" s="5">
        <v>45124</v>
      </c>
      <c r="G687" s="4" t="s">
        <v>1020</v>
      </c>
      <c r="H687" s="4" t="s">
        <v>1021</v>
      </c>
      <c r="I687" s="4" t="s">
        <v>345</v>
      </c>
      <c r="J687" s="8">
        <f>COUNTIFS(Activations!$A:$A,Table1[[#This Row],[Imei]])</f>
        <v>1</v>
      </c>
    </row>
    <row r="688" spans="1:10">
      <c r="A688" s="4" t="s">
        <v>319</v>
      </c>
      <c r="B688" s="4" t="s">
        <v>304</v>
      </c>
      <c r="C688" s="4" t="s">
        <v>1022</v>
      </c>
      <c r="D688" s="4" t="s">
        <v>352</v>
      </c>
      <c r="E688" s="4">
        <v>1</v>
      </c>
      <c r="F688" s="5">
        <v>45124</v>
      </c>
      <c r="G688" s="4" t="s">
        <v>1020</v>
      </c>
      <c r="H688" s="4" t="s">
        <v>1021</v>
      </c>
      <c r="I688" s="4" t="s">
        <v>345</v>
      </c>
      <c r="J688" s="8">
        <f>COUNTIFS(Activations!$A:$A,Table1[[#This Row],[Imei]])</f>
        <v>1</v>
      </c>
    </row>
    <row r="689" spans="1:10">
      <c r="A689" s="4" t="s">
        <v>319</v>
      </c>
      <c r="B689" s="4" t="s">
        <v>304</v>
      </c>
      <c r="C689" s="4" t="s">
        <v>5920</v>
      </c>
      <c r="D689" s="4" t="s">
        <v>352</v>
      </c>
      <c r="E689" s="4">
        <v>1</v>
      </c>
      <c r="F689" s="5">
        <v>45125</v>
      </c>
      <c r="G689" s="4" t="s">
        <v>318</v>
      </c>
      <c r="H689" s="4" t="s">
        <v>1021</v>
      </c>
      <c r="I689" s="4" t="s">
        <v>345</v>
      </c>
      <c r="J689" s="8">
        <f>COUNTIFS(Activations!$A:$A,Table1[[#This Row],[Imei]])</f>
        <v>1</v>
      </c>
    </row>
    <row r="690" spans="1:10">
      <c r="A690" s="4" t="s">
        <v>324</v>
      </c>
      <c r="B690" s="4" t="s">
        <v>322</v>
      </c>
      <c r="C690" s="4" t="s">
        <v>5334</v>
      </c>
      <c r="D690" s="4" t="s">
        <v>369</v>
      </c>
      <c r="E690" s="4">
        <v>1</v>
      </c>
      <c r="F690" s="5">
        <v>45110</v>
      </c>
      <c r="G690" s="4" t="s">
        <v>323</v>
      </c>
      <c r="H690" s="4" t="s">
        <v>1024</v>
      </c>
      <c r="I690" s="4" t="s">
        <v>345</v>
      </c>
      <c r="J690" s="8">
        <f>COUNTIFS(Activations!$A:$A,Table1[[#This Row],[Imei]])</f>
        <v>1</v>
      </c>
    </row>
    <row r="691" spans="1:10">
      <c r="A691" s="4" t="s">
        <v>324</v>
      </c>
      <c r="B691" s="4" t="s">
        <v>322</v>
      </c>
      <c r="C691" s="4" t="s">
        <v>1023</v>
      </c>
      <c r="D691" s="4" t="s">
        <v>358</v>
      </c>
      <c r="E691" s="4">
        <v>1</v>
      </c>
      <c r="F691" s="5">
        <v>45111</v>
      </c>
      <c r="G691" s="4" t="s">
        <v>323</v>
      </c>
      <c r="H691" s="4" t="s">
        <v>1024</v>
      </c>
      <c r="I691" s="4" t="s">
        <v>345</v>
      </c>
      <c r="J691" s="8">
        <f>COUNTIFS(Activations!$A:$A,Table1[[#This Row],[Imei]])</f>
        <v>1</v>
      </c>
    </row>
    <row r="692" spans="1:10">
      <c r="A692" s="4" t="s">
        <v>324</v>
      </c>
      <c r="B692" s="4" t="s">
        <v>322</v>
      </c>
      <c r="C692" s="4" t="s">
        <v>1025</v>
      </c>
      <c r="D692" s="4" t="s">
        <v>369</v>
      </c>
      <c r="E692" s="4">
        <v>1</v>
      </c>
      <c r="F692" s="5">
        <v>45111</v>
      </c>
      <c r="G692" s="4" t="s">
        <v>323</v>
      </c>
      <c r="H692" s="4" t="s">
        <v>1024</v>
      </c>
      <c r="I692" s="4" t="s">
        <v>345</v>
      </c>
      <c r="J692" s="8">
        <f>COUNTIFS(Activations!$A:$A,Table1[[#This Row],[Imei]])</f>
        <v>1</v>
      </c>
    </row>
    <row r="693" spans="1:10">
      <c r="A693" s="4" t="s">
        <v>324</v>
      </c>
      <c r="B693" s="4" t="s">
        <v>322</v>
      </c>
      <c r="C693" s="4" t="s">
        <v>1026</v>
      </c>
      <c r="D693" s="4" t="s">
        <v>358</v>
      </c>
      <c r="E693" s="4">
        <v>1</v>
      </c>
      <c r="F693" s="5">
        <v>45111</v>
      </c>
      <c r="G693" s="4" t="s">
        <v>323</v>
      </c>
      <c r="H693" s="4" t="s">
        <v>1024</v>
      </c>
      <c r="I693" s="4" t="s">
        <v>345</v>
      </c>
      <c r="J693" s="8">
        <f>COUNTIFS(Activations!$A:$A,Table1[[#This Row],[Imei]])</f>
        <v>1</v>
      </c>
    </row>
    <row r="694" spans="1:10">
      <c r="A694" s="4" t="s">
        <v>324</v>
      </c>
      <c r="B694" s="4" t="s">
        <v>322</v>
      </c>
      <c r="C694" s="4" t="s">
        <v>1027</v>
      </c>
      <c r="D694" s="4" t="s">
        <v>358</v>
      </c>
      <c r="E694" s="4">
        <v>1</v>
      </c>
      <c r="F694" s="5">
        <v>45112</v>
      </c>
      <c r="G694" s="4" t="s">
        <v>323</v>
      </c>
      <c r="H694" s="4" t="s">
        <v>1024</v>
      </c>
      <c r="I694" s="4" t="s">
        <v>345</v>
      </c>
      <c r="J694" s="8">
        <f>COUNTIFS(Activations!$A:$A,Table1[[#This Row],[Imei]])</f>
        <v>1</v>
      </c>
    </row>
    <row r="695" spans="1:10">
      <c r="A695" s="4" t="s">
        <v>324</v>
      </c>
      <c r="B695" s="4" t="s">
        <v>322</v>
      </c>
      <c r="C695" s="4" t="s">
        <v>1028</v>
      </c>
      <c r="D695" s="4" t="s">
        <v>352</v>
      </c>
      <c r="E695" s="4">
        <v>1</v>
      </c>
      <c r="F695" s="5">
        <v>45112</v>
      </c>
      <c r="G695" s="4" t="s">
        <v>323</v>
      </c>
      <c r="H695" s="4" t="s">
        <v>1024</v>
      </c>
      <c r="I695" s="4" t="s">
        <v>345</v>
      </c>
      <c r="J695" s="8">
        <f>COUNTIFS(Activations!$A:$A,Table1[[#This Row],[Imei]])</f>
        <v>1</v>
      </c>
    </row>
    <row r="696" spans="1:10">
      <c r="A696" s="4" t="s">
        <v>324</v>
      </c>
      <c r="B696" s="4" t="s">
        <v>322</v>
      </c>
      <c r="C696" s="4" t="s">
        <v>1029</v>
      </c>
      <c r="D696" s="4" t="s">
        <v>815</v>
      </c>
      <c r="E696" s="4">
        <v>1</v>
      </c>
      <c r="F696" s="5">
        <v>45112</v>
      </c>
      <c r="G696" s="4" t="s">
        <v>323</v>
      </c>
      <c r="H696" s="4" t="s">
        <v>1024</v>
      </c>
      <c r="I696" s="4" t="s">
        <v>345</v>
      </c>
      <c r="J696" s="8">
        <f>COUNTIFS(Activations!$A:$A,Table1[[#This Row],[Imei]])</f>
        <v>1</v>
      </c>
    </row>
    <row r="697" spans="1:10">
      <c r="A697" s="4" t="s">
        <v>324</v>
      </c>
      <c r="B697" s="4" t="s">
        <v>322</v>
      </c>
      <c r="C697" s="4" t="s">
        <v>1030</v>
      </c>
      <c r="D697" s="4" t="s">
        <v>376</v>
      </c>
      <c r="E697" s="4">
        <v>1</v>
      </c>
      <c r="F697" s="5">
        <v>45112</v>
      </c>
      <c r="G697" s="4" t="s">
        <v>323</v>
      </c>
      <c r="H697" s="4" t="s">
        <v>1024</v>
      </c>
      <c r="I697" s="4" t="s">
        <v>345</v>
      </c>
      <c r="J697" s="8">
        <f>COUNTIFS(Activations!$A:$A,Table1[[#This Row],[Imei]])</f>
        <v>1</v>
      </c>
    </row>
    <row r="698" spans="1:10">
      <c r="A698" s="4" t="s">
        <v>324</v>
      </c>
      <c r="B698" s="4" t="s">
        <v>322</v>
      </c>
      <c r="C698" s="4" t="s">
        <v>1031</v>
      </c>
      <c r="D698" s="4" t="s">
        <v>376</v>
      </c>
      <c r="E698" s="4">
        <v>1</v>
      </c>
      <c r="F698" s="5">
        <v>45113</v>
      </c>
      <c r="G698" s="4" t="s">
        <v>323</v>
      </c>
      <c r="H698" s="4" t="s">
        <v>1024</v>
      </c>
      <c r="I698" s="4" t="s">
        <v>345</v>
      </c>
      <c r="J698" s="8">
        <f>COUNTIFS(Activations!$A:$A,Table1[[#This Row],[Imei]])</f>
        <v>1</v>
      </c>
    </row>
    <row r="699" spans="1:10">
      <c r="A699" s="4" t="s">
        <v>324</v>
      </c>
      <c r="B699" s="4" t="s">
        <v>322</v>
      </c>
      <c r="C699" s="4" t="s">
        <v>1032</v>
      </c>
      <c r="D699" s="4" t="s">
        <v>352</v>
      </c>
      <c r="E699" s="4">
        <v>1</v>
      </c>
      <c r="F699" s="5">
        <v>45114</v>
      </c>
      <c r="G699" s="4" t="s">
        <v>323</v>
      </c>
      <c r="H699" s="4" t="s">
        <v>1024</v>
      </c>
      <c r="I699" s="4" t="s">
        <v>345</v>
      </c>
      <c r="J699" s="8">
        <f>COUNTIFS(Activations!$A:$A,Table1[[#This Row],[Imei]])</f>
        <v>1</v>
      </c>
    </row>
    <row r="700" spans="1:10">
      <c r="A700" s="4" t="s">
        <v>324</v>
      </c>
      <c r="B700" s="4" t="s">
        <v>322</v>
      </c>
      <c r="C700" s="4" t="s">
        <v>1033</v>
      </c>
      <c r="D700" s="4" t="s">
        <v>352</v>
      </c>
      <c r="E700" s="4">
        <v>1</v>
      </c>
      <c r="F700" s="5">
        <v>45115</v>
      </c>
      <c r="G700" s="4" t="s">
        <v>323</v>
      </c>
      <c r="H700" s="4" t="s">
        <v>1024</v>
      </c>
      <c r="I700" s="4" t="s">
        <v>345</v>
      </c>
      <c r="J700" s="8">
        <f>COUNTIFS(Activations!$A:$A,Table1[[#This Row],[Imei]])</f>
        <v>1</v>
      </c>
    </row>
    <row r="701" spans="1:10">
      <c r="A701" s="4" t="s">
        <v>324</v>
      </c>
      <c r="B701" s="4" t="s">
        <v>322</v>
      </c>
      <c r="C701" s="4" t="s">
        <v>1034</v>
      </c>
      <c r="D701" s="4" t="s">
        <v>358</v>
      </c>
      <c r="E701" s="4">
        <v>1</v>
      </c>
      <c r="F701" s="5">
        <v>45117</v>
      </c>
      <c r="G701" s="4" t="s">
        <v>323</v>
      </c>
      <c r="H701" s="4" t="s">
        <v>1024</v>
      </c>
      <c r="I701" s="4" t="s">
        <v>345</v>
      </c>
      <c r="J701" s="8">
        <f>COUNTIFS(Activations!$A:$A,Table1[[#This Row],[Imei]])</f>
        <v>1</v>
      </c>
    </row>
    <row r="702" spans="1:10">
      <c r="A702" s="4" t="s">
        <v>324</v>
      </c>
      <c r="B702" s="4" t="s">
        <v>322</v>
      </c>
      <c r="C702" s="4" t="s">
        <v>1035</v>
      </c>
      <c r="D702" s="4" t="s">
        <v>369</v>
      </c>
      <c r="E702" s="4">
        <v>1</v>
      </c>
      <c r="F702" s="5">
        <v>45117</v>
      </c>
      <c r="G702" s="4" t="s">
        <v>323</v>
      </c>
      <c r="H702" s="4" t="s">
        <v>1024</v>
      </c>
      <c r="I702" s="4" t="s">
        <v>345</v>
      </c>
      <c r="J702" s="8">
        <f>COUNTIFS(Activations!$A:$A,Table1[[#This Row],[Imei]])</f>
        <v>1</v>
      </c>
    </row>
    <row r="703" spans="1:10">
      <c r="A703" s="4" t="s">
        <v>324</v>
      </c>
      <c r="B703" s="4" t="s">
        <v>322</v>
      </c>
      <c r="C703" s="4" t="s">
        <v>1036</v>
      </c>
      <c r="D703" s="4" t="s">
        <v>352</v>
      </c>
      <c r="E703" s="4">
        <v>1</v>
      </c>
      <c r="F703" s="5">
        <v>45117</v>
      </c>
      <c r="G703" s="4" t="s">
        <v>323</v>
      </c>
      <c r="H703" s="4" t="s">
        <v>1024</v>
      </c>
      <c r="I703" s="4" t="s">
        <v>345</v>
      </c>
      <c r="J703" s="8">
        <f>COUNTIFS(Activations!$A:$A,Table1[[#This Row],[Imei]])</f>
        <v>1</v>
      </c>
    </row>
    <row r="704" spans="1:10">
      <c r="A704" s="4" t="s">
        <v>324</v>
      </c>
      <c r="B704" s="4" t="s">
        <v>322</v>
      </c>
      <c r="C704" s="4" t="s">
        <v>1037</v>
      </c>
      <c r="D704" s="4" t="s">
        <v>352</v>
      </c>
      <c r="E704" s="4">
        <v>1</v>
      </c>
      <c r="F704" s="5">
        <v>45118</v>
      </c>
      <c r="G704" s="4" t="s">
        <v>323</v>
      </c>
      <c r="H704" s="4" t="s">
        <v>1024</v>
      </c>
      <c r="I704" s="4" t="s">
        <v>345</v>
      </c>
      <c r="J704" s="8">
        <f>COUNTIFS(Activations!$A:$A,Table1[[#This Row],[Imei]])</f>
        <v>1</v>
      </c>
    </row>
    <row r="705" spans="1:10">
      <c r="A705" s="4" t="s">
        <v>324</v>
      </c>
      <c r="B705" s="4" t="s">
        <v>322</v>
      </c>
      <c r="C705" s="4" t="s">
        <v>1038</v>
      </c>
      <c r="D705" s="4" t="s">
        <v>352</v>
      </c>
      <c r="E705" s="4">
        <v>1</v>
      </c>
      <c r="F705" s="5">
        <v>45120</v>
      </c>
      <c r="G705" s="4" t="s">
        <v>323</v>
      </c>
      <c r="H705" s="4" t="s">
        <v>1024</v>
      </c>
      <c r="I705" s="4" t="s">
        <v>345</v>
      </c>
      <c r="J705" s="8">
        <f>COUNTIFS(Activations!$A:$A,Table1[[#This Row],[Imei]])</f>
        <v>1</v>
      </c>
    </row>
    <row r="706" spans="1:10">
      <c r="A706" s="4" t="s">
        <v>324</v>
      </c>
      <c r="B706" s="4" t="s">
        <v>322</v>
      </c>
      <c r="C706" s="4" t="s">
        <v>1039</v>
      </c>
      <c r="D706" s="4" t="s">
        <v>352</v>
      </c>
      <c r="E706" s="4">
        <v>1</v>
      </c>
      <c r="F706" s="5">
        <v>45121</v>
      </c>
      <c r="G706" s="4" t="s">
        <v>323</v>
      </c>
      <c r="H706" s="4" t="s">
        <v>1024</v>
      </c>
      <c r="I706" s="4" t="s">
        <v>345</v>
      </c>
      <c r="J706" s="8">
        <f>COUNTIFS(Activations!$A:$A,Table1[[#This Row],[Imei]])</f>
        <v>1</v>
      </c>
    </row>
    <row r="707" spans="1:10">
      <c r="A707" s="4" t="s">
        <v>324</v>
      </c>
      <c r="B707" s="4" t="s">
        <v>322</v>
      </c>
      <c r="C707" s="4" t="s">
        <v>1040</v>
      </c>
      <c r="D707" s="4" t="s">
        <v>352</v>
      </c>
      <c r="E707" s="4">
        <v>1</v>
      </c>
      <c r="F707" s="5">
        <v>45121</v>
      </c>
      <c r="G707" s="4" t="s">
        <v>323</v>
      </c>
      <c r="H707" s="4" t="s">
        <v>1024</v>
      </c>
      <c r="I707" s="4" t="s">
        <v>345</v>
      </c>
      <c r="J707" s="8">
        <f>COUNTIFS(Activations!$A:$A,Table1[[#This Row],[Imei]])</f>
        <v>1</v>
      </c>
    </row>
    <row r="708" spans="1:10">
      <c r="A708" s="4" t="s">
        <v>324</v>
      </c>
      <c r="B708" s="4" t="s">
        <v>322</v>
      </c>
      <c r="C708" s="4" t="s">
        <v>1041</v>
      </c>
      <c r="D708" s="4" t="s">
        <v>354</v>
      </c>
      <c r="E708" s="4">
        <v>1</v>
      </c>
      <c r="F708" s="5">
        <v>45121</v>
      </c>
      <c r="G708" s="4" t="s">
        <v>323</v>
      </c>
      <c r="H708" s="4" t="s">
        <v>1024</v>
      </c>
      <c r="I708" s="4" t="s">
        <v>345</v>
      </c>
      <c r="J708" s="8">
        <f>COUNTIFS(Activations!$A:$A,Table1[[#This Row],[Imei]])</f>
        <v>1</v>
      </c>
    </row>
    <row r="709" spans="1:10">
      <c r="A709" s="4" t="s">
        <v>324</v>
      </c>
      <c r="B709" s="4" t="s">
        <v>322</v>
      </c>
      <c r="C709" s="4" t="s">
        <v>1042</v>
      </c>
      <c r="D709" s="4" t="s">
        <v>369</v>
      </c>
      <c r="E709" s="4">
        <v>1</v>
      </c>
      <c r="F709" s="5">
        <v>45121</v>
      </c>
      <c r="G709" s="4" t="s">
        <v>323</v>
      </c>
      <c r="H709" s="4" t="s">
        <v>1024</v>
      </c>
      <c r="I709" s="4" t="s">
        <v>345</v>
      </c>
      <c r="J709" s="8">
        <f>COUNTIFS(Activations!$A:$A,Table1[[#This Row],[Imei]])</f>
        <v>1</v>
      </c>
    </row>
    <row r="710" spans="1:10">
      <c r="A710" s="4" t="s">
        <v>324</v>
      </c>
      <c r="B710" s="4" t="s">
        <v>322</v>
      </c>
      <c r="C710" s="4" t="s">
        <v>1043</v>
      </c>
      <c r="D710" s="4" t="s">
        <v>376</v>
      </c>
      <c r="E710" s="4">
        <v>1</v>
      </c>
      <c r="F710" s="5">
        <v>45121</v>
      </c>
      <c r="G710" s="4" t="s">
        <v>323</v>
      </c>
      <c r="H710" s="4" t="s">
        <v>1024</v>
      </c>
      <c r="I710" s="4" t="s">
        <v>345</v>
      </c>
      <c r="J710" s="8">
        <f>COUNTIFS(Activations!$A:$A,Table1[[#This Row],[Imei]])</f>
        <v>1</v>
      </c>
    </row>
    <row r="711" spans="1:10">
      <c r="A711" s="4" t="s">
        <v>324</v>
      </c>
      <c r="B711" s="4" t="s">
        <v>322</v>
      </c>
      <c r="C711" s="4" t="s">
        <v>1044</v>
      </c>
      <c r="D711" s="4" t="s">
        <v>354</v>
      </c>
      <c r="E711" s="4">
        <v>1</v>
      </c>
      <c r="F711" s="5">
        <v>45122</v>
      </c>
      <c r="G711" s="4" t="s">
        <v>323</v>
      </c>
      <c r="H711" s="4" t="s">
        <v>1024</v>
      </c>
      <c r="I711" s="4" t="s">
        <v>345</v>
      </c>
      <c r="J711" s="8">
        <f>COUNTIFS(Activations!$A:$A,Table1[[#This Row],[Imei]])</f>
        <v>1</v>
      </c>
    </row>
    <row r="712" spans="1:10">
      <c r="A712" s="4" t="s">
        <v>324</v>
      </c>
      <c r="B712" s="4" t="s">
        <v>322</v>
      </c>
      <c r="C712" s="4" t="s">
        <v>1045</v>
      </c>
      <c r="D712" s="4" t="s">
        <v>378</v>
      </c>
      <c r="E712" s="4">
        <v>1</v>
      </c>
      <c r="F712" s="5">
        <v>45124</v>
      </c>
      <c r="G712" s="4" t="s">
        <v>323</v>
      </c>
      <c r="H712" s="4" t="s">
        <v>1024</v>
      </c>
      <c r="I712" s="4" t="s">
        <v>345</v>
      </c>
      <c r="J712" s="8">
        <f>COUNTIFS(Activations!$A:$A,Table1[[#This Row],[Imei]])</f>
        <v>0</v>
      </c>
    </row>
    <row r="713" spans="1:10">
      <c r="A713" s="4" t="s">
        <v>324</v>
      </c>
      <c r="B713" s="4" t="s">
        <v>322</v>
      </c>
      <c r="C713" s="4" t="s">
        <v>1046</v>
      </c>
      <c r="D713" s="4" t="s">
        <v>378</v>
      </c>
      <c r="E713" s="4">
        <v>1</v>
      </c>
      <c r="F713" s="5">
        <v>45124</v>
      </c>
      <c r="G713" s="4" t="s">
        <v>323</v>
      </c>
      <c r="H713" s="4" t="s">
        <v>1024</v>
      </c>
      <c r="I713" s="4" t="s">
        <v>345</v>
      </c>
      <c r="J713" s="8">
        <f>COUNTIFS(Activations!$A:$A,Table1[[#This Row],[Imei]])</f>
        <v>1</v>
      </c>
    </row>
    <row r="714" spans="1:10">
      <c r="A714" s="4" t="s">
        <v>324</v>
      </c>
      <c r="B714" s="4" t="s">
        <v>322</v>
      </c>
      <c r="C714" s="4" t="s">
        <v>5701</v>
      </c>
      <c r="D714" s="4" t="s">
        <v>354</v>
      </c>
      <c r="E714" s="4">
        <v>1</v>
      </c>
      <c r="F714" s="5">
        <v>45125</v>
      </c>
      <c r="G714" s="4" t="s">
        <v>323</v>
      </c>
      <c r="H714" s="4" t="s">
        <v>1024</v>
      </c>
      <c r="I714" s="4" t="s">
        <v>345</v>
      </c>
      <c r="J714" s="8">
        <f>COUNTIFS(Activations!$A:$A,Table1[[#This Row],[Imei]])</f>
        <v>1</v>
      </c>
    </row>
    <row r="715" spans="1:10">
      <c r="A715" s="4" t="s">
        <v>324</v>
      </c>
      <c r="B715" s="4" t="s">
        <v>322</v>
      </c>
      <c r="C715" s="4" t="s">
        <v>6057</v>
      </c>
      <c r="D715" s="4" t="s">
        <v>781</v>
      </c>
      <c r="E715" s="4">
        <v>1</v>
      </c>
      <c r="F715" s="5">
        <v>45125</v>
      </c>
      <c r="G715" s="4" t="s">
        <v>323</v>
      </c>
      <c r="H715" s="4" t="s">
        <v>1024</v>
      </c>
      <c r="I715" s="4" t="s">
        <v>345</v>
      </c>
      <c r="J715" s="8">
        <f>COUNTIFS(Activations!$A:$A,Table1[[#This Row],[Imei]])</f>
        <v>0</v>
      </c>
    </row>
    <row r="716" spans="1:10">
      <c r="A716" s="4" t="s">
        <v>332</v>
      </c>
      <c r="B716" s="4" t="s">
        <v>322</v>
      </c>
      <c r="C716" s="4" t="s">
        <v>6058</v>
      </c>
      <c r="D716" s="4" t="s">
        <v>352</v>
      </c>
      <c r="E716" s="4">
        <v>1</v>
      </c>
      <c r="F716" s="5">
        <v>45108</v>
      </c>
      <c r="G716" s="4" t="s">
        <v>331</v>
      </c>
      <c r="H716" s="4" t="s">
        <v>1048</v>
      </c>
      <c r="I716" s="4" t="s">
        <v>345</v>
      </c>
      <c r="J716" s="8">
        <f>COUNTIFS(Activations!$A:$A,Table1[[#This Row],[Imei]])</f>
        <v>0</v>
      </c>
    </row>
    <row r="717" spans="1:10">
      <c r="A717" s="4" t="s">
        <v>332</v>
      </c>
      <c r="B717" s="4" t="s">
        <v>322</v>
      </c>
      <c r="C717" s="4" t="s">
        <v>6059</v>
      </c>
      <c r="D717" s="4" t="s">
        <v>352</v>
      </c>
      <c r="E717" s="4">
        <v>1</v>
      </c>
      <c r="F717" s="5">
        <v>45108</v>
      </c>
      <c r="G717" s="4" t="s">
        <v>331</v>
      </c>
      <c r="H717" s="4" t="s">
        <v>1048</v>
      </c>
      <c r="I717" s="4" t="s">
        <v>345</v>
      </c>
      <c r="J717" s="8">
        <f>COUNTIFS(Activations!$A:$A,Table1[[#This Row],[Imei]])</f>
        <v>0</v>
      </c>
    </row>
    <row r="718" spans="1:10">
      <c r="A718" s="4" t="s">
        <v>332</v>
      </c>
      <c r="B718" s="4" t="s">
        <v>322</v>
      </c>
      <c r="C718" s="4" t="s">
        <v>1047</v>
      </c>
      <c r="D718" s="4" t="s">
        <v>358</v>
      </c>
      <c r="E718" s="4">
        <v>1</v>
      </c>
      <c r="F718" s="5">
        <v>45111</v>
      </c>
      <c r="G718" s="4" t="s">
        <v>331</v>
      </c>
      <c r="H718" s="4" t="s">
        <v>1048</v>
      </c>
      <c r="I718" s="4" t="s">
        <v>345</v>
      </c>
      <c r="J718" s="8">
        <f>COUNTIFS(Activations!$A:$A,Table1[[#This Row],[Imei]])</f>
        <v>1</v>
      </c>
    </row>
    <row r="719" spans="1:10">
      <c r="A719" s="4" t="s">
        <v>332</v>
      </c>
      <c r="B719" s="4" t="s">
        <v>322</v>
      </c>
      <c r="C719" s="4" t="s">
        <v>1049</v>
      </c>
      <c r="D719" s="4" t="s">
        <v>352</v>
      </c>
      <c r="E719" s="4">
        <v>1</v>
      </c>
      <c r="F719" s="5">
        <v>45112</v>
      </c>
      <c r="G719" s="4" t="s">
        <v>331</v>
      </c>
      <c r="H719" s="4" t="s">
        <v>1048</v>
      </c>
      <c r="I719" s="4" t="s">
        <v>345</v>
      </c>
      <c r="J719" s="8">
        <f>COUNTIFS(Activations!$A:$A,Table1[[#This Row],[Imei]])</f>
        <v>1</v>
      </c>
    </row>
    <row r="720" spans="1:10">
      <c r="A720" s="4" t="s">
        <v>332</v>
      </c>
      <c r="B720" s="4" t="s">
        <v>322</v>
      </c>
      <c r="C720" s="4" t="s">
        <v>1050</v>
      </c>
      <c r="D720" s="4" t="s">
        <v>352</v>
      </c>
      <c r="E720" s="4">
        <v>1</v>
      </c>
      <c r="F720" s="5">
        <v>45112</v>
      </c>
      <c r="G720" s="4" t="s">
        <v>331</v>
      </c>
      <c r="H720" s="4" t="s">
        <v>1048</v>
      </c>
      <c r="I720" s="4" t="s">
        <v>345</v>
      </c>
      <c r="J720" s="8">
        <f>COUNTIFS(Activations!$A:$A,Table1[[#This Row],[Imei]])</f>
        <v>1</v>
      </c>
    </row>
    <row r="721" spans="1:10">
      <c r="A721" s="4" t="s">
        <v>332</v>
      </c>
      <c r="B721" s="4" t="s">
        <v>322</v>
      </c>
      <c r="C721" s="4" t="s">
        <v>1051</v>
      </c>
      <c r="D721" s="4" t="s">
        <v>352</v>
      </c>
      <c r="E721" s="4">
        <v>1</v>
      </c>
      <c r="F721" s="5">
        <v>45113</v>
      </c>
      <c r="G721" s="4" t="s">
        <v>331</v>
      </c>
      <c r="H721" s="4" t="s">
        <v>1048</v>
      </c>
      <c r="I721" s="4" t="s">
        <v>345</v>
      </c>
      <c r="J721" s="8">
        <f>COUNTIFS(Activations!$A:$A,Table1[[#This Row],[Imei]])</f>
        <v>1</v>
      </c>
    </row>
    <row r="722" spans="1:10">
      <c r="A722" s="4" t="s">
        <v>332</v>
      </c>
      <c r="B722" s="4" t="s">
        <v>322</v>
      </c>
      <c r="C722" s="4" t="s">
        <v>1052</v>
      </c>
      <c r="D722" s="4" t="s">
        <v>369</v>
      </c>
      <c r="E722" s="4">
        <v>1</v>
      </c>
      <c r="F722" s="5">
        <v>45117</v>
      </c>
      <c r="G722" s="4" t="s">
        <v>331</v>
      </c>
      <c r="H722" s="4" t="s">
        <v>1048</v>
      </c>
      <c r="I722" s="4" t="s">
        <v>345</v>
      </c>
      <c r="J722" s="8">
        <f>COUNTIFS(Activations!$A:$A,Table1[[#This Row],[Imei]])</f>
        <v>1</v>
      </c>
    </row>
    <row r="723" spans="1:10">
      <c r="A723" s="4" t="s">
        <v>332</v>
      </c>
      <c r="B723" s="4" t="s">
        <v>322</v>
      </c>
      <c r="C723" s="4" t="s">
        <v>1053</v>
      </c>
      <c r="D723" s="4" t="s">
        <v>358</v>
      </c>
      <c r="E723" s="4">
        <v>1</v>
      </c>
      <c r="F723" s="5">
        <v>45117</v>
      </c>
      <c r="G723" s="4" t="s">
        <v>331</v>
      </c>
      <c r="H723" s="4" t="s">
        <v>1048</v>
      </c>
      <c r="I723" s="4" t="s">
        <v>345</v>
      </c>
      <c r="J723" s="8">
        <f>COUNTIFS(Activations!$A:$A,Table1[[#This Row],[Imei]])</f>
        <v>1</v>
      </c>
    </row>
    <row r="724" spans="1:10">
      <c r="A724" s="4" t="s">
        <v>332</v>
      </c>
      <c r="B724" s="4" t="s">
        <v>322</v>
      </c>
      <c r="C724" s="4" t="s">
        <v>1054</v>
      </c>
      <c r="D724" s="4" t="s">
        <v>352</v>
      </c>
      <c r="E724" s="4">
        <v>1</v>
      </c>
      <c r="F724" s="5">
        <v>45119</v>
      </c>
      <c r="G724" s="4" t="s">
        <v>331</v>
      </c>
      <c r="H724" s="4" t="s">
        <v>1048</v>
      </c>
      <c r="I724" s="4" t="s">
        <v>345</v>
      </c>
      <c r="J724" s="8">
        <f>COUNTIFS(Activations!$A:$A,Table1[[#This Row],[Imei]])</f>
        <v>1</v>
      </c>
    </row>
    <row r="725" spans="1:10">
      <c r="A725" s="4" t="s">
        <v>332</v>
      </c>
      <c r="B725" s="4" t="s">
        <v>322</v>
      </c>
      <c r="C725" s="4" t="s">
        <v>1055</v>
      </c>
      <c r="D725" s="4" t="s">
        <v>352</v>
      </c>
      <c r="E725" s="4">
        <v>1</v>
      </c>
      <c r="F725" s="5">
        <v>45120</v>
      </c>
      <c r="G725" s="4" t="s">
        <v>331</v>
      </c>
      <c r="H725" s="4" t="s">
        <v>1048</v>
      </c>
      <c r="I725" s="4" t="s">
        <v>345</v>
      </c>
      <c r="J725" s="8">
        <f>COUNTIFS(Activations!$A:$A,Table1[[#This Row],[Imei]])</f>
        <v>1</v>
      </c>
    </row>
    <row r="726" spans="1:10">
      <c r="A726" s="4" t="s">
        <v>332</v>
      </c>
      <c r="B726" s="4" t="s">
        <v>322</v>
      </c>
      <c r="C726" s="4" t="s">
        <v>1056</v>
      </c>
      <c r="D726" s="4" t="s">
        <v>369</v>
      </c>
      <c r="E726" s="4">
        <v>1</v>
      </c>
      <c r="F726" s="5">
        <v>45120</v>
      </c>
      <c r="G726" s="4" t="s">
        <v>331</v>
      </c>
      <c r="H726" s="4" t="s">
        <v>1048</v>
      </c>
      <c r="I726" s="4" t="s">
        <v>345</v>
      </c>
      <c r="J726" s="8">
        <f>COUNTIFS(Activations!$A:$A,Table1[[#This Row],[Imei]])</f>
        <v>1</v>
      </c>
    </row>
    <row r="727" spans="1:10">
      <c r="A727" s="4" t="s">
        <v>332</v>
      </c>
      <c r="B727" s="4" t="s">
        <v>322</v>
      </c>
      <c r="C727" s="4" t="s">
        <v>1057</v>
      </c>
      <c r="D727" s="4" t="s">
        <v>376</v>
      </c>
      <c r="E727" s="4">
        <v>1</v>
      </c>
      <c r="F727" s="5">
        <v>45121</v>
      </c>
      <c r="G727" s="4" t="s">
        <v>331</v>
      </c>
      <c r="H727" s="4" t="s">
        <v>1048</v>
      </c>
      <c r="I727" s="4" t="s">
        <v>345</v>
      </c>
      <c r="J727" s="8">
        <f>COUNTIFS(Activations!$A:$A,Table1[[#This Row],[Imei]])</f>
        <v>1</v>
      </c>
    </row>
    <row r="728" spans="1:10">
      <c r="A728" s="4" t="s">
        <v>332</v>
      </c>
      <c r="B728" s="4" t="s">
        <v>322</v>
      </c>
      <c r="C728" s="4" t="s">
        <v>1058</v>
      </c>
      <c r="D728" s="4" t="s">
        <v>358</v>
      </c>
      <c r="E728" s="4">
        <v>1</v>
      </c>
      <c r="F728" s="5">
        <v>45121</v>
      </c>
      <c r="G728" s="4" t="s">
        <v>331</v>
      </c>
      <c r="H728" s="4" t="s">
        <v>1048</v>
      </c>
      <c r="I728" s="4" t="s">
        <v>345</v>
      </c>
      <c r="J728" s="8">
        <f>COUNTIFS(Activations!$A:$A,Table1[[#This Row],[Imei]])</f>
        <v>1</v>
      </c>
    </row>
    <row r="729" spans="1:10">
      <c r="A729" s="4" t="s">
        <v>332</v>
      </c>
      <c r="B729" s="4" t="s">
        <v>322</v>
      </c>
      <c r="C729" s="4" t="s">
        <v>1059</v>
      </c>
      <c r="D729" s="4" t="s">
        <v>354</v>
      </c>
      <c r="E729" s="4">
        <v>1</v>
      </c>
      <c r="F729" s="5">
        <v>45121</v>
      </c>
      <c r="G729" s="4" t="s">
        <v>331</v>
      </c>
      <c r="H729" s="4" t="s">
        <v>1048</v>
      </c>
      <c r="I729" s="4" t="s">
        <v>345</v>
      </c>
      <c r="J729" s="8">
        <f>COUNTIFS(Activations!$A:$A,Table1[[#This Row],[Imei]])</f>
        <v>1</v>
      </c>
    </row>
    <row r="730" spans="1:10">
      <c r="A730" s="4" t="s">
        <v>332</v>
      </c>
      <c r="B730" s="4" t="s">
        <v>322</v>
      </c>
      <c r="C730" s="4" t="s">
        <v>1060</v>
      </c>
      <c r="D730" s="4" t="s">
        <v>781</v>
      </c>
      <c r="E730" s="4">
        <v>1</v>
      </c>
      <c r="F730" s="5">
        <v>45122</v>
      </c>
      <c r="G730" s="4" t="s">
        <v>331</v>
      </c>
      <c r="H730" s="4" t="s">
        <v>1048</v>
      </c>
      <c r="I730" s="4" t="s">
        <v>345</v>
      </c>
      <c r="J730" s="8">
        <f>COUNTIFS(Activations!$A:$A,Table1[[#This Row],[Imei]])</f>
        <v>1</v>
      </c>
    </row>
    <row r="731" spans="1:10">
      <c r="A731" s="4" t="s">
        <v>332</v>
      </c>
      <c r="B731" s="4" t="s">
        <v>322</v>
      </c>
      <c r="C731" s="4" t="s">
        <v>1061</v>
      </c>
      <c r="D731" s="4" t="s">
        <v>868</v>
      </c>
      <c r="E731" s="4">
        <v>1</v>
      </c>
      <c r="F731" s="5">
        <v>45122</v>
      </c>
      <c r="G731" s="4" t="s">
        <v>331</v>
      </c>
      <c r="H731" s="4" t="s">
        <v>1048</v>
      </c>
      <c r="I731" s="4" t="s">
        <v>345</v>
      </c>
      <c r="J731" s="8">
        <f>COUNTIFS(Activations!$A:$A,Table1[[#This Row],[Imei]])</f>
        <v>1</v>
      </c>
    </row>
    <row r="732" spans="1:10">
      <c r="A732" s="4" t="s">
        <v>332</v>
      </c>
      <c r="B732" s="4" t="s">
        <v>322</v>
      </c>
      <c r="C732" s="4" t="s">
        <v>5742</v>
      </c>
      <c r="D732" s="4" t="s">
        <v>781</v>
      </c>
      <c r="E732" s="4">
        <v>1</v>
      </c>
      <c r="F732" s="5">
        <v>45125</v>
      </c>
      <c r="G732" s="4" t="s">
        <v>331</v>
      </c>
      <c r="H732" s="4" t="s">
        <v>1048</v>
      </c>
      <c r="I732" s="4" t="s">
        <v>345</v>
      </c>
      <c r="J732" s="8">
        <f>COUNTIFS(Activations!$A:$A,Table1[[#This Row],[Imei]])</f>
        <v>1</v>
      </c>
    </row>
    <row r="733" spans="1:10">
      <c r="A733" s="4" t="s">
        <v>332</v>
      </c>
      <c r="B733" s="4" t="s">
        <v>322</v>
      </c>
      <c r="C733" s="4" t="s">
        <v>5193</v>
      </c>
      <c r="D733" s="4" t="s">
        <v>369</v>
      </c>
      <c r="E733" s="4">
        <v>1</v>
      </c>
      <c r="F733" s="5">
        <v>45125</v>
      </c>
      <c r="G733" s="4" t="s">
        <v>331</v>
      </c>
      <c r="H733" s="4" t="s">
        <v>1048</v>
      </c>
      <c r="I733" s="4" t="s">
        <v>345</v>
      </c>
      <c r="J733" s="8">
        <f>COUNTIFS(Activations!$A:$A,Table1[[#This Row],[Imei]])</f>
        <v>1</v>
      </c>
    </row>
    <row r="734" spans="1:10">
      <c r="A734" s="4" t="s">
        <v>332</v>
      </c>
      <c r="B734" s="4" t="s">
        <v>322</v>
      </c>
      <c r="C734" s="4" t="s">
        <v>5507</v>
      </c>
      <c r="D734" s="4" t="s">
        <v>352</v>
      </c>
      <c r="E734" s="4">
        <v>1</v>
      </c>
      <c r="F734" s="5">
        <v>45125</v>
      </c>
      <c r="G734" s="4" t="s">
        <v>331</v>
      </c>
      <c r="H734" s="4" t="s">
        <v>1048</v>
      </c>
      <c r="I734" s="4" t="s">
        <v>345</v>
      </c>
      <c r="J734" s="8">
        <f>COUNTIFS(Activations!$A:$A,Table1[[#This Row],[Imei]])</f>
        <v>1</v>
      </c>
    </row>
    <row r="735" spans="1:10">
      <c r="A735" s="4" t="s">
        <v>332</v>
      </c>
      <c r="B735" s="4" t="s">
        <v>322</v>
      </c>
      <c r="C735" s="4" t="s">
        <v>5890</v>
      </c>
      <c r="D735" s="4" t="s">
        <v>376</v>
      </c>
      <c r="E735" s="4">
        <v>1</v>
      </c>
      <c r="F735" s="5">
        <v>45125</v>
      </c>
      <c r="G735" s="4" t="s">
        <v>331</v>
      </c>
      <c r="H735" s="4" t="s">
        <v>1048</v>
      </c>
      <c r="I735" s="4" t="s">
        <v>345</v>
      </c>
      <c r="J735" s="8">
        <f>COUNTIFS(Activations!$A:$A,Table1[[#This Row],[Imei]])</f>
        <v>1</v>
      </c>
    </row>
    <row r="736" spans="1:10">
      <c r="A736" s="4" t="s">
        <v>332</v>
      </c>
      <c r="B736" s="4" t="s">
        <v>322</v>
      </c>
      <c r="C736" s="4" t="s">
        <v>5652</v>
      </c>
      <c r="D736" s="4" t="s">
        <v>354</v>
      </c>
      <c r="E736" s="4">
        <v>1</v>
      </c>
      <c r="F736" s="5">
        <v>45125</v>
      </c>
      <c r="G736" s="4" t="s">
        <v>331</v>
      </c>
      <c r="H736" s="4" t="s">
        <v>1048</v>
      </c>
      <c r="I736" s="4" t="s">
        <v>345</v>
      </c>
      <c r="J736" s="8">
        <f>COUNTIFS(Activations!$A:$A,Table1[[#This Row],[Imei]])</f>
        <v>1</v>
      </c>
    </row>
    <row r="737" spans="1:10">
      <c r="A737" s="4" t="s">
        <v>332</v>
      </c>
      <c r="B737" s="4" t="s">
        <v>322</v>
      </c>
      <c r="C737" s="4" t="s">
        <v>5961</v>
      </c>
      <c r="D737" s="4" t="s">
        <v>352</v>
      </c>
      <c r="E737" s="4">
        <v>1</v>
      </c>
      <c r="F737" s="5">
        <v>45125</v>
      </c>
      <c r="G737" s="4" t="s">
        <v>331</v>
      </c>
      <c r="H737" s="4" t="s">
        <v>1048</v>
      </c>
      <c r="I737" s="4" t="s">
        <v>345</v>
      </c>
      <c r="J737" s="8">
        <f>COUNTIFS(Activations!$A:$A,Table1[[#This Row],[Imei]])</f>
        <v>1</v>
      </c>
    </row>
    <row r="738" spans="1:10">
      <c r="A738" s="4" t="s">
        <v>332</v>
      </c>
      <c r="B738" s="4" t="s">
        <v>322</v>
      </c>
      <c r="C738" s="4" t="s">
        <v>5795</v>
      </c>
      <c r="D738" s="4" t="s">
        <v>358</v>
      </c>
      <c r="E738" s="4">
        <v>1</v>
      </c>
      <c r="F738" s="5">
        <v>45125</v>
      </c>
      <c r="G738" s="4" t="s">
        <v>331</v>
      </c>
      <c r="H738" s="4" t="s">
        <v>1048</v>
      </c>
      <c r="I738" s="4" t="s">
        <v>345</v>
      </c>
      <c r="J738" s="8">
        <f>COUNTIFS(Activations!$A:$A,Table1[[#This Row],[Imei]])</f>
        <v>1</v>
      </c>
    </row>
    <row r="739" spans="1:10">
      <c r="A739" s="4" t="s">
        <v>212</v>
      </c>
      <c r="B739" s="4" t="s">
        <v>197</v>
      </c>
      <c r="C739" s="4" t="s">
        <v>1062</v>
      </c>
      <c r="D739" s="4" t="s">
        <v>369</v>
      </c>
      <c r="E739" s="4">
        <v>1</v>
      </c>
      <c r="F739" s="5">
        <v>45111</v>
      </c>
      <c r="G739" s="4" t="s">
        <v>211</v>
      </c>
      <c r="H739" s="4" t="s">
        <v>1063</v>
      </c>
      <c r="I739" s="4" t="s">
        <v>345</v>
      </c>
      <c r="J739" s="8">
        <f>COUNTIFS(Activations!$A:$A,Table1[[#This Row],[Imei]])</f>
        <v>1</v>
      </c>
    </row>
    <row r="740" spans="1:10">
      <c r="A740" s="4" t="s">
        <v>212</v>
      </c>
      <c r="B740" s="4" t="s">
        <v>197</v>
      </c>
      <c r="C740" s="4" t="s">
        <v>1064</v>
      </c>
      <c r="D740" s="4" t="s">
        <v>369</v>
      </c>
      <c r="E740" s="4">
        <v>1</v>
      </c>
      <c r="F740" s="5">
        <v>45111</v>
      </c>
      <c r="G740" s="4" t="s">
        <v>211</v>
      </c>
      <c r="H740" s="4" t="s">
        <v>1063</v>
      </c>
      <c r="I740" s="4" t="s">
        <v>345</v>
      </c>
      <c r="J740" s="8">
        <f>COUNTIFS(Activations!$A:$A,Table1[[#This Row],[Imei]])</f>
        <v>1</v>
      </c>
    </row>
    <row r="741" spans="1:10">
      <c r="A741" s="4" t="s">
        <v>212</v>
      </c>
      <c r="B741" s="4" t="s">
        <v>197</v>
      </c>
      <c r="C741" s="4" t="s">
        <v>1065</v>
      </c>
      <c r="D741" s="4" t="s">
        <v>369</v>
      </c>
      <c r="E741" s="4">
        <v>1</v>
      </c>
      <c r="F741" s="5">
        <v>45112</v>
      </c>
      <c r="G741" s="4" t="s">
        <v>211</v>
      </c>
      <c r="H741" s="4" t="s">
        <v>1063</v>
      </c>
      <c r="I741" s="4" t="s">
        <v>345</v>
      </c>
      <c r="J741" s="8">
        <f>COUNTIFS(Activations!$A:$A,Table1[[#This Row],[Imei]])</f>
        <v>1</v>
      </c>
    </row>
    <row r="742" spans="1:10">
      <c r="A742" s="4" t="s">
        <v>212</v>
      </c>
      <c r="B742" s="4" t="s">
        <v>197</v>
      </c>
      <c r="C742" s="4" t="s">
        <v>1066</v>
      </c>
      <c r="D742" s="4" t="s">
        <v>352</v>
      </c>
      <c r="E742" s="4">
        <v>1</v>
      </c>
      <c r="F742" s="5">
        <v>45112</v>
      </c>
      <c r="G742" s="4" t="s">
        <v>211</v>
      </c>
      <c r="H742" s="4" t="s">
        <v>1063</v>
      </c>
      <c r="I742" s="4" t="s">
        <v>345</v>
      </c>
      <c r="J742" s="8">
        <f>COUNTIFS(Activations!$A:$A,Table1[[#This Row],[Imei]])</f>
        <v>0</v>
      </c>
    </row>
    <row r="743" spans="1:10">
      <c r="A743" s="4" t="s">
        <v>212</v>
      </c>
      <c r="B743" s="4" t="s">
        <v>197</v>
      </c>
      <c r="C743" s="4" t="s">
        <v>1067</v>
      </c>
      <c r="D743" s="4" t="s">
        <v>354</v>
      </c>
      <c r="E743" s="4">
        <v>1</v>
      </c>
      <c r="F743" s="5">
        <v>45113</v>
      </c>
      <c r="G743" s="4" t="s">
        <v>211</v>
      </c>
      <c r="H743" s="4" t="s">
        <v>1063</v>
      </c>
      <c r="I743" s="4" t="s">
        <v>345</v>
      </c>
      <c r="J743" s="8">
        <f>COUNTIFS(Activations!$A:$A,Table1[[#This Row],[Imei]])</f>
        <v>1</v>
      </c>
    </row>
    <row r="744" spans="1:10">
      <c r="A744" s="4" t="s">
        <v>212</v>
      </c>
      <c r="B744" s="4" t="s">
        <v>197</v>
      </c>
      <c r="C744" s="4" t="s">
        <v>1068</v>
      </c>
      <c r="D744" s="4" t="s">
        <v>352</v>
      </c>
      <c r="E744" s="4">
        <v>1</v>
      </c>
      <c r="F744" s="5">
        <v>45115</v>
      </c>
      <c r="G744" s="4" t="s">
        <v>211</v>
      </c>
      <c r="H744" s="4" t="s">
        <v>1063</v>
      </c>
      <c r="I744" s="4" t="s">
        <v>345</v>
      </c>
      <c r="J744" s="8">
        <f>COUNTIFS(Activations!$A:$A,Table1[[#This Row],[Imei]])</f>
        <v>1</v>
      </c>
    </row>
    <row r="745" spans="1:10">
      <c r="A745" s="4" t="s">
        <v>212</v>
      </c>
      <c r="B745" s="4" t="s">
        <v>197</v>
      </c>
      <c r="C745" s="4" t="s">
        <v>1069</v>
      </c>
      <c r="D745" s="4" t="s">
        <v>343</v>
      </c>
      <c r="E745" s="4">
        <v>1</v>
      </c>
      <c r="F745" s="5">
        <v>45117</v>
      </c>
      <c r="G745" s="4" t="s">
        <v>211</v>
      </c>
      <c r="H745" s="4" t="s">
        <v>1063</v>
      </c>
      <c r="I745" s="4" t="s">
        <v>345</v>
      </c>
      <c r="J745" s="8">
        <f>COUNTIFS(Activations!$A:$A,Table1[[#This Row],[Imei]])</f>
        <v>1</v>
      </c>
    </row>
    <row r="746" spans="1:10">
      <c r="A746" s="4" t="s">
        <v>212</v>
      </c>
      <c r="B746" s="4" t="s">
        <v>197</v>
      </c>
      <c r="C746" s="4" t="s">
        <v>1070</v>
      </c>
      <c r="D746" s="4" t="s">
        <v>358</v>
      </c>
      <c r="E746" s="4">
        <v>1</v>
      </c>
      <c r="F746" s="5">
        <v>45117</v>
      </c>
      <c r="G746" s="4" t="s">
        <v>211</v>
      </c>
      <c r="H746" s="4" t="s">
        <v>1063</v>
      </c>
      <c r="I746" s="4" t="s">
        <v>345</v>
      </c>
      <c r="J746" s="8">
        <f>COUNTIFS(Activations!$A:$A,Table1[[#This Row],[Imei]])</f>
        <v>1</v>
      </c>
    </row>
    <row r="747" spans="1:10">
      <c r="A747" s="4" t="s">
        <v>212</v>
      </c>
      <c r="B747" s="4" t="s">
        <v>197</v>
      </c>
      <c r="C747" s="4" t="s">
        <v>1071</v>
      </c>
      <c r="D747" s="4" t="s">
        <v>354</v>
      </c>
      <c r="E747" s="4">
        <v>1</v>
      </c>
      <c r="F747" s="5">
        <v>45117</v>
      </c>
      <c r="G747" s="4" t="s">
        <v>211</v>
      </c>
      <c r="H747" s="4" t="s">
        <v>1063</v>
      </c>
      <c r="I747" s="4" t="s">
        <v>345</v>
      </c>
      <c r="J747" s="8">
        <f>COUNTIFS(Activations!$A:$A,Table1[[#This Row],[Imei]])</f>
        <v>1</v>
      </c>
    </row>
    <row r="748" spans="1:10">
      <c r="A748" s="4" t="s">
        <v>212</v>
      </c>
      <c r="B748" s="4" t="s">
        <v>197</v>
      </c>
      <c r="C748" s="4" t="s">
        <v>1072</v>
      </c>
      <c r="D748" s="4" t="s">
        <v>354</v>
      </c>
      <c r="E748" s="4">
        <v>1</v>
      </c>
      <c r="F748" s="5">
        <v>45118</v>
      </c>
      <c r="G748" s="4" t="s">
        <v>211</v>
      </c>
      <c r="H748" s="4" t="s">
        <v>1063</v>
      </c>
      <c r="I748" s="4" t="s">
        <v>345</v>
      </c>
      <c r="J748" s="8">
        <f>COUNTIFS(Activations!$A:$A,Table1[[#This Row],[Imei]])</f>
        <v>1</v>
      </c>
    </row>
    <row r="749" spans="1:10">
      <c r="A749" s="4" t="s">
        <v>212</v>
      </c>
      <c r="B749" s="4" t="s">
        <v>197</v>
      </c>
      <c r="C749" s="4" t="s">
        <v>1073</v>
      </c>
      <c r="D749" s="4" t="s">
        <v>369</v>
      </c>
      <c r="E749" s="4">
        <v>1</v>
      </c>
      <c r="F749" s="5">
        <v>45118</v>
      </c>
      <c r="G749" s="4" t="s">
        <v>211</v>
      </c>
      <c r="H749" s="4" t="s">
        <v>1063</v>
      </c>
      <c r="I749" s="4" t="s">
        <v>345</v>
      </c>
      <c r="J749" s="8">
        <f>COUNTIFS(Activations!$A:$A,Table1[[#This Row],[Imei]])</f>
        <v>1</v>
      </c>
    </row>
    <row r="750" spans="1:10">
      <c r="A750" s="4" t="s">
        <v>212</v>
      </c>
      <c r="B750" s="4" t="s">
        <v>197</v>
      </c>
      <c r="C750" s="4" t="s">
        <v>1074</v>
      </c>
      <c r="D750" s="4" t="s">
        <v>343</v>
      </c>
      <c r="E750" s="4">
        <v>1</v>
      </c>
      <c r="F750" s="5">
        <v>45119</v>
      </c>
      <c r="G750" s="4" t="s">
        <v>211</v>
      </c>
      <c r="H750" s="4" t="s">
        <v>1063</v>
      </c>
      <c r="I750" s="4" t="s">
        <v>345</v>
      </c>
      <c r="J750" s="8">
        <f>COUNTIFS(Activations!$A:$A,Table1[[#This Row],[Imei]])</f>
        <v>1</v>
      </c>
    </row>
    <row r="751" spans="1:10">
      <c r="A751" s="4" t="s">
        <v>212</v>
      </c>
      <c r="B751" s="4" t="s">
        <v>197</v>
      </c>
      <c r="C751" s="4" t="s">
        <v>1075</v>
      </c>
      <c r="D751" s="4" t="s">
        <v>354</v>
      </c>
      <c r="E751" s="4">
        <v>1</v>
      </c>
      <c r="F751" s="5">
        <v>45121</v>
      </c>
      <c r="G751" s="4" t="s">
        <v>211</v>
      </c>
      <c r="H751" s="4" t="s">
        <v>1063</v>
      </c>
      <c r="I751" s="4" t="s">
        <v>345</v>
      </c>
      <c r="J751" s="8">
        <f>COUNTIFS(Activations!$A:$A,Table1[[#This Row],[Imei]])</f>
        <v>0</v>
      </c>
    </row>
    <row r="752" spans="1:10">
      <c r="A752" s="4" t="s">
        <v>212</v>
      </c>
      <c r="B752" s="4" t="s">
        <v>197</v>
      </c>
      <c r="C752" s="4" t="s">
        <v>1076</v>
      </c>
      <c r="D752" s="4" t="s">
        <v>352</v>
      </c>
      <c r="E752" s="4">
        <v>1</v>
      </c>
      <c r="F752" s="5">
        <v>45124</v>
      </c>
      <c r="G752" s="4" t="s">
        <v>211</v>
      </c>
      <c r="H752" s="4" t="s">
        <v>1063</v>
      </c>
      <c r="I752" s="4" t="s">
        <v>345</v>
      </c>
      <c r="J752" s="8">
        <f>COUNTIFS(Activations!$A:$A,Table1[[#This Row],[Imei]])</f>
        <v>1</v>
      </c>
    </row>
    <row r="753" spans="1:10">
      <c r="A753" s="4" t="s">
        <v>212</v>
      </c>
      <c r="B753" s="4" t="s">
        <v>197</v>
      </c>
      <c r="C753" s="4" t="s">
        <v>5950</v>
      </c>
      <c r="D753" s="4" t="s">
        <v>352</v>
      </c>
      <c r="E753" s="4">
        <v>1</v>
      </c>
      <c r="F753" s="5">
        <v>45125</v>
      </c>
      <c r="G753" s="4" t="s">
        <v>211</v>
      </c>
      <c r="H753" s="4" t="s">
        <v>1063</v>
      </c>
      <c r="I753" s="4" t="s">
        <v>345</v>
      </c>
      <c r="J753" s="8">
        <f>COUNTIFS(Activations!$A:$A,Table1[[#This Row],[Imei]])</f>
        <v>1</v>
      </c>
    </row>
    <row r="754" spans="1:10">
      <c r="A754" s="4" t="s">
        <v>269</v>
      </c>
      <c r="B754" s="4" t="s">
        <v>260</v>
      </c>
      <c r="C754" s="4" t="s">
        <v>1077</v>
      </c>
      <c r="D754" s="4" t="s">
        <v>352</v>
      </c>
      <c r="E754" s="4">
        <v>1</v>
      </c>
      <c r="F754" s="5">
        <v>45112</v>
      </c>
      <c r="G754" s="4" t="s">
        <v>268</v>
      </c>
      <c r="H754" s="4" t="s">
        <v>1078</v>
      </c>
      <c r="I754" s="4" t="s">
        <v>345</v>
      </c>
      <c r="J754" s="8">
        <f>COUNTIFS(Activations!$A:$A,Table1[[#This Row],[Imei]])</f>
        <v>1</v>
      </c>
    </row>
    <row r="755" spans="1:10">
      <c r="A755" s="4" t="s">
        <v>269</v>
      </c>
      <c r="B755" s="4" t="s">
        <v>260</v>
      </c>
      <c r="C755" s="4" t="s">
        <v>1079</v>
      </c>
      <c r="D755" s="4" t="s">
        <v>815</v>
      </c>
      <c r="E755" s="4">
        <v>1</v>
      </c>
      <c r="F755" s="5">
        <v>45114</v>
      </c>
      <c r="G755" s="4" t="s">
        <v>268</v>
      </c>
      <c r="H755" s="4" t="s">
        <v>1078</v>
      </c>
      <c r="I755" s="4" t="s">
        <v>345</v>
      </c>
      <c r="J755" s="8">
        <f>COUNTIFS(Activations!$A:$A,Table1[[#This Row],[Imei]])</f>
        <v>0</v>
      </c>
    </row>
    <row r="756" spans="1:10">
      <c r="A756" s="4" t="s">
        <v>269</v>
      </c>
      <c r="B756" s="4" t="s">
        <v>260</v>
      </c>
      <c r="C756" s="4" t="s">
        <v>1080</v>
      </c>
      <c r="D756" s="4" t="s">
        <v>815</v>
      </c>
      <c r="E756" s="4">
        <v>1</v>
      </c>
      <c r="F756" s="5">
        <v>45117</v>
      </c>
      <c r="G756" s="4" t="s">
        <v>268</v>
      </c>
      <c r="H756" s="4" t="s">
        <v>1078</v>
      </c>
      <c r="I756" s="4" t="s">
        <v>345</v>
      </c>
      <c r="J756" s="8">
        <f>COUNTIFS(Activations!$A:$A,Table1[[#This Row],[Imei]])</f>
        <v>1</v>
      </c>
    </row>
    <row r="757" spans="1:10">
      <c r="A757" s="4" t="s">
        <v>269</v>
      </c>
      <c r="B757" s="4" t="s">
        <v>260</v>
      </c>
      <c r="C757" s="4" t="s">
        <v>1081</v>
      </c>
      <c r="D757" s="4" t="s">
        <v>358</v>
      </c>
      <c r="E757" s="4">
        <v>1</v>
      </c>
      <c r="F757" s="5">
        <v>45119</v>
      </c>
      <c r="G757" s="4" t="s">
        <v>268</v>
      </c>
      <c r="H757" s="4" t="s">
        <v>1078</v>
      </c>
      <c r="I757" s="4" t="s">
        <v>345</v>
      </c>
      <c r="J757" s="8">
        <f>COUNTIFS(Activations!$A:$A,Table1[[#This Row],[Imei]])</f>
        <v>1</v>
      </c>
    </row>
    <row r="758" spans="1:10">
      <c r="A758" s="4" t="s">
        <v>269</v>
      </c>
      <c r="B758" s="4" t="s">
        <v>260</v>
      </c>
      <c r="C758" s="4" t="s">
        <v>1082</v>
      </c>
      <c r="D758" s="4" t="s">
        <v>815</v>
      </c>
      <c r="E758" s="4">
        <v>1</v>
      </c>
      <c r="F758" s="5">
        <v>45120</v>
      </c>
      <c r="G758" s="4" t="s">
        <v>268</v>
      </c>
      <c r="H758" s="4" t="s">
        <v>1078</v>
      </c>
      <c r="I758" s="4" t="s">
        <v>345</v>
      </c>
      <c r="J758" s="8">
        <f>COUNTIFS(Activations!$A:$A,Table1[[#This Row],[Imei]])</f>
        <v>1</v>
      </c>
    </row>
    <row r="759" spans="1:10">
      <c r="A759" s="4" t="s">
        <v>269</v>
      </c>
      <c r="B759" s="4" t="s">
        <v>260</v>
      </c>
      <c r="C759" s="4" t="s">
        <v>1083</v>
      </c>
      <c r="D759" s="4" t="s">
        <v>352</v>
      </c>
      <c r="E759" s="4">
        <v>1</v>
      </c>
      <c r="F759" s="5">
        <v>45121</v>
      </c>
      <c r="G759" s="4" t="s">
        <v>268</v>
      </c>
      <c r="H759" s="4" t="s">
        <v>1078</v>
      </c>
      <c r="I759" s="4" t="s">
        <v>345</v>
      </c>
      <c r="J759" s="8">
        <f>COUNTIFS(Activations!$A:$A,Table1[[#This Row],[Imei]])</f>
        <v>1</v>
      </c>
    </row>
    <row r="760" spans="1:10">
      <c r="A760" s="4" t="s">
        <v>148</v>
      </c>
      <c r="B760" s="4" t="s">
        <v>1084</v>
      </c>
      <c r="C760" s="4" t="s">
        <v>6060</v>
      </c>
      <c r="D760" s="4" t="s">
        <v>352</v>
      </c>
      <c r="E760" s="4">
        <v>1</v>
      </c>
      <c r="F760" s="5">
        <v>45110</v>
      </c>
      <c r="G760" s="4" t="s">
        <v>147</v>
      </c>
      <c r="H760" s="4" t="s">
        <v>1086</v>
      </c>
      <c r="I760" s="4" t="s">
        <v>345</v>
      </c>
      <c r="J760" s="8">
        <f>COUNTIFS(Activations!$A:$A,Table1[[#This Row],[Imei]])</f>
        <v>0</v>
      </c>
    </row>
    <row r="761" spans="1:10">
      <c r="A761" s="4" t="s">
        <v>148</v>
      </c>
      <c r="B761" s="4" t="s">
        <v>1084</v>
      </c>
      <c r="C761" s="4" t="s">
        <v>1085</v>
      </c>
      <c r="D761" s="4" t="s">
        <v>369</v>
      </c>
      <c r="E761" s="4">
        <v>1</v>
      </c>
      <c r="F761" s="5">
        <v>45115</v>
      </c>
      <c r="G761" s="4" t="s">
        <v>147</v>
      </c>
      <c r="H761" s="4" t="s">
        <v>1086</v>
      </c>
      <c r="I761" s="4" t="s">
        <v>345</v>
      </c>
      <c r="J761" s="8">
        <f>COUNTIFS(Activations!$A:$A,Table1[[#This Row],[Imei]])</f>
        <v>1</v>
      </c>
    </row>
    <row r="762" spans="1:10">
      <c r="A762" s="4" t="s">
        <v>148</v>
      </c>
      <c r="B762" s="4" t="s">
        <v>1084</v>
      </c>
      <c r="C762" s="4" t="s">
        <v>1087</v>
      </c>
      <c r="D762" s="4" t="s">
        <v>343</v>
      </c>
      <c r="E762" s="4">
        <v>1</v>
      </c>
      <c r="F762" s="5">
        <v>45115</v>
      </c>
      <c r="G762" s="4" t="s">
        <v>147</v>
      </c>
      <c r="H762" s="4" t="s">
        <v>1086</v>
      </c>
      <c r="I762" s="4" t="s">
        <v>345</v>
      </c>
      <c r="J762" s="8">
        <f>COUNTIFS(Activations!$A:$A,Table1[[#This Row],[Imei]])</f>
        <v>1</v>
      </c>
    </row>
    <row r="763" spans="1:10">
      <c r="A763" s="4" t="s">
        <v>148</v>
      </c>
      <c r="B763" s="4" t="s">
        <v>1084</v>
      </c>
      <c r="C763" s="4" t="s">
        <v>1088</v>
      </c>
      <c r="D763" s="4" t="s">
        <v>343</v>
      </c>
      <c r="E763" s="4">
        <v>1</v>
      </c>
      <c r="F763" s="5">
        <v>45115</v>
      </c>
      <c r="G763" s="4" t="s">
        <v>147</v>
      </c>
      <c r="H763" s="4" t="s">
        <v>1086</v>
      </c>
      <c r="I763" s="4" t="s">
        <v>345</v>
      </c>
      <c r="J763" s="8">
        <f>COUNTIFS(Activations!$A:$A,Table1[[#This Row],[Imei]])</f>
        <v>1</v>
      </c>
    </row>
    <row r="764" spans="1:10">
      <c r="A764" s="4" t="s">
        <v>148</v>
      </c>
      <c r="B764" s="4" t="s">
        <v>1084</v>
      </c>
      <c r="C764" s="4" t="s">
        <v>1089</v>
      </c>
      <c r="D764" s="4" t="s">
        <v>343</v>
      </c>
      <c r="E764" s="4">
        <v>1</v>
      </c>
      <c r="F764" s="5">
        <v>45115</v>
      </c>
      <c r="G764" s="4" t="s">
        <v>147</v>
      </c>
      <c r="H764" s="4" t="s">
        <v>1086</v>
      </c>
      <c r="I764" s="4" t="s">
        <v>345</v>
      </c>
      <c r="J764" s="8">
        <f>COUNTIFS(Activations!$A:$A,Table1[[#This Row],[Imei]])</f>
        <v>1</v>
      </c>
    </row>
    <row r="765" spans="1:10">
      <c r="A765" s="4" t="s">
        <v>148</v>
      </c>
      <c r="B765" s="4" t="s">
        <v>1084</v>
      </c>
      <c r="C765" s="4" t="s">
        <v>1090</v>
      </c>
      <c r="D765" s="4" t="s">
        <v>369</v>
      </c>
      <c r="E765" s="4">
        <v>1</v>
      </c>
      <c r="F765" s="5">
        <v>45118</v>
      </c>
      <c r="G765" s="4" t="s">
        <v>147</v>
      </c>
      <c r="H765" s="4" t="s">
        <v>1086</v>
      </c>
      <c r="I765" s="4" t="s">
        <v>345</v>
      </c>
      <c r="J765" s="8">
        <f>COUNTIFS(Activations!$A:$A,Table1[[#This Row],[Imei]])</f>
        <v>1</v>
      </c>
    </row>
    <row r="766" spans="1:10">
      <c r="A766" s="4" t="s">
        <v>148</v>
      </c>
      <c r="B766" s="4" t="s">
        <v>1084</v>
      </c>
      <c r="C766" s="4" t="s">
        <v>1091</v>
      </c>
      <c r="D766" s="4" t="s">
        <v>358</v>
      </c>
      <c r="E766" s="4">
        <v>1</v>
      </c>
      <c r="F766" s="5">
        <v>45120</v>
      </c>
      <c r="G766" s="4" t="s">
        <v>147</v>
      </c>
      <c r="H766" s="4" t="s">
        <v>1086</v>
      </c>
      <c r="I766" s="4" t="s">
        <v>345</v>
      </c>
      <c r="J766" s="8">
        <f>COUNTIFS(Activations!$A:$A,Table1[[#This Row],[Imei]])</f>
        <v>1</v>
      </c>
    </row>
    <row r="767" spans="1:10">
      <c r="A767" s="4" t="s">
        <v>148</v>
      </c>
      <c r="B767" s="4" t="s">
        <v>1084</v>
      </c>
      <c r="C767" s="4" t="s">
        <v>1092</v>
      </c>
      <c r="D767" s="4" t="s">
        <v>369</v>
      </c>
      <c r="E767" s="4">
        <v>1</v>
      </c>
      <c r="F767" s="5">
        <v>45120</v>
      </c>
      <c r="G767" s="4" t="s">
        <v>147</v>
      </c>
      <c r="H767" s="4" t="s">
        <v>1086</v>
      </c>
      <c r="I767" s="4" t="s">
        <v>345</v>
      </c>
      <c r="J767" s="8">
        <f>COUNTIFS(Activations!$A:$A,Table1[[#This Row],[Imei]])</f>
        <v>1</v>
      </c>
    </row>
    <row r="768" spans="1:10">
      <c r="A768" s="4" t="s">
        <v>148</v>
      </c>
      <c r="B768" s="4" t="s">
        <v>1084</v>
      </c>
      <c r="C768" s="4" t="s">
        <v>1093</v>
      </c>
      <c r="D768" s="4" t="s">
        <v>369</v>
      </c>
      <c r="E768" s="4">
        <v>1</v>
      </c>
      <c r="F768" s="5">
        <v>45121</v>
      </c>
      <c r="G768" s="4" t="s">
        <v>147</v>
      </c>
      <c r="H768" s="4" t="s">
        <v>1086</v>
      </c>
      <c r="I768" s="4" t="s">
        <v>345</v>
      </c>
      <c r="J768" s="8">
        <f>COUNTIFS(Activations!$A:$A,Table1[[#This Row],[Imei]])</f>
        <v>1</v>
      </c>
    </row>
    <row r="769" spans="1:10">
      <c r="A769" s="4" t="s">
        <v>148</v>
      </c>
      <c r="B769" s="4" t="s">
        <v>1084</v>
      </c>
      <c r="C769" s="4" t="s">
        <v>5800</v>
      </c>
      <c r="D769" s="4" t="s">
        <v>358</v>
      </c>
      <c r="E769" s="4">
        <v>1</v>
      </c>
      <c r="F769" s="5">
        <v>45125</v>
      </c>
      <c r="G769" s="4" t="s">
        <v>147</v>
      </c>
      <c r="H769" s="4" t="s">
        <v>1086</v>
      </c>
      <c r="I769" s="4" t="s">
        <v>345</v>
      </c>
      <c r="J769" s="8">
        <f>COUNTIFS(Activations!$A:$A,Table1[[#This Row],[Imei]])</f>
        <v>1</v>
      </c>
    </row>
    <row r="770" spans="1:10">
      <c r="A770" s="4" t="s">
        <v>148</v>
      </c>
      <c r="B770" s="4" t="s">
        <v>1084</v>
      </c>
      <c r="C770" s="4" t="s">
        <v>5322</v>
      </c>
      <c r="D770" s="4" t="s">
        <v>369</v>
      </c>
      <c r="E770" s="4">
        <v>1</v>
      </c>
      <c r="F770" s="5">
        <v>45125</v>
      </c>
      <c r="G770" s="4" t="s">
        <v>147</v>
      </c>
      <c r="H770" s="4" t="s">
        <v>1086</v>
      </c>
      <c r="I770" s="4" t="s">
        <v>345</v>
      </c>
      <c r="J770" s="8">
        <f>COUNTIFS(Activations!$A:$A,Table1[[#This Row],[Imei]])</f>
        <v>1</v>
      </c>
    </row>
    <row r="771" spans="1:10">
      <c r="A771" s="4" t="s">
        <v>242</v>
      </c>
      <c r="B771" s="4" t="s">
        <v>240</v>
      </c>
      <c r="C771" s="4" t="s">
        <v>6061</v>
      </c>
      <c r="D771" s="4" t="s">
        <v>352</v>
      </c>
      <c r="E771" s="4">
        <v>1</v>
      </c>
      <c r="F771" s="5">
        <v>45108</v>
      </c>
      <c r="G771" s="4" t="s">
        <v>251</v>
      </c>
      <c r="H771" s="4" t="s">
        <v>1097</v>
      </c>
      <c r="I771" s="4" t="s">
        <v>345</v>
      </c>
      <c r="J771" s="8">
        <f>COUNTIFS(Activations!$A:$A,Table1[[#This Row],[Imei]])</f>
        <v>0</v>
      </c>
    </row>
    <row r="772" spans="1:10">
      <c r="A772" s="4" t="s">
        <v>242</v>
      </c>
      <c r="B772" s="4" t="s">
        <v>240</v>
      </c>
      <c r="C772" s="4" t="s">
        <v>6062</v>
      </c>
      <c r="D772" s="4" t="s">
        <v>343</v>
      </c>
      <c r="E772" s="4">
        <v>1</v>
      </c>
      <c r="F772" s="5">
        <v>45108</v>
      </c>
      <c r="G772" s="4" t="s">
        <v>251</v>
      </c>
      <c r="H772" s="4" t="s">
        <v>1097</v>
      </c>
      <c r="I772" s="4" t="s">
        <v>345</v>
      </c>
      <c r="J772" s="8">
        <f>COUNTIFS(Activations!$A:$A,Table1[[#This Row],[Imei]])</f>
        <v>0</v>
      </c>
    </row>
    <row r="773" spans="1:10">
      <c r="A773" s="4" t="s">
        <v>242</v>
      </c>
      <c r="B773" s="4" t="s">
        <v>240</v>
      </c>
      <c r="C773" s="4" t="s">
        <v>5182</v>
      </c>
      <c r="D773" s="4" t="s">
        <v>369</v>
      </c>
      <c r="E773" s="4">
        <v>1</v>
      </c>
      <c r="F773" s="5">
        <v>45108</v>
      </c>
      <c r="G773" s="4" t="s">
        <v>241</v>
      </c>
      <c r="H773" s="4" t="s">
        <v>1095</v>
      </c>
      <c r="I773" s="4" t="s">
        <v>345</v>
      </c>
      <c r="J773" s="8">
        <f>COUNTIFS(Activations!$A:$A,Table1[[#This Row],[Imei]])</f>
        <v>1</v>
      </c>
    </row>
    <row r="774" spans="1:10">
      <c r="A774" s="4" t="s">
        <v>242</v>
      </c>
      <c r="B774" s="4" t="s">
        <v>240</v>
      </c>
      <c r="C774" s="4" t="s">
        <v>6063</v>
      </c>
      <c r="D774" s="4" t="s">
        <v>352</v>
      </c>
      <c r="E774" s="4">
        <v>1</v>
      </c>
      <c r="F774" s="5">
        <v>45110</v>
      </c>
      <c r="G774" s="4" t="s">
        <v>251</v>
      </c>
      <c r="H774" s="4" t="s">
        <v>1097</v>
      </c>
      <c r="I774" s="4" t="s">
        <v>345</v>
      </c>
      <c r="J774" s="8">
        <f>COUNTIFS(Activations!$A:$A,Table1[[#This Row],[Imei]])</f>
        <v>0</v>
      </c>
    </row>
    <row r="775" spans="1:10">
      <c r="A775" s="4" t="s">
        <v>242</v>
      </c>
      <c r="B775" s="4" t="s">
        <v>240</v>
      </c>
      <c r="C775" s="4" t="s">
        <v>5502</v>
      </c>
      <c r="D775" s="4" t="s">
        <v>352</v>
      </c>
      <c r="E775" s="4">
        <v>1</v>
      </c>
      <c r="F775" s="5">
        <v>45110</v>
      </c>
      <c r="G775" s="4" t="s">
        <v>241</v>
      </c>
      <c r="H775" s="4" t="s">
        <v>1095</v>
      </c>
      <c r="I775" s="4" t="s">
        <v>345</v>
      </c>
      <c r="J775" s="8">
        <f>COUNTIFS(Activations!$A:$A,Table1[[#This Row],[Imei]])</f>
        <v>1</v>
      </c>
    </row>
    <row r="776" spans="1:10">
      <c r="A776" s="4" t="s">
        <v>242</v>
      </c>
      <c r="B776" s="4" t="s">
        <v>240</v>
      </c>
      <c r="C776" s="4" t="s">
        <v>1094</v>
      </c>
      <c r="D776" s="4" t="s">
        <v>376</v>
      </c>
      <c r="E776" s="4">
        <v>1</v>
      </c>
      <c r="F776" s="5">
        <v>45111</v>
      </c>
      <c r="G776" s="4" t="s">
        <v>241</v>
      </c>
      <c r="H776" s="4" t="s">
        <v>1095</v>
      </c>
      <c r="I776" s="4" t="s">
        <v>345</v>
      </c>
      <c r="J776" s="8">
        <f>COUNTIFS(Activations!$A:$A,Table1[[#This Row],[Imei]])</f>
        <v>1</v>
      </c>
    </row>
    <row r="777" spans="1:10">
      <c r="A777" s="4" t="s">
        <v>242</v>
      </c>
      <c r="B777" s="4" t="s">
        <v>240</v>
      </c>
      <c r="C777" s="4" t="s">
        <v>1096</v>
      </c>
      <c r="D777" s="4" t="s">
        <v>394</v>
      </c>
      <c r="E777" s="4">
        <v>1</v>
      </c>
      <c r="F777" s="5">
        <v>45111</v>
      </c>
      <c r="G777" s="4" t="s">
        <v>251</v>
      </c>
      <c r="H777" s="4" t="s">
        <v>1097</v>
      </c>
      <c r="I777" s="4" t="s">
        <v>345</v>
      </c>
      <c r="J777" s="8">
        <f>COUNTIFS(Activations!$A:$A,Table1[[#This Row],[Imei]])</f>
        <v>1</v>
      </c>
    </row>
    <row r="778" spans="1:10">
      <c r="A778" s="4" t="s">
        <v>242</v>
      </c>
      <c r="B778" s="4" t="s">
        <v>240</v>
      </c>
      <c r="C778" s="4" t="s">
        <v>1098</v>
      </c>
      <c r="D778" s="4" t="s">
        <v>352</v>
      </c>
      <c r="E778" s="4">
        <v>1</v>
      </c>
      <c r="F778" s="5">
        <v>45111</v>
      </c>
      <c r="G778" s="4" t="s">
        <v>251</v>
      </c>
      <c r="H778" s="4" t="s">
        <v>1097</v>
      </c>
      <c r="I778" s="4" t="s">
        <v>345</v>
      </c>
      <c r="J778" s="8">
        <f>COUNTIFS(Activations!$A:$A,Table1[[#This Row],[Imei]])</f>
        <v>0</v>
      </c>
    </row>
    <row r="779" spans="1:10">
      <c r="A779" s="4" t="s">
        <v>242</v>
      </c>
      <c r="B779" s="4" t="s">
        <v>240</v>
      </c>
      <c r="C779" s="4" t="s">
        <v>1099</v>
      </c>
      <c r="D779" s="4" t="s">
        <v>352</v>
      </c>
      <c r="E779" s="4">
        <v>1</v>
      </c>
      <c r="F779" s="5">
        <v>45112</v>
      </c>
      <c r="G779" s="4" t="s">
        <v>241</v>
      </c>
      <c r="H779" s="4" t="s">
        <v>1095</v>
      </c>
      <c r="I779" s="4" t="s">
        <v>345</v>
      </c>
      <c r="J779" s="8">
        <f>COUNTIFS(Activations!$A:$A,Table1[[#This Row],[Imei]])</f>
        <v>1</v>
      </c>
    </row>
    <row r="780" spans="1:10">
      <c r="A780" s="4" t="s">
        <v>242</v>
      </c>
      <c r="B780" s="4" t="s">
        <v>240</v>
      </c>
      <c r="C780" s="4" t="s">
        <v>1100</v>
      </c>
      <c r="D780" s="4" t="s">
        <v>352</v>
      </c>
      <c r="E780" s="4">
        <v>1</v>
      </c>
      <c r="F780" s="5">
        <v>45112</v>
      </c>
      <c r="G780" s="4" t="s">
        <v>251</v>
      </c>
      <c r="H780" s="4" t="s">
        <v>1097</v>
      </c>
      <c r="I780" s="4" t="s">
        <v>345</v>
      </c>
      <c r="J780" s="8">
        <f>COUNTIFS(Activations!$A:$A,Table1[[#This Row],[Imei]])</f>
        <v>0</v>
      </c>
    </row>
    <row r="781" spans="1:10">
      <c r="A781" s="4" t="s">
        <v>242</v>
      </c>
      <c r="B781" s="4" t="s">
        <v>240</v>
      </c>
      <c r="C781" s="4" t="s">
        <v>1101</v>
      </c>
      <c r="D781" s="4" t="s">
        <v>352</v>
      </c>
      <c r="E781" s="4">
        <v>1</v>
      </c>
      <c r="F781" s="5">
        <v>45112</v>
      </c>
      <c r="G781" s="4" t="s">
        <v>251</v>
      </c>
      <c r="H781" s="4" t="s">
        <v>1097</v>
      </c>
      <c r="I781" s="4" t="s">
        <v>345</v>
      </c>
      <c r="J781" s="8">
        <f>COUNTIFS(Activations!$A:$A,Table1[[#This Row],[Imei]])</f>
        <v>0</v>
      </c>
    </row>
    <row r="782" spans="1:10">
      <c r="A782" s="4" t="s">
        <v>242</v>
      </c>
      <c r="B782" s="4" t="s">
        <v>240</v>
      </c>
      <c r="C782" s="4" t="s">
        <v>1102</v>
      </c>
      <c r="D782" s="4" t="s">
        <v>343</v>
      </c>
      <c r="E782" s="4">
        <v>1</v>
      </c>
      <c r="F782" s="5">
        <v>45113</v>
      </c>
      <c r="G782" s="4" t="s">
        <v>251</v>
      </c>
      <c r="H782" s="4" t="s">
        <v>1097</v>
      </c>
      <c r="I782" s="4" t="s">
        <v>345</v>
      </c>
      <c r="J782" s="8">
        <f>COUNTIFS(Activations!$A:$A,Table1[[#This Row],[Imei]])</f>
        <v>1</v>
      </c>
    </row>
    <row r="783" spans="1:10">
      <c r="A783" s="4" t="s">
        <v>242</v>
      </c>
      <c r="B783" s="4" t="s">
        <v>240</v>
      </c>
      <c r="C783" s="4" t="s">
        <v>1103</v>
      </c>
      <c r="D783" s="4" t="s">
        <v>369</v>
      </c>
      <c r="E783" s="4">
        <v>1</v>
      </c>
      <c r="F783" s="5">
        <v>45113</v>
      </c>
      <c r="G783" s="4" t="s">
        <v>251</v>
      </c>
      <c r="H783" s="4" t="s">
        <v>1097</v>
      </c>
      <c r="I783" s="4" t="s">
        <v>345</v>
      </c>
      <c r="J783" s="8">
        <f>COUNTIFS(Activations!$A:$A,Table1[[#This Row],[Imei]])</f>
        <v>1</v>
      </c>
    </row>
    <row r="784" spans="1:10">
      <c r="A784" s="4" t="s">
        <v>242</v>
      </c>
      <c r="B784" s="4" t="s">
        <v>240</v>
      </c>
      <c r="C784" s="4" t="s">
        <v>1104</v>
      </c>
      <c r="D784" s="4" t="s">
        <v>350</v>
      </c>
      <c r="E784" s="4">
        <v>1</v>
      </c>
      <c r="F784" s="5">
        <v>45113</v>
      </c>
      <c r="G784" s="4" t="s">
        <v>241</v>
      </c>
      <c r="H784" s="4" t="s">
        <v>1095</v>
      </c>
      <c r="I784" s="4" t="s">
        <v>345</v>
      </c>
      <c r="J784" s="8">
        <f>COUNTIFS(Activations!$A:$A,Table1[[#This Row],[Imei]])</f>
        <v>1</v>
      </c>
    </row>
    <row r="785" spans="1:10">
      <c r="A785" s="4" t="s">
        <v>242</v>
      </c>
      <c r="B785" s="4" t="s">
        <v>240</v>
      </c>
      <c r="C785" s="4" t="s">
        <v>1105</v>
      </c>
      <c r="D785" s="4" t="s">
        <v>358</v>
      </c>
      <c r="E785" s="4">
        <v>1</v>
      </c>
      <c r="F785" s="5">
        <v>45114</v>
      </c>
      <c r="G785" s="4" t="s">
        <v>251</v>
      </c>
      <c r="H785" s="4" t="s">
        <v>1097</v>
      </c>
      <c r="I785" s="4" t="s">
        <v>345</v>
      </c>
      <c r="J785" s="8">
        <f>COUNTIFS(Activations!$A:$A,Table1[[#This Row],[Imei]])</f>
        <v>1</v>
      </c>
    </row>
    <row r="786" spans="1:10">
      <c r="A786" s="4" t="s">
        <v>242</v>
      </c>
      <c r="B786" s="4" t="s">
        <v>240</v>
      </c>
      <c r="C786" s="4" t="s">
        <v>1106</v>
      </c>
      <c r="D786" s="4" t="s">
        <v>352</v>
      </c>
      <c r="E786" s="4">
        <v>1</v>
      </c>
      <c r="F786" s="5">
        <v>45114</v>
      </c>
      <c r="G786" s="4" t="s">
        <v>251</v>
      </c>
      <c r="H786" s="4" t="s">
        <v>1097</v>
      </c>
      <c r="I786" s="4" t="s">
        <v>345</v>
      </c>
      <c r="J786" s="8">
        <f>COUNTIFS(Activations!$A:$A,Table1[[#This Row],[Imei]])</f>
        <v>0</v>
      </c>
    </row>
    <row r="787" spans="1:10">
      <c r="A787" s="4" t="s">
        <v>242</v>
      </c>
      <c r="B787" s="4" t="s">
        <v>240</v>
      </c>
      <c r="C787" s="4" t="s">
        <v>1107</v>
      </c>
      <c r="D787" s="4" t="s">
        <v>352</v>
      </c>
      <c r="E787" s="4">
        <v>1</v>
      </c>
      <c r="F787" s="5">
        <v>45114</v>
      </c>
      <c r="G787" s="4" t="s">
        <v>251</v>
      </c>
      <c r="H787" s="4" t="s">
        <v>1097</v>
      </c>
      <c r="I787" s="4" t="s">
        <v>345</v>
      </c>
      <c r="J787" s="8">
        <f>COUNTIFS(Activations!$A:$A,Table1[[#This Row],[Imei]])</f>
        <v>0</v>
      </c>
    </row>
    <row r="788" spans="1:10">
      <c r="A788" s="4" t="s">
        <v>242</v>
      </c>
      <c r="B788" s="4" t="s">
        <v>240</v>
      </c>
      <c r="C788" s="4" t="s">
        <v>1108</v>
      </c>
      <c r="D788" s="4" t="s">
        <v>358</v>
      </c>
      <c r="E788" s="4">
        <v>1</v>
      </c>
      <c r="F788" s="5">
        <v>45114</v>
      </c>
      <c r="G788" s="4" t="s">
        <v>241</v>
      </c>
      <c r="H788" s="4" t="s">
        <v>1095</v>
      </c>
      <c r="I788" s="4" t="s">
        <v>345</v>
      </c>
      <c r="J788" s="8">
        <f>COUNTIFS(Activations!$A:$A,Table1[[#This Row],[Imei]])</f>
        <v>1</v>
      </c>
    </row>
    <row r="789" spans="1:10">
      <c r="A789" s="4" t="s">
        <v>242</v>
      </c>
      <c r="B789" s="4" t="s">
        <v>240</v>
      </c>
      <c r="C789" s="4" t="s">
        <v>1109</v>
      </c>
      <c r="D789" s="4" t="s">
        <v>369</v>
      </c>
      <c r="E789" s="4">
        <v>1</v>
      </c>
      <c r="F789" s="5">
        <v>45115</v>
      </c>
      <c r="G789" s="4" t="s">
        <v>251</v>
      </c>
      <c r="H789" s="4" t="s">
        <v>1097</v>
      </c>
      <c r="I789" s="4" t="s">
        <v>345</v>
      </c>
      <c r="J789" s="8">
        <f>COUNTIFS(Activations!$A:$A,Table1[[#This Row],[Imei]])</f>
        <v>0</v>
      </c>
    </row>
    <row r="790" spans="1:10">
      <c r="A790" s="4" t="s">
        <v>242</v>
      </c>
      <c r="B790" s="4" t="s">
        <v>240</v>
      </c>
      <c r="C790" s="4" t="s">
        <v>1110</v>
      </c>
      <c r="D790" s="4" t="s">
        <v>352</v>
      </c>
      <c r="E790" s="4">
        <v>1</v>
      </c>
      <c r="F790" s="5">
        <v>45115</v>
      </c>
      <c r="G790" s="4" t="s">
        <v>251</v>
      </c>
      <c r="H790" s="4" t="s">
        <v>1097</v>
      </c>
      <c r="I790" s="4" t="s">
        <v>345</v>
      </c>
      <c r="J790" s="8">
        <f>COUNTIFS(Activations!$A:$A,Table1[[#This Row],[Imei]])</f>
        <v>0</v>
      </c>
    </row>
    <row r="791" spans="1:10">
      <c r="A791" s="4" t="s">
        <v>242</v>
      </c>
      <c r="B791" s="4" t="s">
        <v>240</v>
      </c>
      <c r="C791" s="4" t="s">
        <v>1111</v>
      </c>
      <c r="D791" s="4" t="s">
        <v>343</v>
      </c>
      <c r="E791" s="4">
        <v>1</v>
      </c>
      <c r="F791" s="5">
        <v>45115</v>
      </c>
      <c r="G791" s="4" t="s">
        <v>251</v>
      </c>
      <c r="H791" s="4" t="s">
        <v>1097</v>
      </c>
      <c r="I791" s="4" t="s">
        <v>345</v>
      </c>
      <c r="J791" s="8">
        <f>COUNTIFS(Activations!$A:$A,Table1[[#This Row],[Imei]])</f>
        <v>0</v>
      </c>
    </row>
    <row r="792" spans="1:10">
      <c r="A792" s="4" t="s">
        <v>242</v>
      </c>
      <c r="B792" s="4" t="s">
        <v>240</v>
      </c>
      <c r="C792" s="4" t="s">
        <v>1112</v>
      </c>
      <c r="D792" s="4" t="s">
        <v>352</v>
      </c>
      <c r="E792" s="4">
        <v>1</v>
      </c>
      <c r="F792" s="5">
        <v>45117</v>
      </c>
      <c r="G792" s="4" t="s">
        <v>251</v>
      </c>
      <c r="H792" s="4" t="s">
        <v>1097</v>
      </c>
      <c r="I792" s="4" t="s">
        <v>345</v>
      </c>
      <c r="J792" s="8">
        <f>COUNTIFS(Activations!$A:$A,Table1[[#This Row],[Imei]])</f>
        <v>0</v>
      </c>
    </row>
    <row r="793" spans="1:10">
      <c r="A793" s="4" t="s">
        <v>242</v>
      </c>
      <c r="B793" s="4" t="s">
        <v>240</v>
      </c>
      <c r="C793" s="4" t="s">
        <v>1113</v>
      </c>
      <c r="D793" s="4" t="s">
        <v>352</v>
      </c>
      <c r="E793" s="4">
        <v>1</v>
      </c>
      <c r="F793" s="5">
        <v>45117</v>
      </c>
      <c r="G793" s="4" t="s">
        <v>251</v>
      </c>
      <c r="H793" s="4" t="s">
        <v>1097</v>
      </c>
      <c r="I793" s="4" t="s">
        <v>345</v>
      </c>
      <c r="J793" s="8">
        <f>COUNTIFS(Activations!$A:$A,Table1[[#This Row],[Imei]])</f>
        <v>0</v>
      </c>
    </row>
    <row r="794" spans="1:10">
      <c r="A794" s="4" t="s">
        <v>242</v>
      </c>
      <c r="B794" s="4" t="s">
        <v>240</v>
      </c>
      <c r="C794" s="4" t="s">
        <v>1114</v>
      </c>
      <c r="D794" s="4" t="s">
        <v>343</v>
      </c>
      <c r="E794" s="4">
        <v>1</v>
      </c>
      <c r="F794" s="5">
        <v>45117</v>
      </c>
      <c r="G794" s="4" t="s">
        <v>251</v>
      </c>
      <c r="H794" s="4" t="s">
        <v>1097</v>
      </c>
      <c r="I794" s="4" t="s">
        <v>345</v>
      </c>
      <c r="J794" s="8">
        <f>COUNTIFS(Activations!$A:$A,Table1[[#This Row],[Imei]])</f>
        <v>1</v>
      </c>
    </row>
    <row r="795" spans="1:10">
      <c r="A795" s="4" t="s">
        <v>242</v>
      </c>
      <c r="B795" s="4" t="s">
        <v>240</v>
      </c>
      <c r="C795" s="4" t="s">
        <v>1115</v>
      </c>
      <c r="D795" s="4" t="s">
        <v>369</v>
      </c>
      <c r="E795" s="4">
        <v>1</v>
      </c>
      <c r="F795" s="5">
        <v>45117</v>
      </c>
      <c r="G795" s="4" t="s">
        <v>241</v>
      </c>
      <c r="H795" s="4" t="s">
        <v>1095</v>
      </c>
      <c r="I795" s="4" t="s">
        <v>345</v>
      </c>
      <c r="J795" s="8">
        <f>COUNTIFS(Activations!$A:$A,Table1[[#This Row],[Imei]])</f>
        <v>1</v>
      </c>
    </row>
    <row r="796" spans="1:10">
      <c r="A796" s="4" t="s">
        <v>242</v>
      </c>
      <c r="B796" s="4" t="s">
        <v>240</v>
      </c>
      <c r="C796" s="4" t="s">
        <v>1116</v>
      </c>
      <c r="D796" s="4" t="s">
        <v>343</v>
      </c>
      <c r="E796" s="4">
        <v>1</v>
      </c>
      <c r="F796" s="5">
        <v>45118</v>
      </c>
      <c r="G796" s="4" t="s">
        <v>251</v>
      </c>
      <c r="H796" s="4" t="s">
        <v>1097</v>
      </c>
      <c r="I796" s="4" t="s">
        <v>345</v>
      </c>
      <c r="J796" s="8">
        <f>COUNTIFS(Activations!$A:$A,Table1[[#This Row],[Imei]])</f>
        <v>0</v>
      </c>
    </row>
    <row r="797" spans="1:10">
      <c r="A797" s="4" t="s">
        <v>242</v>
      </c>
      <c r="B797" s="4" t="s">
        <v>240</v>
      </c>
      <c r="C797" s="4" t="s">
        <v>1117</v>
      </c>
      <c r="D797" s="4" t="s">
        <v>343</v>
      </c>
      <c r="E797" s="4">
        <v>1</v>
      </c>
      <c r="F797" s="5">
        <v>45118</v>
      </c>
      <c r="G797" s="4" t="s">
        <v>241</v>
      </c>
      <c r="H797" s="4" t="s">
        <v>1095</v>
      </c>
      <c r="I797" s="4" t="s">
        <v>345</v>
      </c>
      <c r="J797" s="8">
        <f>COUNTIFS(Activations!$A:$A,Table1[[#This Row],[Imei]])</f>
        <v>1</v>
      </c>
    </row>
    <row r="798" spans="1:10">
      <c r="A798" s="4" t="s">
        <v>242</v>
      </c>
      <c r="B798" s="4" t="s">
        <v>240</v>
      </c>
      <c r="C798" s="4" t="s">
        <v>1118</v>
      </c>
      <c r="D798" s="4" t="s">
        <v>352</v>
      </c>
      <c r="E798" s="4">
        <v>1</v>
      </c>
      <c r="F798" s="5">
        <v>45119</v>
      </c>
      <c r="G798" s="4" t="s">
        <v>241</v>
      </c>
      <c r="H798" s="4" t="s">
        <v>1095</v>
      </c>
      <c r="I798" s="4" t="s">
        <v>345</v>
      </c>
      <c r="J798" s="8">
        <f>COUNTIFS(Activations!$A:$A,Table1[[#This Row],[Imei]])</f>
        <v>1</v>
      </c>
    </row>
    <row r="799" spans="1:10">
      <c r="A799" s="4" t="s">
        <v>242</v>
      </c>
      <c r="B799" s="4" t="s">
        <v>240</v>
      </c>
      <c r="C799" s="4" t="s">
        <v>1119</v>
      </c>
      <c r="D799" s="4" t="s">
        <v>352</v>
      </c>
      <c r="E799" s="4">
        <v>1</v>
      </c>
      <c r="F799" s="5">
        <v>45119</v>
      </c>
      <c r="G799" s="4" t="s">
        <v>251</v>
      </c>
      <c r="H799" s="4" t="s">
        <v>1097</v>
      </c>
      <c r="I799" s="4" t="s">
        <v>345</v>
      </c>
      <c r="J799" s="8">
        <f>COUNTIFS(Activations!$A:$A,Table1[[#This Row],[Imei]])</f>
        <v>1</v>
      </c>
    </row>
    <row r="800" spans="1:10">
      <c r="A800" s="4" t="s">
        <v>242</v>
      </c>
      <c r="B800" s="4" t="s">
        <v>240</v>
      </c>
      <c r="C800" s="4" t="s">
        <v>1120</v>
      </c>
      <c r="D800" s="4" t="s">
        <v>369</v>
      </c>
      <c r="E800" s="4">
        <v>1</v>
      </c>
      <c r="F800" s="5">
        <v>45119</v>
      </c>
      <c r="G800" s="4" t="s">
        <v>251</v>
      </c>
      <c r="H800" s="4" t="s">
        <v>1097</v>
      </c>
      <c r="I800" s="4" t="s">
        <v>345</v>
      </c>
      <c r="J800" s="8">
        <f>COUNTIFS(Activations!$A:$A,Table1[[#This Row],[Imei]])</f>
        <v>1</v>
      </c>
    </row>
    <row r="801" spans="1:10">
      <c r="A801" s="4" t="s">
        <v>242</v>
      </c>
      <c r="B801" s="4" t="s">
        <v>240</v>
      </c>
      <c r="C801" s="4" t="s">
        <v>1121</v>
      </c>
      <c r="D801" s="4" t="s">
        <v>352</v>
      </c>
      <c r="E801" s="4">
        <v>1</v>
      </c>
      <c r="F801" s="5">
        <v>45120</v>
      </c>
      <c r="G801" s="4" t="s">
        <v>241</v>
      </c>
      <c r="H801" s="4" t="s">
        <v>1095</v>
      </c>
      <c r="I801" s="4" t="s">
        <v>345</v>
      </c>
      <c r="J801" s="8">
        <f>COUNTIFS(Activations!$A:$A,Table1[[#This Row],[Imei]])</f>
        <v>1</v>
      </c>
    </row>
    <row r="802" spans="1:10">
      <c r="A802" s="4" t="s">
        <v>242</v>
      </c>
      <c r="B802" s="4" t="s">
        <v>240</v>
      </c>
      <c r="C802" s="4" t="s">
        <v>1122</v>
      </c>
      <c r="D802" s="4" t="s">
        <v>352</v>
      </c>
      <c r="E802" s="4">
        <v>1</v>
      </c>
      <c r="F802" s="5">
        <v>45121</v>
      </c>
      <c r="G802" s="4" t="s">
        <v>241</v>
      </c>
      <c r="H802" s="4" t="s">
        <v>1095</v>
      </c>
      <c r="I802" s="4" t="s">
        <v>345</v>
      </c>
      <c r="J802" s="8">
        <f>COUNTIFS(Activations!$A:$A,Table1[[#This Row],[Imei]])</f>
        <v>1</v>
      </c>
    </row>
    <row r="803" spans="1:10">
      <c r="A803" s="4" t="s">
        <v>242</v>
      </c>
      <c r="B803" s="4" t="s">
        <v>240</v>
      </c>
      <c r="C803" s="4" t="s">
        <v>1123</v>
      </c>
      <c r="D803" s="4" t="s">
        <v>343</v>
      </c>
      <c r="E803" s="4">
        <v>1</v>
      </c>
      <c r="F803" s="5">
        <v>45122</v>
      </c>
      <c r="G803" s="4" t="s">
        <v>251</v>
      </c>
      <c r="H803" s="4" t="s">
        <v>1097</v>
      </c>
      <c r="I803" s="4" t="s">
        <v>345</v>
      </c>
      <c r="J803" s="8">
        <f>COUNTIFS(Activations!$A:$A,Table1[[#This Row],[Imei]])</f>
        <v>1</v>
      </c>
    </row>
    <row r="804" spans="1:10">
      <c r="A804" s="4" t="s">
        <v>242</v>
      </c>
      <c r="B804" s="4" t="s">
        <v>240</v>
      </c>
      <c r="C804" s="4" t="s">
        <v>1124</v>
      </c>
      <c r="D804" s="4" t="s">
        <v>343</v>
      </c>
      <c r="E804" s="4">
        <v>1</v>
      </c>
      <c r="F804" s="5">
        <v>45122</v>
      </c>
      <c r="G804" s="4" t="s">
        <v>251</v>
      </c>
      <c r="H804" s="4" t="s">
        <v>1097</v>
      </c>
      <c r="I804" s="4" t="s">
        <v>345</v>
      </c>
      <c r="J804" s="8">
        <f>COUNTIFS(Activations!$A:$A,Table1[[#This Row],[Imei]])</f>
        <v>1</v>
      </c>
    </row>
    <row r="805" spans="1:10">
      <c r="A805" s="4" t="s">
        <v>242</v>
      </c>
      <c r="B805" s="4" t="s">
        <v>240</v>
      </c>
      <c r="C805" s="4" t="s">
        <v>1125</v>
      </c>
      <c r="D805" s="4" t="s">
        <v>815</v>
      </c>
      <c r="E805" s="4">
        <v>1</v>
      </c>
      <c r="F805" s="5">
        <v>45122</v>
      </c>
      <c r="G805" s="4" t="s">
        <v>251</v>
      </c>
      <c r="H805" s="4" t="s">
        <v>1097</v>
      </c>
      <c r="I805" s="4" t="s">
        <v>345</v>
      </c>
      <c r="J805" s="8">
        <f>COUNTIFS(Activations!$A:$A,Table1[[#This Row],[Imei]])</f>
        <v>1</v>
      </c>
    </row>
    <row r="806" spans="1:10">
      <c r="A806" s="4" t="s">
        <v>242</v>
      </c>
      <c r="B806" s="4" t="s">
        <v>240</v>
      </c>
      <c r="C806" s="4" t="s">
        <v>1126</v>
      </c>
      <c r="D806" s="4" t="s">
        <v>352</v>
      </c>
      <c r="E806" s="4">
        <v>1</v>
      </c>
      <c r="F806" s="5">
        <v>45122</v>
      </c>
      <c r="G806" s="4" t="s">
        <v>241</v>
      </c>
      <c r="H806" s="4" t="s">
        <v>1095</v>
      </c>
      <c r="I806" s="4" t="s">
        <v>345</v>
      </c>
      <c r="J806" s="8">
        <f>COUNTIFS(Activations!$A:$A,Table1[[#This Row],[Imei]])</f>
        <v>1</v>
      </c>
    </row>
    <row r="807" spans="1:10">
      <c r="A807" s="4" t="s">
        <v>242</v>
      </c>
      <c r="B807" s="4" t="s">
        <v>240</v>
      </c>
      <c r="C807" s="4" t="s">
        <v>1127</v>
      </c>
      <c r="D807" s="4" t="s">
        <v>352</v>
      </c>
      <c r="E807" s="4">
        <v>1</v>
      </c>
      <c r="F807" s="5">
        <v>45124</v>
      </c>
      <c r="G807" s="4" t="s">
        <v>241</v>
      </c>
      <c r="H807" s="4" t="s">
        <v>1095</v>
      </c>
      <c r="I807" s="4" t="s">
        <v>345</v>
      </c>
      <c r="J807" s="8">
        <f>COUNTIFS(Activations!$A:$A,Table1[[#This Row],[Imei]])</f>
        <v>1</v>
      </c>
    </row>
    <row r="808" spans="1:10">
      <c r="A808" s="4" t="s">
        <v>242</v>
      </c>
      <c r="B808" s="4" t="s">
        <v>240</v>
      </c>
      <c r="C808" s="4" t="s">
        <v>1128</v>
      </c>
      <c r="D808" s="4" t="s">
        <v>352</v>
      </c>
      <c r="E808" s="4">
        <v>1</v>
      </c>
      <c r="F808" s="5">
        <v>45124</v>
      </c>
      <c r="G808" s="4" t="s">
        <v>251</v>
      </c>
      <c r="H808" s="4" t="s">
        <v>1097</v>
      </c>
      <c r="I808" s="4" t="s">
        <v>345</v>
      </c>
      <c r="J808" s="8">
        <f>COUNTIFS(Activations!$A:$A,Table1[[#This Row],[Imei]])</f>
        <v>1</v>
      </c>
    </row>
    <row r="809" spans="1:10">
      <c r="A809" s="4" t="s">
        <v>242</v>
      </c>
      <c r="B809" s="4" t="s">
        <v>240</v>
      </c>
      <c r="C809" s="4" t="s">
        <v>5290</v>
      </c>
      <c r="D809" s="4" t="s">
        <v>369</v>
      </c>
      <c r="E809" s="4">
        <v>1</v>
      </c>
      <c r="F809" s="5">
        <v>45125</v>
      </c>
      <c r="G809" s="4" t="s">
        <v>241</v>
      </c>
      <c r="H809" s="4" t="s">
        <v>1095</v>
      </c>
      <c r="I809" s="4" t="s">
        <v>345</v>
      </c>
      <c r="J809" s="8">
        <f>COUNTIFS(Activations!$A:$A,Table1[[#This Row],[Imei]])</f>
        <v>1</v>
      </c>
    </row>
    <row r="810" spans="1:10">
      <c r="A810" s="4" t="s">
        <v>242</v>
      </c>
      <c r="B810" s="4" t="s">
        <v>240</v>
      </c>
      <c r="C810" s="4" t="s">
        <v>5608</v>
      </c>
      <c r="D810" s="4" t="s">
        <v>343</v>
      </c>
      <c r="E810" s="4">
        <v>1</v>
      </c>
      <c r="F810" s="5">
        <v>45125</v>
      </c>
      <c r="G810" s="4" t="s">
        <v>251</v>
      </c>
      <c r="H810" s="4" t="s">
        <v>1097</v>
      </c>
      <c r="I810" s="4" t="s">
        <v>345</v>
      </c>
      <c r="J810" s="8">
        <f>COUNTIFS(Activations!$A:$A,Table1[[#This Row],[Imei]])</f>
        <v>1</v>
      </c>
    </row>
    <row r="811" spans="1:10">
      <c r="A811" s="4" t="s">
        <v>242</v>
      </c>
      <c r="B811" s="4" t="s">
        <v>240</v>
      </c>
      <c r="C811" s="4" t="s">
        <v>5832</v>
      </c>
      <c r="D811" s="4" t="s">
        <v>394</v>
      </c>
      <c r="E811" s="4">
        <v>1</v>
      </c>
      <c r="F811" s="5">
        <v>45125</v>
      </c>
      <c r="G811" s="4" t="s">
        <v>251</v>
      </c>
      <c r="H811" s="4" t="s">
        <v>1097</v>
      </c>
      <c r="I811" s="4" t="s">
        <v>345</v>
      </c>
      <c r="J811" s="8">
        <f>COUNTIFS(Activations!$A:$A,Table1[[#This Row],[Imei]])</f>
        <v>1</v>
      </c>
    </row>
    <row r="812" spans="1:10">
      <c r="A812" s="4" t="s">
        <v>86</v>
      </c>
      <c r="B812" s="4" t="s">
        <v>66</v>
      </c>
      <c r="C812" s="4" t="s">
        <v>5774</v>
      </c>
      <c r="D812" s="4" t="s">
        <v>358</v>
      </c>
      <c r="E812" s="4">
        <v>1</v>
      </c>
      <c r="F812" s="5">
        <v>45110</v>
      </c>
      <c r="G812" s="4" t="s">
        <v>85</v>
      </c>
      <c r="H812" s="4" t="s">
        <v>1130</v>
      </c>
      <c r="I812" s="4" t="s">
        <v>345</v>
      </c>
      <c r="J812" s="8">
        <f>COUNTIFS(Activations!$A:$A,Table1[[#This Row],[Imei]])</f>
        <v>1</v>
      </c>
    </row>
    <row r="813" spans="1:10">
      <c r="A813" s="4" t="s">
        <v>86</v>
      </c>
      <c r="B813" s="4" t="s">
        <v>66</v>
      </c>
      <c r="C813" s="4" t="s">
        <v>1129</v>
      </c>
      <c r="D813" s="4" t="s">
        <v>358</v>
      </c>
      <c r="E813" s="4">
        <v>1</v>
      </c>
      <c r="F813" s="5">
        <v>45114</v>
      </c>
      <c r="G813" s="4" t="s">
        <v>85</v>
      </c>
      <c r="H813" s="4" t="s">
        <v>1130</v>
      </c>
      <c r="I813" s="4" t="s">
        <v>345</v>
      </c>
      <c r="J813" s="8">
        <f>COUNTIFS(Activations!$A:$A,Table1[[#This Row],[Imei]])</f>
        <v>1</v>
      </c>
    </row>
    <row r="814" spans="1:10">
      <c r="A814" s="4" t="s">
        <v>86</v>
      </c>
      <c r="B814" s="4" t="s">
        <v>66</v>
      </c>
      <c r="C814" s="4" t="s">
        <v>1131</v>
      </c>
      <c r="D814" s="4" t="s">
        <v>343</v>
      </c>
      <c r="E814" s="4">
        <v>1</v>
      </c>
      <c r="F814" s="5">
        <v>45115</v>
      </c>
      <c r="G814" s="4" t="s">
        <v>85</v>
      </c>
      <c r="H814" s="4" t="s">
        <v>1130</v>
      </c>
      <c r="I814" s="4" t="s">
        <v>345</v>
      </c>
      <c r="J814" s="8">
        <f>COUNTIFS(Activations!$A:$A,Table1[[#This Row],[Imei]])</f>
        <v>1</v>
      </c>
    </row>
    <row r="815" spans="1:10">
      <c r="A815" s="4" t="s">
        <v>86</v>
      </c>
      <c r="B815" s="4" t="s">
        <v>66</v>
      </c>
      <c r="C815" s="4" t="s">
        <v>1132</v>
      </c>
      <c r="D815" s="4" t="s">
        <v>369</v>
      </c>
      <c r="E815" s="4">
        <v>1</v>
      </c>
      <c r="F815" s="5">
        <v>45115</v>
      </c>
      <c r="G815" s="4" t="s">
        <v>85</v>
      </c>
      <c r="H815" s="4" t="s">
        <v>1130</v>
      </c>
      <c r="I815" s="4" t="s">
        <v>345</v>
      </c>
      <c r="J815" s="8">
        <f>COUNTIFS(Activations!$A:$A,Table1[[#This Row],[Imei]])</f>
        <v>1</v>
      </c>
    </row>
    <row r="816" spans="1:10">
      <c r="A816" s="4" t="s">
        <v>86</v>
      </c>
      <c r="B816" s="4" t="s">
        <v>66</v>
      </c>
      <c r="C816" s="4" t="s">
        <v>1133</v>
      </c>
      <c r="D816" s="4" t="s">
        <v>358</v>
      </c>
      <c r="E816" s="4">
        <v>1</v>
      </c>
      <c r="F816" s="5">
        <v>45118</v>
      </c>
      <c r="G816" s="4" t="s">
        <v>85</v>
      </c>
      <c r="H816" s="4" t="s">
        <v>1130</v>
      </c>
      <c r="I816" s="4" t="s">
        <v>345</v>
      </c>
      <c r="J816" s="8">
        <f>COUNTIFS(Activations!$A:$A,Table1[[#This Row],[Imei]])</f>
        <v>1</v>
      </c>
    </row>
    <row r="817" spans="1:10">
      <c r="A817" s="4" t="s">
        <v>86</v>
      </c>
      <c r="B817" s="4" t="s">
        <v>66</v>
      </c>
      <c r="C817" s="4" t="s">
        <v>1134</v>
      </c>
      <c r="D817" s="4" t="s">
        <v>352</v>
      </c>
      <c r="E817" s="4">
        <v>1</v>
      </c>
      <c r="F817" s="5">
        <v>45120</v>
      </c>
      <c r="G817" s="4" t="s">
        <v>85</v>
      </c>
      <c r="H817" s="4" t="s">
        <v>1130</v>
      </c>
      <c r="I817" s="4" t="s">
        <v>345</v>
      </c>
      <c r="J817" s="8">
        <f>COUNTIFS(Activations!$A:$A,Table1[[#This Row],[Imei]])</f>
        <v>1</v>
      </c>
    </row>
    <row r="818" spans="1:10">
      <c r="A818" s="4" t="s">
        <v>86</v>
      </c>
      <c r="B818" s="4" t="s">
        <v>66</v>
      </c>
      <c r="C818" s="4" t="s">
        <v>1135</v>
      </c>
      <c r="D818" s="4" t="s">
        <v>354</v>
      </c>
      <c r="E818" s="4">
        <v>1</v>
      </c>
      <c r="F818" s="5">
        <v>45124</v>
      </c>
      <c r="G818" s="4" t="s">
        <v>85</v>
      </c>
      <c r="H818" s="4" t="s">
        <v>1130</v>
      </c>
      <c r="I818" s="4" t="s">
        <v>345</v>
      </c>
      <c r="J818" s="8">
        <f>COUNTIFS(Activations!$A:$A,Table1[[#This Row],[Imei]])</f>
        <v>1</v>
      </c>
    </row>
    <row r="819" spans="1:10">
      <c r="A819" s="4" t="s">
        <v>86</v>
      </c>
      <c r="B819" s="4" t="s">
        <v>66</v>
      </c>
      <c r="C819" s="4" t="s">
        <v>5525</v>
      </c>
      <c r="D819" s="4" t="s">
        <v>352</v>
      </c>
      <c r="E819" s="4">
        <v>1</v>
      </c>
      <c r="F819" s="5">
        <v>45125</v>
      </c>
      <c r="G819" s="4" t="s">
        <v>85</v>
      </c>
      <c r="H819" s="4" t="s">
        <v>1130</v>
      </c>
      <c r="I819" s="4" t="s">
        <v>345</v>
      </c>
      <c r="J819" s="8">
        <f>COUNTIFS(Activations!$A:$A,Table1[[#This Row],[Imei]])</f>
        <v>1</v>
      </c>
    </row>
    <row r="820" spans="1:10">
      <c r="A820" s="4" t="s">
        <v>214</v>
      </c>
      <c r="B820" s="4" t="s">
        <v>197</v>
      </c>
      <c r="C820" s="4" t="s">
        <v>5243</v>
      </c>
      <c r="D820" s="4" t="s">
        <v>369</v>
      </c>
      <c r="E820" s="4">
        <v>1</v>
      </c>
      <c r="F820" s="5">
        <v>45110</v>
      </c>
      <c r="G820" s="4" t="s">
        <v>213</v>
      </c>
      <c r="H820" s="4" t="s">
        <v>1137</v>
      </c>
      <c r="I820" s="4" t="s">
        <v>345</v>
      </c>
      <c r="J820" s="8">
        <f>COUNTIFS(Activations!$A:$A,Table1[[#This Row],[Imei]])</f>
        <v>1</v>
      </c>
    </row>
    <row r="821" spans="1:10">
      <c r="A821" s="4" t="s">
        <v>214</v>
      </c>
      <c r="B821" s="4" t="s">
        <v>197</v>
      </c>
      <c r="C821" s="4" t="s">
        <v>1136</v>
      </c>
      <c r="D821" s="4" t="s">
        <v>352</v>
      </c>
      <c r="E821" s="4">
        <v>1</v>
      </c>
      <c r="F821" s="5">
        <v>45114</v>
      </c>
      <c r="G821" s="4" t="s">
        <v>213</v>
      </c>
      <c r="H821" s="4" t="s">
        <v>1137</v>
      </c>
      <c r="I821" s="4" t="s">
        <v>345</v>
      </c>
      <c r="J821" s="8">
        <f>COUNTIFS(Activations!$A:$A,Table1[[#This Row],[Imei]])</f>
        <v>1</v>
      </c>
    </row>
    <row r="822" spans="1:10">
      <c r="A822" s="4" t="s">
        <v>214</v>
      </c>
      <c r="B822" s="4" t="s">
        <v>197</v>
      </c>
      <c r="C822" s="4" t="s">
        <v>1138</v>
      </c>
      <c r="D822" s="4" t="s">
        <v>358</v>
      </c>
      <c r="E822" s="4">
        <v>1</v>
      </c>
      <c r="F822" s="5">
        <v>45118</v>
      </c>
      <c r="G822" s="4" t="s">
        <v>213</v>
      </c>
      <c r="H822" s="4" t="s">
        <v>1137</v>
      </c>
      <c r="I822" s="4" t="s">
        <v>345</v>
      </c>
      <c r="J822" s="8">
        <f>COUNTIFS(Activations!$A:$A,Table1[[#This Row],[Imei]])</f>
        <v>1</v>
      </c>
    </row>
    <row r="823" spans="1:10">
      <c r="A823" s="4" t="s">
        <v>214</v>
      </c>
      <c r="B823" s="4" t="s">
        <v>197</v>
      </c>
      <c r="C823" s="4" t="s">
        <v>1139</v>
      </c>
      <c r="D823" s="4" t="s">
        <v>343</v>
      </c>
      <c r="E823" s="4">
        <v>1</v>
      </c>
      <c r="F823" s="5">
        <v>45119</v>
      </c>
      <c r="G823" s="4" t="s">
        <v>213</v>
      </c>
      <c r="H823" s="4" t="s">
        <v>1137</v>
      </c>
      <c r="I823" s="4" t="s">
        <v>345</v>
      </c>
      <c r="J823" s="8">
        <f>COUNTIFS(Activations!$A:$A,Table1[[#This Row],[Imei]])</f>
        <v>1</v>
      </c>
    </row>
    <row r="824" spans="1:10">
      <c r="A824" s="4" t="s">
        <v>214</v>
      </c>
      <c r="B824" s="4" t="s">
        <v>197</v>
      </c>
      <c r="C824" s="4" t="s">
        <v>1140</v>
      </c>
      <c r="D824" s="4" t="s">
        <v>343</v>
      </c>
      <c r="E824" s="4">
        <v>1</v>
      </c>
      <c r="F824" s="5">
        <v>45120</v>
      </c>
      <c r="G824" s="4" t="s">
        <v>213</v>
      </c>
      <c r="H824" s="4" t="s">
        <v>1137</v>
      </c>
      <c r="I824" s="4" t="s">
        <v>345</v>
      </c>
      <c r="J824" s="8">
        <f>COUNTIFS(Activations!$A:$A,Table1[[#This Row],[Imei]])</f>
        <v>1</v>
      </c>
    </row>
    <row r="825" spans="1:10">
      <c r="A825" s="4" t="s">
        <v>214</v>
      </c>
      <c r="B825" s="4" t="s">
        <v>197</v>
      </c>
      <c r="C825" s="4" t="s">
        <v>1141</v>
      </c>
      <c r="D825" s="4" t="s">
        <v>815</v>
      </c>
      <c r="E825" s="4">
        <v>1</v>
      </c>
      <c r="F825" s="5">
        <v>45121</v>
      </c>
      <c r="G825" s="4" t="s">
        <v>213</v>
      </c>
      <c r="H825" s="4" t="s">
        <v>1137</v>
      </c>
      <c r="I825" s="4" t="s">
        <v>345</v>
      </c>
      <c r="J825" s="8">
        <f>COUNTIFS(Activations!$A:$A,Table1[[#This Row],[Imei]])</f>
        <v>0</v>
      </c>
    </row>
    <row r="826" spans="1:10">
      <c r="A826" s="4" t="s">
        <v>214</v>
      </c>
      <c r="B826" s="4" t="s">
        <v>197</v>
      </c>
      <c r="C826" s="4" t="s">
        <v>1142</v>
      </c>
      <c r="D826" s="4" t="s">
        <v>354</v>
      </c>
      <c r="E826" s="4">
        <v>1</v>
      </c>
      <c r="F826" s="5">
        <v>45124</v>
      </c>
      <c r="G826" s="4" t="s">
        <v>213</v>
      </c>
      <c r="H826" s="4" t="s">
        <v>1137</v>
      </c>
      <c r="I826" s="4" t="s">
        <v>345</v>
      </c>
      <c r="J826" s="8">
        <f>COUNTIFS(Activations!$A:$A,Table1[[#This Row],[Imei]])</f>
        <v>1</v>
      </c>
    </row>
    <row r="827" spans="1:10">
      <c r="A827" s="4" t="s">
        <v>214</v>
      </c>
      <c r="B827" s="4" t="s">
        <v>197</v>
      </c>
      <c r="C827" s="4" t="s">
        <v>1143</v>
      </c>
      <c r="D827" s="4" t="s">
        <v>369</v>
      </c>
      <c r="E827" s="4">
        <v>1</v>
      </c>
      <c r="F827" s="5">
        <v>45124</v>
      </c>
      <c r="G827" s="4" t="s">
        <v>213</v>
      </c>
      <c r="H827" s="4" t="s">
        <v>1137</v>
      </c>
      <c r="I827" s="4" t="s">
        <v>345</v>
      </c>
      <c r="J827" s="8">
        <f>COUNTIFS(Activations!$A:$A,Table1[[#This Row],[Imei]])</f>
        <v>1</v>
      </c>
    </row>
    <row r="828" spans="1:10">
      <c r="A828" s="4" t="s">
        <v>214</v>
      </c>
      <c r="B828" s="4" t="s">
        <v>197</v>
      </c>
      <c r="C828" s="4" t="s">
        <v>1144</v>
      </c>
      <c r="D828" s="4" t="s">
        <v>343</v>
      </c>
      <c r="E828" s="4">
        <v>1</v>
      </c>
      <c r="F828" s="5">
        <v>45124</v>
      </c>
      <c r="G828" s="4" t="s">
        <v>213</v>
      </c>
      <c r="H828" s="4" t="s">
        <v>1137</v>
      </c>
      <c r="I828" s="4" t="s">
        <v>345</v>
      </c>
      <c r="J828" s="8">
        <f>COUNTIFS(Activations!$A:$A,Table1[[#This Row],[Imei]])</f>
        <v>0</v>
      </c>
    </row>
    <row r="829" spans="1:10">
      <c r="A829" s="4" t="s">
        <v>128</v>
      </c>
      <c r="B829" s="4" t="s">
        <v>129</v>
      </c>
      <c r="C829" s="4" t="s">
        <v>1145</v>
      </c>
      <c r="D829" s="4" t="s">
        <v>394</v>
      </c>
      <c r="E829" s="4">
        <v>1</v>
      </c>
      <c r="F829" s="5">
        <v>45117</v>
      </c>
      <c r="G829" s="4" t="s">
        <v>127</v>
      </c>
      <c r="H829" s="4" t="s">
        <v>1146</v>
      </c>
      <c r="I829" s="4" t="s">
        <v>345</v>
      </c>
      <c r="J829" s="8">
        <f>COUNTIFS(Activations!$A:$A,Table1[[#This Row],[Imei]])</f>
        <v>1</v>
      </c>
    </row>
    <row r="830" spans="1:10">
      <c r="A830" s="4" t="s">
        <v>128</v>
      </c>
      <c r="B830" s="4" t="s">
        <v>129</v>
      </c>
      <c r="C830" s="4" t="s">
        <v>1147</v>
      </c>
      <c r="D830" s="4" t="s">
        <v>358</v>
      </c>
      <c r="E830" s="4">
        <v>1</v>
      </c>
      <c r="F830" s="5">
        <v>45119</v>
      </c>
      <c r="G830" s="4" t="s">
        <v>127</v>
      </c>
      <c r="H830" s="4" t="s">
        <v>1146</v>
      </c>
      <c r="I830" s="4" t="s">
        <v>345</v>
      </c>
      <c r="J830" s="8">
        <f>COUNTIFS(Activations!$A:$A,Table1[[#This Row],[Imei]])</f>
        <v>0</v>
      </c>
    </row>
    <row r="831" spans="1:10">
      <c r="A831" s="4" t="s">
        <v>128</v>
      </c>
      <c r="B831" s="4" t="s">
        <v>129</v>
      </c>
      <c r="C831" s="4" t="s">
        <v>1148</v>
      </c>
      <c r="D831" s="4" t="s">
        <v>369</v>
      </c>
      <c r="E831" s="4">
        <v>1</v>
      </c>
      <c r="F831" s="5">
        <v>45119</v>
      </c>
      <c r="G831" s="4" t="s">
        <v>127</v>
      </c>
      <c r="H831" s="4" t="s">
        <v>1146</v>
      </c>
      <c r="I831" s="4" t="s">
        <v>345</v>
      </c>
      <c r="J831" s="8">
        <f>COUNTIFS(Activations!$A:$A,Table1[[#This Row],[Imei]])</f>
        <v>1</v>
      </c>
    </row>
    <row r="832" spans="1:10">
      <c r="A832" s="4" t="s">
        <v>128</v>
      </c>
      <c r="B832" s="4" t="s">
        <v>129</v>
      </c>
      <c r="C832" s="4" t="s">
        <v>1149</v>
      </c>
      <c r="D832" s="4" t="s">
        <v>350</v>
      </c>
      <c r="E832" s="4">
        <v>1</v>
      </c>
      <c r="F832" s="5">
        <v>45119</v>
      </c>
      <c r="G832" s="4" t="s">
        <v>127</v>
      </c>
      <c r="H832" s="4" t="s">
        <v>1146</v>
      </c>
      <c r="I832" s="4" t="s">
        <v>345</v>
      </c>
      <c r="J832" s="8">
        <f>COUNTIFS(Activations!$A:$A,Table1[[#This Row],[Imei]])</f>
        <v>1</v>
      </c>
    </row>
    <row r="833" spans="1:10">
      <c r="A833" s="4" t="s">
        <v>128</v>
      </c>
      <c r="B833" s="4" t="s">
        <v>129</v>
      </c>
      <c r="C833" s="4" t="s">
        <v>1150</v>
      </c>
      <c r="D833" s="4" t="s">
        <v>376</v>
      </c>
      <c r="E833" s="4">
        <v>1</v>
      </c>
      <c r="F833" s="5">
        <v>45121</v>
      </c>
      <c r="G833" s="4" t="s">
        <v>127</v>
      </c>
      <c r="H833" s="4" t="s">
        <v>1146</v>
      </c>
      <c r="I833" s="4" t="s">
        <v>345</v>
      </c>
      <c r="J833" s="8">
        <f>COUNTIFS(Activations!$A:$A,Table1[[#This Row],[Imei]])</f>
        <v>1</v>
      </c>
    </row>
    <row r="834" spans="1:10">
      <c r="A834" s="4" t="s">
        <v>128</v>
      </c>
      <c r="B834" s="4" t="s">
        <v>129</v>
      </c>
      <c r="C834" s="4" t="s">
        <v>1151</v>
      </c>
      <c r="D834" s="4" t="s">
        <v>352</v>
      </c>
      <c r="E834" s="4">
        <v>1</v>
      </c>
      <c r="F834" s="5">
        <v>45121</v>
      </c>
      <c r="G834" s="4" t="s">
        <v>127</v>
      </c>
      <c r="H834" s="4" t="s">
        <v>1146</v>
      </c>
      <c r="I834" s="4" t="s">
        <v>345</v>
      </c>
      <c r="J834" s="8">
        <f>COUNTIFS(Activations!$A:$A,Table1[[#This Row],[Imei]])</f>
        <v>1</v>
      </c>
    </row>
    <row r="835" spans="1:10">
      <c r="A835" s="4" t="s">
        <v>128</v>
      </c>
      <c r="B835" s="4" t="s">
        <v>129</v>
      </c>
      <c r="C835" s="4" t="s">
        <v>1152</v>
      </c>
      <c r="D835" s="4" t="s">
        <v>352</v>
      </c>
      <c r="E835" s="4">
        <v>1</v>
      </c>
      <c r="F835" s="5">
        <v>45121</v>
      </c>
      <c r="G835" s="4" t="s">
        <v>127</v>
      </c>
      <c r="H835" s="4" t="s">
        <v>1146</v>
      </c>
      <c r="I835" s="4" t="s">
        <v>345</v>
      </c>
      <c r="J835" s="8">
        <f>COUNTIFS(Activations!$A:$A,Table1[[#This Row],[Imei]])</f>
        <v>1</v>
      </c>
    </row>
    <row r="836" spans="1:10">
      <c r="A836" s="4" t="s">
        <v>220</v>
      </c>
      <c r="B836" s="4" t="s">
        <v>221</v>
      </c>
      <c r="C836" s="4" t="s">
        <v>6064</v>
      </c>
      <c r="D836" s="4" t="s">
        <v>352</v>
      </c>
      <c r="E836" s="4">
        <v>1</v>
      </c>
      <c r="F836" s="5">
        <v>45110</v>
      </c>
      <c r="G836" s="4" t="s">
        <v>219</v>
      </c>
      <c r="H836" s="4" t="s">
        <v>1154</v>
      </c>
      <c r="I836" s="4" t="s">
        <v>345</v>
      </c>
      <c r="J836" s="8">
        <f>COUNTIFS(Activations!$A:$A,Table1[[#This Row],[Imei]])</f>
        <v>0</v>
      </c>
    </row>
    <row r="837" spans="1:10">
      <c r="A837" s="4" t="s">
        <v>220</v>
      </c>
      <c r="B837" s="4" t="s">
        <v>221</v>
      </c>
      <c r="C837" s="4" t="s">
        <v>1153</v>
      </c>
      <c r="D837" s="4" t="s">
        <v>815</v>
      </c>
      <c r="E837" s="4">
        <v>1</v>
      </c>
      <c r="F837" s="5">
        <v>45111</v>
      </c>
      <c r="G837" s="4" t="s">
        <v>219</v>
      </c>
      <c r="H837" s="4" t="s">
        <v>1154</v>
      </c>
      <c r="I837" s="4" t="s">
        <v>345</v>
      </c>
      <c r="J837" s="8">
        <f>COUNTIFS(Activations!$A:$A,Table1[[#This Row],[Imei]])</f>
        <v>0</v>
      </c>
    </row>
    <row r="838" spans="1:10">
      <c r="A838" s="4" t="s">
        <v>220</v>
      </c>
      <c r="B838" s="4" t="s">
        <v>221</v>
      </c>
      <c r="C838" s="4" t="s">
        <v>1155</v>
      </c>
      <c r="D838" s="4" t="s">
        <v>358</v>
      </c>
      <c r="E838" s="4">
        <v>1</v>
      </c>
      <c r="F838" s="5">
        <v>45112</v>
      </c>
      <c r="G838" s="4" t="s">
        <v>219</v>
      </c>
      <c r="H838" s="4" t="s">
        <v>1154</v>
      </c>
      <c r="I838" s="4" t="s">
        <v>345</v>
      </c>
      <c r="J838" s="8">
        <f>COUNTIFS(Activations!$A:$A,Table1[[#This Row],[Imei]])</f>
        <v>0</v>
      </c>
    </row>
    <row r="839" spans="1:10">
      <c r="A839" s="4" t="s">
        <v>220</v>
      </c>
      <c r="B839" s="4" t="s">
        <v>221</v>
      </c>
      <c r="C839" s="4" t="s">
        <v>1156</v>
      </c>
      <c r="D839" s="4" t="s">
        <v>376</v>
      </c>
      <c r="E839" s="4">
        <v>1</v>
      </c>
      <c r="F839" s="5">
        <v>45117</v>
      </c>
      <c r="G839" s="4" t="s">
        <v>219</v>
      </c>
      <c r="H839" s="4" t="s">
        <v>1154</v>
      </c>
      <c r="I839" s="4" t="s">
        <v>345</v>
      </c>
      <c r="J839" s="8">
        <f>COUNTIFS(Activations!$A:$A,Table1[[#This Row],[Imei]])</f>
        <v>1</v>
      </c>
    </row>
    <row r="840" spans="1:10">
      <c r="A840" s="4" t="s">
        <v>220</v>
      </c>
      <c r="B840" s="4" t="s">
        <v>221</v>
      </c>
      <c r="C840" s="4" t="s">
        <v>1157</v>
      </c>
      <c r="D840" s="4" t="s">
        <v>358</v>
      </c>
      <c r="E840" s="4">
        <v>1</v>
      </c>
      <c r="F840" s="5">
        <v>45118</v>
      </c>
      <c r="G840" s="4" t="s">
        <v>219</v>
      </c>
      <c r="H840" s="4" t="s">
        <v>1154</v>
      </c>
      <c r="I840" s="4" t="s">
        <v>345</v>
      </c>
      <c r="J840" s="8">
        <f>COUNTIFS(Activations!$A:$A,Table1[[#This Row],[Imei]])</f>
        <v>1</v>
      </c>
    </row>
    <row r="841" spans="1:10">
      <c r="A841" s="4" t="s">
        <v>220</v>
      </c>
      <c r="B841" s="4" t="s">
        <v>221</v>
      </c>
      <c r="C841" s="4" t="s">
        <v>1158</v>
      </c>
      <c r="D841" s="4" t="s">
        <v>350</v>
      </c>
      <c r="E841" s="4">
        <v>1</v>
      </c>
      <c r="F841" s="5">
        <v>45118</v>
      </c>
      <c r="G841" s="4" t="s">
        <v>219</v>
      </c>
      <c r="H841" s="4" t="s">
        <v>1154</v>
      </c>
      <c r="I841" s="4" t="s">
        <v>345</v>
      </c>
      <c r="J841" s="8">
        <f>COUNTIFS(Activations!$A:$A,Table1[[#This Row],[Imei]])</f>
        <v>1</v>
      </c>
    </row>
    <row r="842" spans="1:10">
      <c r="A842" s="4" t="s">
        <v>220</v>
      </c>
      <c r="B842" s="4" t="s">
        <v>221</v>
      </c>
      <c r="C842" s="4" t="s">
        <v>1159</v>
      </c>
      <c r="D842" s="4" t="s">
        <v>358</v>
      </c>
      <c r="E842" s="4">
        <v>1</v>
      </c>
      <c r="F842" s="5">
        <v>45120</v>
      </c>
      <c r="G842" s="4" t="s">
        <v>219</v>
      </c>
      <c r="H842" s="4" t="s">
        <v>1154</v>
      </c>
      <c r="I842" s="4" t="s">
        <v>345</v>
      </c>
      <c r="J842" s="8">
        <f>COUNTIFS(Activations!$A:$A,Table1[[#This Row],[Imei]])</f>
        <v>0</v>
      </c>
    </row>
    <row r="843" spans="1:10">
      <c r="A843" s="4" t="s">
        <v>220</v>
      </c>
      <c r="B843" s="4" t="s">
        <v>221</v>
      </c>
      <c r="C843" s="4" t="s">
        <v>1160</v>
      </c>
      <c r="D843" s="4" t="s">
        <v>354</v>
      </c>
      <c r="E843" s="4">
        <v>1</v>
      </c>
      <c r="F843" s="5">
        <v>45120</v>
      </c>
      <c r="G843" s="4" t="s">
        <v>219</v>
      </c>
      <c r="H843" s="4" t="s">
        <v>1154</v>
      </c>
      <c r="I843" s="4" t="s">
        <v>345</v>
      </c>
      <c r="J843" s="8">
        <f>COUNTIFS(Activations!$A:$A,Table1[[#This Row],[Imei]])</f>
        <v>1</v>
      </c>
    </row>
    <row r="844" spans="1:10">
      <c r="A844" s="4" t="s">
        <v>220</v>
      </c>
      <c r="B844" s="4" t="s">
        <v>221</v>
      </c>
      <c r="C844" s="4" t="s">
        <v>1161</v>
      </c>
      <c r="D844" s="4" t="s">
        <v>369</v>
      </c>
      <c r="E844" s="4">
        <v>1</v>
      </c>
      <c r="F844" s="5">
        <v>45120</v>
      </c>
      <c r="G844" s="4" t="s">
        <v>219</v>
      </c>
      <c r="H844" s="4" t="s">
        <v>1154</v>
      </c>
      <c r="I844" s="4" t="s">
        <v>345</v>
      </c>
      <c r="J844" s="8">
        <f>COUNTIFS(Activations!$A:$A,Table1[[#This Row],[Imei]])</f>
        <v>1</v>
      </c>
    </row>
    <row r="845" spans="1:10">
      <c r="A845" s="4" t="s">
        <v>220</v>
      </c>
      <c r="B845" s="4" t="s">
        <v>221</v>
      </c>
      <c r="C845" s="4" t="s">
        <v>1162</v>
      </c>
      <c r="D845" s="4" t="s">
        <v>369</v>
      </c>
      <c r="E845" s="4">
        <v>1</v>
      </c>
      <c r="F845" s="5">
        <v>45121</v>
      </c>
      <c r="G845" s="4" t="s">
        <v>219</v>
      </c>
      <c r="H845" s="4" t="s">
        <v>1154</v>
      </c>
      <c r="I845" s="4" t="s">
        <v>345</v>
      </c>
      <c r="J845" s="8">
        <f>COUNTIFS(Activations!$A:$A,Table1[[#This Row],[Imei]])</f>
        <v>1</v>
      </c>
    </row>
    <row r="846" spans="1:10">
      <c r="A846" s="4" t="s">
        <v>220</v>
      </c>
      <c r="B846" s="4" t="s">
        <v>221</v>
      </c>
      <c r="C846" s="4" t="s">
        <v>1163</v>
      </c>
      <c r="D846" s="4" t="s">
        <v>354</v>
      </c>
      <c r="E846" s="4">
        <v>1</v>
      </c>
      <c r="F846" s="5">
        <v>45121</v>
      </c>
      <c r="G846" s="4" t="s">
        <v>219</v>
      </c>
      <c r="H846" s="4" t="s">
        <v>1154</v>
      </c>
      <c r="I846" s="4" t="s">
        <v>345</v>
      </c>
      <c r="J846" s="8">
        <f>COUNTIFS(Activations!$A:$A,Table1[[#This Row],[Imei]])</f>
        <v>1</v>
      </c>
    </row>
    <row r="847" spans="1:10">
      <c r="A847" s="4" t="s">
        <v>220</v>
      </c>
      <c r="B847" s="4" t="s">
        <v>221</v>
      </c>
      <c r="C847" s="4" t="s">
        <v>1164</v>
      </c>
      <c r="D847" s="4" t="s">
        <v>352</v>
      </c>
      <c r="E847" s="4">
        <v>1</v>
      </c>
      <c r="F847" s="5">
        <v>45124</v>
      </c>
      <c r="G847" s="4" t="s">
        <v>219</v>
      </c>
      <c r="H847" s="4" t="s">
        <v>1154</v>
      </c>
      <c r="I847" s="4" t="s">
        <v>345</v>
      </c>
      <c r="J847" s="8">
        <f>COUNTIFS(Activations!$A:$A,Table1[[#This Row],[Imei]])</f>
        <v>1</v>
      </c>
    </row>
    <row r="848" spans="1:10">
      <c r="A848" s="4" t="s">
        <v>220</v>
      </c>
      <c r="B848" s="4" t="s">
        <v>221</v>
      </c>
      <c r="C848" s="4" t="s">
        <v>1165</v>
      </c>
      <c r="D848" s="4" t="s">
        <v>369</v>
      </c>
      <c r="E848" s="4">
        <v>1</v>
      </c>
      <c r="F848" s="5">
        <v>45124</v>
      </c>
      <c r="G848" s="4" t="s">
        <v>219</v>
      </c>
      <c r="H848" s="4" t="s">
        <v>1154</v>
      </c>
      <c r="I848" s="4" t="s">
        <v>345</v>
      </c>
      <c r="J848" s="8">
        <f>COUNTIFS(Activations!$A:$A,Table1[[#This Row],[Imei]])</f>
        <v>1</v>
      </c>
    </row>
    <row r="849" spans="1:10">
      <c r="A849" s="4" t="s">
        <v>220</v>
      </c>
      <c r="B849" s="4" t="s">
        <v>221</v>
      </c>
      <c r="C849" s="4" t="s">
        <v>1166</v>
      </c>
      <c r="D849" s="4" t="s">
        <v>358</v>
      </c>
      <c r="E849" s="4">
        <v>1</v>
      </c>
      <c r="F849" s="5">
        <v>45124</v>
      </c>
      <c r="G849" s="4" t="s">
        <v>219</v>
      </c>
      <c r="H849" s="4" t="s">
        <v>1154</v>
      </c>
      <c r="I849" s="4" t="s">
        <v>345</v>
      </c>
      <c r="J849" s="8">
        <f>COUNTIFS(Activations!$A:$A,Table1[[#This Row],[Imei]])</f>
        <v>1</v>
      </c>
    </row>
    <row r="850" spans="1:10">
      <c r="A850" s="4" t="s">
        <v>220</v>
      </c>
      <c r="B850" s="4" t="s">
        <v>221</v>
      </c>
      <c r="C850" s="4" t="s">
        <v>5312</v>
      </c>
      <c r="D850" s="4" t="s">
        <v>369</v>
      </c>
      <c r="E850" s="4">
        <v>1</v>
      </c>
      <c r="F850" s="5">
        <v>45125</v>
      </c>
      <c r="G850" s="4" t="s">
        <v>219</v>
      </c>
      <c r="H850" s="4" t="s">
        <v>1154</v>
      </c>
      <c r="I850" s="4" t="s">
        <v>345</v>
      </c>
      <c r="J850" s="8">
        <f>COUNTIFS(Activations!$A:$A,Table1[[#This Row],[Imei]])</f>
        <v>1</v>
      </c>
    </row>
    <row r="851" spans="1:10">
      <c r="A851" s="4" t="s">
        <v>220</v>
      </c>
      <c r="B851" s="4" t="s">
        <v>221</v>
      </c>
      <c r="C851" s="4" t="s">
        <v>5179</v>
      </c>
      <c r="D851" s="4" t="s">
        <v>369</v>
      </c>
      <c r="E851" s="4">
        <v>1</v>
      </c>
      <c r="F851" s="5">
        <v>45125</v>
      </c>
      <c r="G851" s="4" t="s">
        <v>219</v>
      </c>
      <c r="H851" s="4" t="s">
        <v>1154</v>
      </c>
      <c r="I851" s="4" t="s">
        <v>345</v>
      </c>
      <c r="J851" s="8">
        <f>COUNTIFS(Activations!$A:$A,Table1[[#This Row],[Imei]])</f>
        <v>1</v>
      </c>
    </row>
    <row r="852" spans="1:10">
      <c r="A852" s="4" t="s">
        <v>220</v>
      </c>
      <c r="B852" s="4" t="s">
        <v>221</v>
      </c>
      <c r="C852" s="4" t="s">
        <v>6065</v>
      </c>
      <c r="D852" s="4" t="s">
        <v>358</v>
      </c>
      <c r="E852" s="4">
        <v>1</v>
      </c>
      <c r="F852" s="5">
        <v>45125</v>
      </c>
      <c r="G852" s="4" t="s">
        <v>219</v>
      </c>
      <c r="H852" s="4" t="s">
        <v>1154</v>
      </c>
      <c r="I852" s="4" t="s">
        <v>345</v>
      </c>
      <c r="J852" s="8">
        <f>COUNTIFS(Activations!$A:$A,Table1[[#This Row],[Imei]])</f>
        <v>0</v>
      </c>
    </row>
    <row r="853" spans="1:10">
      <c r="A853" s="4" t="s">
        <v>1167</v>
      </c>
      <c r="B853" s="4" t="s">
        <v>221</v>
      </c>
      <c r="C853" s="4" t="s">
        <v>1168</v>
      </c>
      <c r="D853" s="4" t="s">
        <v>369</v>
      </c>
      <c r="E853" s="4">
        <v>1</v>
      </c>
      <c r="F853" s="5">
        <v>45112</v>
      </c>
      <c r="G853" s="4" t="s">
        <v>236</v>
      </c>
      <c r="H853" s="4" t="s">
        <v>1169</v>
      </c>
      <c r="I853" s="4" t="s">
        <v>345</v>
      </c>
      <c r="J853" s="8">
        <f>COUNTIFS(Activations!$A:$A,Table1[[#This Row],[Imei]])</f>
        <v>1</v>
      </c>
    </row>
    <row r="854" spans="1:10">
      <c r="A854" s="4" t="s">
        <v>1167</v>
      </c>
      <c r="B854" s="4" t="s">
        <v>221</v>
      </c>
      <c r="C854" s="4" t="s">
        <v>1170</v>
      </c>
      <c r="D854" s="4" t="s">
        <v>352</v>
      </c>
      <c r="E854" s="4">
        <v>1</v>
      </c>
      <c r="F854" s="5">
        <v>45113</v>
      </c>
      <c r="G854" s="4" t="s">
        <v>236</v>
      </c>
      <c r="H854" s="4" t="s">
        <v>1169</v>
      </c>
      <c r="I854" s="4" t="s">
        <v>345</v>
      </c>
      <c r="J854" s="8">
        <f>COUNTIFS(Activations!$A:$A,Table1[[#This Row],[Imei]])</f>
        <v>1</v>
      </c>
    </row>
    <row r="855" spans="1:10">
      <c r="A855" s="4" t="s">
        <v>1167</v>
      </c>
      <c r="B855" s="4" t="s">
        <v>221</v>
      </c>
      <c r="C855" s="4" t="s">
        <v>1171</v>
      </c>
      <c r="D855" s="4" t="s">
        <v>358</v>
      </c>
      <c r="E855" s="4">
        <v>1</v>
      </c>
      <c r="F855" s="5">
        <v>45115</v>
      </c>
      <c r="G855" s="4" t="s">
        <v>236</v>
      </c>
      <c r="H855" s="4" t="s">
        <v>1169</v>
      </c>
      <c r="I855" s="4" t="s">
        <v>345</v>
      </c>
      <c r="J855" s="8">
        <f>COUNTIFS(Activations!$A:$A,Table1[[#This Row],[Imei]])</f>
        <v>1</v>
      </c>
    </row>
    <row r="856" spans="1:10">
      <c r="A856" s="4" t="s">
        <v>1167</v>
      </c>
      <c r="B856" s="4" t="s">
        <v>221</v>
      </c>
      <c r="C856" s="4" t="s">
        <v>1172</v>
      </c>
      <c r="D856" s="4" t="s">
        <v>354</v>
      </c>
      <c r="E856" s="4">
        <v>1</v>
      </c>
      <c r="F856" s="5">
        <v>45120</v>
      </c>
      <c r="G856" s="4" t="s">
        <v>236</v>
      </c>
      <c r="H856" s="4" t="s">
        <v>1169</v>
      </c>
      <c r="I856" s="4" t="s">
        <v>345</v>
      </c>
      <c r="J856" s="8">
        <f>COUNTIFS(Activations!$A:$A,Table1[[#This Row],[Imei]])</f>
        <v>1</v>
      </c>
    </row>
    <row r="857" spans="1:10">
      <c r="A857" s="4" t="s">
        <v>1167</v>
      </c>
      <c r="B857" s="4" t="s">
        <v>221</v>
      </c>
      <c r="C857" s="4" t="s">
        <v>1173</v>
      </c>
      <c r="D857" s="4" t="s">
        <v>352</v>
      </c>
      <c r="E857" s="4">
        <v>1</v>
      </c>
      <c r="F857" s="5">
        <v>45124</v>
      </c>
      <c r="G857" s="4" t="s">
        <v>236</v>
      </c>
      <c r="H857" s="4" t="s">
        <v>1169</v>
      </c>
      <c r="I857" s="4" t="s">
        <v>345</v>
      </c>
      <c r="J857" s="8">
        <f>COUNTIFS(Activations!$A:$A,Table1[[#This Row],[Imei]])</f>
        <v>0</v>
      </c>
    </row>
    <row r="858" spans="1:10">
      <c r="A858" s="4" t="s">
        <v>1167</v>
      </c>
      <c r="B858" s="4" t="s">
        <v>221</v>
      </c>
      <c r="C858" s="4" t="s">
        <v>1174</v>
      </c>
      <c r="D858" s="4" t="s">
        <v>369</v>
      </c>
      <c r="E858" s="4">
        <v>1</v>
      </c>
      <c r="F858" s="5">
        <v>45124</v>
      </c>
      <c r="G858" s="4" t="s">
        <v>236</v>
      </c>
      <c r="H858" s="4" t="s">
        <v>1169</v>
      </c>
      <c r="I858" s="4" t="s">
        <v>345</v>
      </c>
      <c r="J858" s="8">
        <f>COUNTIFS(Activations!$A:$A,Table1[[#This Row],[Imei]])</f>
        <v>1</v>
      </c>
    </row>
    <row r="859" spans="1:10">
      <c r="A859" s="4" t="s">
        <v>1167</v>
      </c>
      <c r="B859" s="4" t="s">
        <v>221</v>
      </c>
      <c r="C859" s="4" t="s">
        <v>1175</v>
      </c>
      <c r="D859" s="4" t="s">
        <v>352</v>
      </c>
      <c r="E859" s="4">
        <v>1</v>
      </c>
      <c r="F859" s="5">
        <v>45124</v>
      </c>
      <c r="G859" s="4" t="s">
        <v>236</v>
      </c>
      <c r="H859" s="4" t="s">
        <v>1169</v>
      </c>
      <c r="I859" s="4" t="s">
        <v>345</v>
      </c>
      <c r="J859" s="8">
        <f>COUNTIFS(Activations!$A:$A,Table1[[#This Row],[Imei]])</f>
        <v>0</v>
      </c>
    </row>
    <row r="860" spans="1:10">
      <c r="A860" s="4" t="s">
        <v>1167</v>
      </c>
      <c r="B860" s="4" t="s">
        <v>221</v>
      </c>
      <c r="C860" s="4" t="s">
        <v>6066</v>
      </c>
      <c r="D860" s="4" t="s">
        <v>352</v>
      </c>
      <c r="E860" s="4">
        <v>1</v>
      </c>
      <c r="F860" s="5">
        <v>45125</v>
      </c>
      <c r="G860" s="4" t="s">
        <v>236</v>
      </c>
      <c r="H860" s="4" t="s">
        <v>1169</v>
      </c>
      <c r="I860" s="4" t="s">
        <v>345</v>
      </c>
      <c r="J860" s="8">
        <f>COUNTIFS(Activations!$A:$A,Table1[[#This Row],[Imei]])</f>
        <v>0</v>
      </c>
    </row>
    <row r="861" spans="1:10">
      <c r="A861" s="4" t="s">
        <v>299</v>
      </c>
      <c r="B861" s="4" t="s">
        <v>291</v>
      </c>
      <c r="C861" s="4" t="s">
        <v>1176</v>
      </c>
      <c r="D861" s="4" t="s">
        <v>352</v>
      </c>
      <c r="E861" s="4">
        <v>1</v>
      </c>
      <c r="F861" s="5">
        <v>45117</v>
      </c>
      <c r="G861" s="4" t="s">
        <v>289</v>
      </c>
      <c r="H861" s="4" t="s">
        <v>1177</v>
      </c>
      <c r="I861" s="4" t="s">
        <v>345</v>
      </c>
      <c r="J861" s="8">
        <f>COUNTIFS(Activations!$A:$A,Table1[[#This Row],[Imei]])</f>
        <v>1</v>
      </c>
    </row>
    <row r="862" spans="1:10">
      <c r="A862" s="4" t="s">
        <v>299</v>
      </c>
      <c r="B862" s="4" t="s">
        <v>291</v>
      </c>
      <c r="C862" s="4" t="s">
        <v>1178</v>
      </c>
      <c r="D862" s="4" t="s">
        <v>369</v>
      </c>
      <c r="E862" s="4">
        <v>1</v>
      </c>
      <c r="F862" s="5">
        <v>45119</v>
      </c>
      <c r="G862" s="4" t="s">
        <v>289</v>
      </c>
      <c r="H862" s="4" t="s">
        <v>1177</v>
      </c>
      <c r="I862" s="4" t="s">
        <v>345</v>
      </c>
      <c r="J862" s="8">
        <f>COUNTIFS(Activations!$A:$A,Table1[[#This Row],[Imei]])</f>
        <v>1</v>
      </c>
    </row>
    <row r="863" spans="1:10">
      <c r="A863" s="4" t="s">
        <v>299</v>
      </c>
      <c r="B863" s="4" t="s">
        <v>291</v>
      </c>
      <c r="C863" s="4" t="s">
        <v>1179</v>
      </c>
      <c r="D863" s="4" t="s">
        <v>352</v>
      </c>
      <c r="E863" s="4">
        <v>1</v>
      </c>
      <c r="F863" s="5">
        <v>45119</v>
      </c>
      <c r="G863" s="4" t="s">
        <v>289</v>
      </c>
      <c r="H863" s="4" t="s">
        <v>1177</v>
      </c>
      <c r="I863" s="4" t="s">
        <v>345</v>
      </c>
      <c r="J863" s="8">
        <f>COUNTIFS(Activations!$A:$A,Table1[[#This Row],[Imei]])</f>
        <v>1</v>
      </c>
    </row>
    <row r="864" spans="1:10">
      <c r="A864" s="4" t="s">
        <v>299</v>
      </c>
      <c r="B864" s="4" t="s">
        <v>291</v>
      </c>
      <c r="C864" s="4" t="s">
        <v>1180</v>
      </c>
      <c r="D864" s="4" t="s">
        <v>394</v>
      </c>
      <c r="E864" s="4">
        <v>1</v>
      </c>
      <c r="F864" s="5">
        <v>45124</v>
      </c>
      <c r="G864" s="4" t="s">
        <v>289</v>
      </c>
      <c r="H864" s="4" t="s">
        <v>1177</v>
      </c>
      <c r="I864" s="4" t="s">
        <v>345</v>
      </c>
      <c r="J864" s="8">
        <f>COUNTIFS(Activations!$A:$A,Table1[[#This Row],[Imei]])</f>
        <v>1</v>
      </c>
    </row>
    <row r="865" spans="1:10">
      <c r="A865" s="4" t="s">
        <v>299</v>
      </c>
      <c r="B865" s="4" t="s">
        <v>291</v>
      </c>
      <c r="C865" s="4" t="s">
        <v>1181</v>
      </c>
      <c r="D865" s="4" t="s">
        <v>394</v>
      </c>
      <c r="E865" s="4">
        <v>1</v>
      </c>
      <c r="F865" s="5">
        <v>45124</v>
      </c>
      <c r="G865" s="4" t="s">
        <v>289</v>
      </c>
      <c r="H865" s="4" t="s">
        <v>1177</v>
      </c>
      <c r="I865" s="4" t="s">
        <v>345</v>
      </c>
      <c r="J865" s="8">
        <f>COUNTIFS(Activations!$A:$A,Table1[[#This Row],[Imei]])</f>
        <v>1</v>
      </c>
    </row>
    <row r="866" spans="1:10">
      <c r="A866" s="4" t="s">
        <v>299</v>
      </c>
      <c r="B866" s="4" t="s">
        <v>291</v>
      </c>
      <c r="C866" s="4" t="s">
        <v>1182</v>
      </c>
      <c r="D866" s="4" t="s">
        <v>352</v>
      </c>
      <c r="E866" s="4">
        <v>1</v>
      </c>
      <c r="F866" s="5">
        <v>45124</v>
      </c>
      <c r="G866" s="4" t="s">
        <v>289</v>
      </c>
      <c r="H866" s="4" t="s">
        <v>1177</v>
      </c>
      <c r="I866" s="4" t="s">
        <v>345</v>
      </c>
      <c r="J866" s="8">
        <f>COUNTIFS(Activations!$A:$A,Table1[[#This Row],[Imei]])</f>
        <v>1</v>
      </c>
    </row>
    <row r="867" spans="1:10">
      <c r="A867" s="4" t="s">
        <v>49</v>
      </c>
      <c r="B867" s="4" t="s">
        <v>34</v>
      </c>
      <c r="C867" s="4" t="s">
        <v>1183</v>
      </c>
      <c r="D867" s="4" t="s">
        <v>352</v>
      </c>
      <c r="E867" s="4">
        <v>1</v>
      </c>
      <c r="F867" s="5">
        <v>45111</v>
      </c>
      <c r="G867" s="4" t="s">
        <v>48</v>
      </c>
      <c r="H867" s="4" t="s">
        <v>1184</v>
      </c>
      <c r="I867" s="4" t="s">
        <v>345</v>
      </c>
      <c r="J867" s="8">
        <f>COUNTIFS(Activations!$A:$A,Table1[[#This Row],[Imei]])</f>
        <v>0</v>
      </c>
    </row>
    <row r="868" spans="1:10">
      <c r="A868" s="4" t="s">
        <v>49</v>
      </c>
      <c r="B868" s="4" t="s">
        <v>34</v>
      </c>
      <c r="C868" s="4" t="s">
        <v>1185</v>
      </c>
      <c r="D868" s="4" t="s">
        <v>358</v>
      </c>
      <c r="E868" s="4">
        <v>1</v>
      </c>
      <c r="F868" s="5">
        <v>45112</v>
      </c>
      <c r="G868" s="4" t="s">
        <v>48</v>
      </c>
      <c r="H868" s="4" t="s">
        <v>1184</v>
      </c>
      <c r="I868" s="4" t="s">
        <v>345</v>
      </c>
      <c r="J868" s="8">
        <f>COUNTIFS(Activations!$A:$A,Table1[[#This Row],[Imei]])</f>
        <v>0</v>
      </c>
    </row>
    <row r="869" spans="1:10">
      <c r="A869" s="4" t="s">
        <v>49</v>
      </c>
      <c r="B869" s="4" t="s">
        <v>34</v>
      </c>
      <c r="C869" s="4" t="s">
        <v>1186</v>
      </c>
      <c r="D869" s="4" t="s">
        <v>358</v>
      </c>
      <c r="E869" s="4">
        <v>1</v>
      </c>
      <c r="F869" s="5">
        <v>45112</v>
      </c>
      <c r="G869" s="4" t="s">
        <v>48</v>
      </c>
      <c r="H869" s="4" t="s">
        <v>1184</v>
      </c>
      <c r="I869" s="4" t="s">
        <v>345</v>
      </c>
      <c r="J869" s="8">
        <f>COUNTIFS(Activations!$A:$A,Table1[[#This Row],[Imei]])</f>
        <v>0</v>
      </c>
    </row>
    <row r="870" spans="1:10">
      <c r="A870" s="4" t="s">
        <v>49</v>
      </c>
      <c r="B870" s="4" t="s">
        <v>34</v>
      </c>
      <c r="C870" s="4" t="s">
        <v>1187</v>
      </c>
      <c r="D870" s="4" t="s">
        <v>394</v>
      </c>
      <c r="E870" s="4">
        <v>1</v>
      </c>
      <c r="F870" s="5">
        <v>45113</v>
      </c>
      <c r="G870" s="4" t="s">
        <v>48</v>
      </c>
      <c r="H870" s="4" t="s">
        <v>1184</v>
      </c>
      <c r="I870" s="4" t="s">
        <v>345</v>
      </c>
      <c r="J870" s="8">
        <f>COUNTIFS(Activations!$A:$A,Table1[[#This Row],[Imei]])</f>
        <v>1</v>
      </c>
    </row>
    <row r="871" spans="1:10">
      <c r="A871" s="4" t="s">
        <v>49</v>
      </c>
      <c r="B871" s="4" t="s">
        <v>34</v>
      </c>
      <c r="C871" s="4" t="s">
        <v>1188</v>
      </c>
      <c r="D871" s="4" t="s">
        <v>358</v>
      </c>
      <c r="E871" s="4">
        <v>1</v>
      </c>
      <c r="F871" s="5">
        <v>45114</v>
      </c>
      <c r="G871" s="4" t="s">
        <v>48</v>
      </c>
      <c r="H871" s="4" t="s">
        <v>1184</v>
      </c>
      <c r="I871" s="4" t="s">
        <v>345</v>
      </c>
      <c r="J871" s="8">
        <f>COUNTIFS(Activations!$A:$A,Table1[[#This Row],[Imei]])</f>
        <v>0</v>
      </c>
    </row>
    <row r="872" spans="1:10">
      <c r="A872" s="4" t="s">
        <v>49</v>
      </c>
      <c r="B872" s="4" t="s">
        <v>34</v>
      </c>
      <c r="C872" s="4" t="s">
        <v>1189</v>
      </c>
      <c r="D872" s="4" t="s">
        <v>376</v>
      </c>
      <c r="E872" s="4">
        <v>1</v>
      </c>
      <c r="F872" s="5">
        <v>45114</v>
      </c>
      <c r="G872" s="4" t="s">
        <v>48</v>
      </c>
      <c r="H872" s="4" t="s">
        <v>1184</v>
      </c>
      <c r="I872" s="4" t="s">
        <v>345</v>
      </c>
      <c r="J872" s="8">
        <f>COUNTIFS(Activations!$A:$A,Table1[[#This Row],[Imei]])</f>
        <v>0</v>
      </c>
    </row>
    <row r="873" spans="1:10">
      <c r="A873" s="4" t="s">
        <v>49</v>
      </c>
      <c r="B873" s="4" t="s">
        <v>34</v>
      </c>
      <c r="C873" s="4" t="s">
        <v>1190</v>
      </c>
      <c r="D873" s="4" t="s">
        <v>358</v>
      </c>
      <c r="E873" s="4">
        <v>1</v>
      </c>
      <c r="F873" s="5">
        <v>45117</v>
      </c>
      <c r="G873" s="4" t="s">
        <v>48</v>
      </c>
      <c r="H873" s="4" t="s">
        <v>1184</v>
      </c>
      <c r="I873" s="4" t="s">
        <v>345</v>
      </c>
      <c r="J873" s="8">
        <f>COUNTIFS(Activations!$A:$A,Table1[[#This Row],[Imei]])</f>
        <v>1</v>
      </c>
    </row>
    <row r="874" spans="1:10">
      <c r="A874" s="4" t="s">
        <v>49</v>
      </c>
      <c r="B874" s="4" t="s">
        <v>34</v>
      </c>
      <c r="C874" s="4" t="s">
        <v>1191</v>
      </c>
      <c r="D874" s="4" t="s">
        <v>394</v>
      </c>
      <c r="E874" s="4">
        <v>1</v>
      </c>
      <c r="F874" s="5">
        <v>45117</v>
      </c>
      <c r="G874" s="4" t="s">
        <v>48</v>
      </c>
      <c r="H874" s="4" t="s">
        <v>1184</v>
      </c>
      <c r="I874" s="4" t="s">
        <v>345</v>
      </c>
      <c r="J874" s="8">
        <f>COUNTIFS(Activations!$A:$A,Table1[[#This Row],[Imei]])</f>
        <v>1</v>
      </c>
    </row>
    <row r="875" spans="1:10">
      <c r="A875" s="4" t="s">
        <v>49</v>
      </c>
      <c r="B875" s="4" t="s">
        <v>34</v>
      </c>
      <c r="C875" s="4" t="s">
        <v>1192</v>
      </c>
      <c r="D875" s="4" t="s">
        <v>394</v>
      </c>
      <c r="E875" s="4">
        <v>1</v>
      </c>
      <c r="F875" s="5">
        <v>45117</v>
      </c>
      <c r="G875" s="4" t="s">
        <v>48</v>
      </c>
      <c r="H875" s="4" t="s">
        <v>1184</v>
      </c>
      <c r="I875" s="4" t="s">
        <v>345</v>
      </c>
      <c r="J875" s="8">
        <f>COUNTIFS(Activations!$A:$A,Table1[[#This Row],[Imei]])</f>
        <v>1</v>
      </c>
    </row>
    <row r="876" spans="1:10">
      <c r="A876" s="4" t="s">
        <v>49</v>
      </c>
      <c r="B876" s="4" t="s">
        <v>34</v>
      </c>
      <c r="C876" s="4" t="s">
        <v>1193</v>
      </c>
      <c r="D876" s="4" t="s">
        <v>369</v>
      </c>
      <c r="E876" s="4">
        <v>1</v>
      </c>
      <c r="F876" s="5">
        <v>45121</v>
      </c>
      <c r="G876" s="4" t="s">
        <v>48</v>
      </c>
      <c r="H876" s="4" t="s">
        <v>1184</v>
      </c>
      <c r="I876" s="4" t="s">
        <v>345</v>
      </c>
      <c r="J876" s="8">
        <f>COUNTIFS(Activations!$A:$A,Table1[[#This Row],[Imei]])</f>
        <v>1</v>
      </c>
    </row>
    <row r="877" spans="1:10">
      <c r="A877" s="4" t="s">
        <v>49</v>
      </c>
      <c r="B877" s="4" t="s">
        <v>34</v>
      </c>
      <c r="C877" s="4" t="s">
        <v>1194</v>
      </c>
      <c r="D877" s="4" t="s">
        <v>376</v>
      </c>
      <c r="E877" s="4">
        <v>1</v>
      </c>
      <c r="F877" s="5">
        <v>45121</v>
      </c>
      <c r="G877" s="4" t="s">
        <v>48</v>
      </c>
      <c r="H877" s="4" t="s">
        <v>1184</v>
      </c>
      <c r="I877" s="4" t="s">
        <v>345</v>
      </c>
      <c r="J877" s="8">
        <f>COUNTIFS(Activations!$A:$A,Table1[[#This Row],[Imei]])</f>
        <v>1</v>
      </c>
    </row>
    <row r="878" spans="1:10">
      <c r="A878" s="4" t="s">
        <v>49</v>
      </c>
      <c r="B878" s="4" t="s">
        <v>34</v>
      </c>
      <c r="C878" s="4" t="s">
        <v>1195</v>
      </c>
      <c r="D878" s="4" t="s">
        <v>394</v>
      </c>
      <c r="E878" s="4">
        <v>1</v>
      </c>
      <c r="F878" s="5">
        <v>45121</v>
      </c>
      <c r="G878" s="4" t="s">
        <v>48</v>
      </c>
      <c r="H878" s="4" t="s">
        <v>1184</v>
      </c>
      <c r="I878" s="4" t="s">
        <v>345</v>
      </c>
      <c r="J878" s="8">
        <f>COUNTIFS(Activations!$A:$A,Table1[[#This Row],[Imei]])</f>
        <v>0</v>
      </c>
    </row>
    <row r="879" spans="1:10">
      <c r="A879" s="4" t="s">
        <v>49</v>
      </c>
      <c r="B879" s="4" t="s">
        <v>34</v>
      </c>
      <c r="C879" s="4" t="s">
        <v>1196</v>
      </c>
      <c r="D879" s="4" t="s">
        <v>394</v>
      </c>
      <c r="E879" s="4">
        <v>1</v>
      </c>
      <c r="F879" s="5">
        <v>45121</v>
      </c>
      <c r="G879" s="4" t="s">
        <v>48</v>
      </c>
      <c r="H879" s="4" t="s">
        <v>1184</v>
      </c>
      <c r="I879" s="4" t="s">
        <v>345</v>
      </c>
      <c r="J879" s="8">
        <f>COUNTIFS(Activations!$A:$A,Table1[[#This Row],[Imei]])</f>
        <v>1</v>
      </c>
    </row>
    <row r="880" spans="1:10">
      <c r="A880" s="4" t="s">
        <v>49</v>
      </c>
      <c r="B880" s="4" t="s">
        <v>34</v>
      </c>
      <c r="C880" s="4" t="s">
        <v>1197</v>
      </c>
      <c r="D880" s="4" t="s">
        <v>369</v>
      </c>
      <c r="E880" s="4">
        <v>1</v>
      </c>
      <c r="F880" s="5">
        <v>45121</v>
      </c>
      <c r="G880" s="4" t="s">
        <v>48</v>
      </c>
      <c r="H880" s="4" t="s">
        <v>1184</v>
      </c>
      <c r="I880" s="4" t="s">
        <v>345</v>
      </c>
      <c r="J880" s="8">
        <f>COUNTIFS(Activations!$A:$A,Table1[[#This Row],[Imei]])</f>
        <v>1</v>
      </c>
    </row>
    <row r="881" spans="1:10">
      <c r="A881" s="4" t="s">
        <v>49</v>
      </c>
      <c r="B881" s="4" t="s">
        <v>34</v>
      </c>
      <c r="C881" s="4" t="s">
        <v>1198</v>
      </c>
      <c r="D881" s="4" t="s">
        <v>358</v>
      </c>
      <c r="E881" s="4">
        <v>1</v>
      </c>
      <c r="F881" s="5">
        <v>45121</v>
      </c>
      <c r="G881" s="4" t="s">
        <v>48</v>
      </c>
      <c r="H881" s="4" t="s">
        <v>1184</v>
      </c>
      <c r="I881" s="4" t="s">
        <v>345</v>
      </c>
      <c r="J881" s="8">
        <f>COUNTIFS(Activations!$A:$A,Table1[[#This Row],[Imei]])</f>
        <v>1</v>
      </c>
    </row>
    <row r="882" spans="1:10">
      <c r="A882" s="4" t="s">
        <v>49</v>
      </c>
      <c r="B882" s="4" t="s">
        <v>34</v>
      </c>
      <c r="C882" s="4" t="s">
        <v>1199</v>
      </c>
      <c r="D882" s="4" t="s">
        <v>354</v>
      </c>
      <c r="E882" s="4">
        <v>1</v>
      </c>
      <c r="F882" s="5">
        <v>45123</v>
      </c>
      <c r="G882" s="4" t="s">
        <v>48</v>
      </c>
      <c r="H882" s="4" t="s">
        <v>1184</v>
      </c>
      <c r="I882" s="4" t="s">
        <v>345</v>
      </c>
      <c r="J882" s="8">
        <f>COUNTIFS(Activations!$A:$A,Table1[[#This Row],[Imei]])</f>
        <v>1</v>
      </c>
    </row>
    <row r="883" spans="1:10">
      <c r="A883" s="4" t="s">
        <v>181</v>
      </c>
      <c r="B883" s="4" t="s">
        <v>175</v>
      </c>
      <c r="C883" s="4" t="s">
        <v>5214</v>
      </c>
      <c r="D883" s="4" t="s">
        <v>369</v>
      </c>
      <c r="E883" s="4">
        <v>1</v>
      </c>
      <c r="F883" s="5">
        <v>45110</v>
      </c>
      <c r="G883" s="4" t="s">
        <v>180</v>
      </c>
      <c r="H883" s="4" t="s">
        <v>1201</v>
      </c>
      <c r="I883" s="4" t="s">
        <v>345</v>
      </c>
      <c r="J883" s="8">
        <f>COUNTIFS(Activations!$A:$A,Table1[[#This Row],[Imei]])</f>
        <v>1</v>
      </c>
    </row>
    <row r="884" spans="1:10">
      <c r="A884" s="4" t="s">
        <v>181</v>
      </c>
      <c r="B884" s="4" t="s">
        <v>175</v>
      </c>
      <c r="C884" s="4" t="s">
        <v>1200</v>
      </c>
      <c r="D884" s="4" t="s">
        <v>369</v>
      </c>
      <c r="E884" s="4">
        <v>1</v>
      </c>
      <c r="F884" s="5">
        <v>45112</v>
      </c>
      <c r="G884" s="4" t="s">
        <v>180</v>
      </c>
      <c r="H884" s="4" t="s">
        <v>1201</v>
      </c>
      <c r="I884" s="4" t="s">
        <v>345</v>
      </c>
      <c r="J884" s="8">
        <f>COUNTIFS(Activations!$A:$A,Table1[[#This Row],[Imei]])</f>
        <v>1</v>
      </c>
    </row>
    <row r="885" spans="1:10">
      <c r="A885" s="4" t="s">
        <v>181</v>
      </c>
      <c r="B885" s="4" t="s">
        <v>175</v>
      </c>
      <c r="C885" s="4" t="s">
        <v>1202</v>
      </c>
      <c r="D885" s="4" t="s">
        <v>352</v>
      </c>
      <c r="E885" s="4">
        <v>1</v>
      </c>
      <c r="F885" s="5">
        <v>45114</v>
      </c>
      <c r="G885" s="4" t="s">
        <v>180</v>
      </c>
      <c r="H885" s="4" t="s">
        <v>1201</v>
      </c>
      <c r="I885" s="4" t="s">
        <v>345</v>
      </c>
      <c r="J885" s="8">
        <f>COUNTIFS(Activations!$A:$A,Table1[[#This Row],[Imei]])</f>
        <v>1</v>
      </c>
    </row>
    <row r="886" spans="1:10">
      <c r="A886" s="4" t="s">
        <v>181</v>
      </c>
      <c r="B886" s="4" t="s">
        <v>175</v>
      </c>
      <c r="C886" s="4" t="s">
        <v>1203</v>
      </c>
      <c r="D886" s="4" t="s">
        <v>343</v>
      </c>
      <c r="E886" s="4">
        <v>1</v>
      </c>
      <c r="F886" s="5">
        <v>45117</v>
      </c>
      <c r="G886" s="4" t="s">
        <v>180</v>
      </c>
      <c r="H886" s="4" t="s">
        <v>1201</v>
      </c>
      <c r="I886" s="4" t="s">
        <v>345</v>
      </c>
      <c r="J886" s="8">
        <f>COUNTIFS(Activations!$A:$A,Table1[[#This Row],[Imei]])</f>
        <v>0</v>
      </c>
    </row>
    <row r="887" spans="1:10">
      <c r="A887" s="4" t="s">
        <v>181</v>
      </c>
      <c r="B887" s="4" t="s">
        <v>175</v>
      </c>
      <c r="C887" s="4" t="s">
        <v>1204</v>
      </c>
      <c r="D887" s="4" t="s">
        <v>358</v>
      </c>
      <c r="E887" s="4">
        <v>1</v>
      </c>
      <c r="F887" s="5">
        <v>45119</v>
      </c>
      <c r="G887" s="4" t="s">
        <v>180</v>
      </c>
      <c r="H887" s="4" t="s">
        <v>1201</v>
      </c>
      <c r="I887" s="4" t="s">
        <v>345</v>
      </c>
      <c r="J887" s="8">
        <f>COUNTIFS(Activations!$A:$A,Table1[[#This Row],[Imei]])</f>
        <v>1</v>
      </c>
    </row>
    <row r="888" spans="1:10">
      <c r="A888" s="4" t="s">
        <v>181</v>
      </c>
      <c r="B888" s="4" t="s">
        <v>175</v>
      </c>
      <c r="C888" s="4" t="s">
        <v>1205</v>
      </c>
      <c r="D888" s="4" t="s">
        <v>369</v>
      </c>
      <c r="E888" s="4">
        <v>1</v>
      </c>
      <c r="F888" s="5">
        <v>45120</v>
      </c>
      <c r="G888" s="4" t="s">
        <v>180</v>
      </c>
      <c r="H888" s="4" t="s">
        <v>1201</v>
      </c>
      <c r="I888" s="4" t="s">
        <v>345</v>
      </c>
      <c r="J888" s="8">
        <f>COUNTIFS(Activations!$A:$A,Table1[[#This Row],[Imei]])</f>
        <v>1</v>
      </c>
    </row>
    <row r="889" spans="1:10">
      <c r="A889" s="4" t="s">
        <v>181</v>
      </c>
      <c r="B889" s="4" t="s">
        <v>175</v>
      </c>
      <c r="C889" s="4" t="s">
        <v>1206</v>
      </c>
      <c r="D889" s="4" t="s">
        <v>369</v>
      </c>
      <c r="E889" s="4">
        <v>1</v>
      </c>
      <c r="F889" s="5">
        <v>45121</v>
      </c>
      <c r="G889" s="4" t="s">
        <v>180</v>
      </c>
      <c r="H889" s="4" t="s">
        <v>1201</v>
      </c>
      <c r="I889" s="4" t="s">
        <v>345</v>
      </c>
      <c r="J889" s="8">
        <f>COUNTIFS(Activations!$A:$A,Table1[[#This Row],[Imei]])</f>
        <v>0</v>
      </c>
    </row>
    <row r="890" spans="1:10">
      <c r="A890" s="4" t="s">
        <v>181</v>
      </c>
      <c r="B890" s="4" t="s">
        <v>175</v>
      </c>
      <c r="C890" s="4" t="s">
        <v>1207</v>
      </c>
      <c r="D890" s="4" t="s">
        <v>394</v>
      </c>
      <c r="E890" s="4">
        <v>1</v>
      </c>
      <c r="F890" s="5">
        <v>45121</v>
      </c>
      <c r="G890" s="4" t="s">
        <v>180</v>
      </c>
      <c r="H890" s="4" t="s">
        <v>1201</v>
      </c>
      <c r="I890" s="4" t="s">
        <v>345</v>
      </c>
      <c r="J890" s="8">
        <f>COUNTIFS(Activations!$A:$A,Table1[[#This Row],[Imei]])</f>
        <v>1</v>
      </c>
    </row>
    <row r="891" spans="1:10">
      <c r="A891" s="4" t="s">
        <v>181</v>
      </c>
      <c r="B891" s="4" t="s">
        <v>175</v>
      </c>
      <c r="C891" s="4" t="s">
        <v>1208</v>
      </c>
      <c r="D891" s="4" t="s">
        <v>343</v>
      </c>
      <c r="E891" s="4">
        <v>1</v>
      </c>
      <c r="F891" s="5">
        <v>45121</v>
      </c>
      <c r="G891" s="4" t="s">
        <v>180</v>
      </c>
      <c r="H891" s="4" t="s">
        <v>1201</v>
      </c>
      <c r="I891" s="4" t="s">
        <v>345</v>
      </c>
      <c r="J891" s="8">
        <f>COUNTIFS(Activations!$A:$A,Table1[[#This Row],[Imei]])</f>
        <v>1</v>
      </c>
    </row>
    <row r="892" spans="1:10">
      <c r="A892" s="4" t="s">
        <v>250</v>
      </c>
      <c r="B892" s="4" t="s">
        <v>240</v>
      </c>
      <c r="C892" s="4" t="s">
        <v>5899</v>
      </c>
      <c r="D892" s="4" t="s">
        <v>376</v>
      </c>
      <c r="E892" s="4">
        <v>1</v>
      </c>
      <c r="F892" s="5">
        <v>45108</v>
      </c>
      <c r="G892" s="4" t="s">
        <v>249</v>
      </c>
      <c r="H892" s="4" t="s">
        <v>1210</v>
      </c>
      <c r="I892" s="4" t="s">
        <v>345</v>
      </c>
      <c r="J892" s="8">
        <f>COUNTIFS(Activations!$A:$A,Table1[[#This Row],[Imei]])</f>
        <v>1</v>
      </c>
    </row>
    <row r="893" spans="1:10">
      <c r="A893" s="4" t="s">
        <v>250</v>
      </c>
      <c r="B893" s="4" t="s">
        <v>240</v>
      </c>
      <c r="C893" s="4" t="s">
        <v>5773</v>
      </c>
      <c r="D893" s="4" t="s">
        <v>358</v>
      </c>
      <c r="E893" s="4">
        <v>1</v>
      </c>
      <c r="F893" s="5">
        <v>45110</v>
      </c>
      <c r="G893" s="4" t="s">
        <v>249</v>
      </c>
      <c r="H893" s="4" t="s">
        <v>1210</v>
      </c>
      <c r="I893" s="4" t="s">
        <v>345</v>
      </c>
      <c r="J893" s="8">
        <f>COUNTIFS(Activations!$A:$A,Table1[[#This Row],[Imei]])</f>
        <v>1</v>
      </c>
    </row>
    <row r="894" spans="1:10">
      <c r="A894" s="4" t="s">
        <v>250</v>
      </c>
      <c r="B894" s="4" t="s">
        <v>240</v>
      </c>
      <c r="C894" s="4" t="s">
        <v>1209</v>
      </c>
      <c r="D894" s="4" t="s">
        <v>376</v>
      </c>
      <c r="E894" s="4">
        <v>1</v>
      </c>
      <c r="F894" s="5">
        <v>45111</v>
      </c>
      <c r="G894" s="4" t="s">
        <v>249</v>
      </c>
      <c r="H894" s="4" t="s">
        <v>1210</v>
      </c>
      <c r="I894" s="4" t="s">
        <v>345</v>
      </c>
      <c r="J894" s="8">
        <f>COUNTIFS(Activations!$A:$A,Table1[[#This Row],[Imei]])</f>
        <v>1</v>
      </c>
    </row>
    <row r="895" spans="1:10">
      <c r="A895" s="4" t="s">
        <v>250</v>
      </c>
      <c r="B895" s="4" t="s">
        <v>240</v>
      </c>
      <c r="C895" s="4" t="s">
        <v>1211</v>
      </c>
      <c r="D895" s="4" t="s">
        <v>369</v>
      </c>
      <c r="E895" s="4">
        <v>1</v>
      </c>
      <c r="F895" s="5">
        <v>45113</v>
      </c>
      <c r="G895" s="4" t="s">
        <v>249</v>
      </c>
      <c r="H895" s="4" t="s">
        <v>1210</v>
      </c>
      <c r="I895" s="4" t="s">
        <v>345</v>
      </c>
      <c r="J895" s="8">
        <f>COUNTIFS(Activations!$A:$A,Table1[[#This Row],[Imei]])</f>
        <v>1</v>
      </c>
    </row>
    <row r="896" spans="1:10">
      <c r="A896" s="4" t="s">
        <v>250</v>
      </c>
      <c r="B896" s="4" t="s">
        <v>240</v>
      </c>
      <c r="C896" s="4" t="s">
        <v>1212</v>
      </c>
      <c r="D896" s="4" t="s">
        <v>358</v>
      </c>
      <c r="E896" s="4">
        <v>1</v>
      </c>
      <c r="F896" s="5">
        <v>45115</v>
      </c>
      <c r="G896" s="4" t="s">
        <v>249</v>
      </c>
      <c r="H896" s="4" t="s">
        <v>1210</v>
      </c>
      <c r="I896" s="4" t="s">
        <v>345</v>
      </c>
      <c r="J896" s="8">
        <f>COUNTIFS(Activations!$A:$A,Table1[[#This Row],[Imei]])</f>
        <v>1</v>
      </c>
    </row>
    <row r="897" spans="1:10">
      <c r="A897" s="4" t="s">
        <v>250</v>
      </c>
      <c r="B897" s="4" t="s">
        <v>240</v>
      </c>
      <c r="C897" s="4" t="s">
        <v>1213</v>
      </c>
      <c r="D897" s="4" t="s">
        <v>369</v>
      </c>
      <c r="E897" s="4">
        <v>1</v>
      </c>
      <c r="F897" s="5">
        <v>45118</v>
      </c>
      <c r="G897" s="4" t="s">
        <v>249</v>
      </c>
      <c r="H897" s="4" t="s">
        <v>1210</v>
      </c>
      <c r="I897" s="4" t="s">
        <v>345</v>
      </c>
      <c r="J897" s="8">
        <f>COUNTIFS(Activations!$A:$A,Table1[[#This Row],[Imei]])</f>
        <v>1</v>
      </c>
    </row>
    <row r="898" spans="1:10">
      <c r="A898" s="4" t="s">
        <v>250</v>
      </c>
      <c r="B898" s="4" t="s">
        <v>240</v>
      </c>
      <c r="C898" s="4" t="s">
        <v>1214</v>
      </c>
      <c r="D898" s="4" t="s">
        <v>394</v>
      </c>
      <c r="E898" s="4">
        <v>1</v>
      </c>
      <c r="F898" s="5">
        <v>45120</v>
      </c>
      <c r="G898" s="4" t="s">
        <v>249</v>
      </c>
      <c r="H898" s="4" t="s">
        <v>1210</v>
      </c>
      <c r="I898" s="4" t="s">
        <v>345</v>
      </c>
      <c r="J898" s="8">
        <f>COUNTIFS(Activations!$A:$A,Table1[[#This Row],[Imei]])</f>
        <v>1</v>
      </c>
    </row>
    <row r="899" spans="1:10">
      <c r="A899" s="4" t="s">
        <v>250</v>
      </c>
      <c r="B899" s="4" t="s">
        <v>240</v>
      </c>
      <c r="C899" s="4" t="s">
        <v>1215</v>
      </c>
      <c r="D899" s="4" t="s">
        <v>343</v>
      </c>
      <c r="E899" s="4">
        <v>1</v>
      </c>
      <c r="F899" s="5">
        <v>45122</v>
      </c>
      <c r="G899" s="4" t="s">
        <v>249</v>
      </c>
      <c r="H899" s="4" t="s">
        <v>1210</v>
      </c>
      <c r="I899" s="4" t="s">
        <v>345</v>
      </c>
      <c r="J899" s="8">
        <f>COUNTIFS(Activations!$A:$A,Table1[[#This Row],[Imei]])</f>
        <v>1</v>
      </c>
    </row>
    <row r="900" spans="1:10">
      <c r="A900" s="4" t="s">
        <v>250</v>
      </c>
      <c r="B900" s="4" t="s">
        <v>240</v>
      </c>
      <c r="C900" s="4" t="s">
        <v>1216</v>
      </c>
      <c r="D900" s="4" t="s">
        <v>343</v>
      </c>
      <c r="E900" s="4">
        <v>1</v>
      </c>
      <c r="F900" s="5">
        <v>45124</v>
      </c>
      <c r="G900" s="4" t="s">
        <v>249</v>
      </c>
      <c r="H900" s="4" t="s">
        <v>1210</v>
      </c>
      <c r="I900" s="4" t="s">
        <v>345</v>
      </c>
      <c r="J900" s="8">
        <f>COUNTIFS(Activations!$A:$A,Table1[[#This Row],[Imei]])</f>
        <v>1</v>
      </c>
    </row>
    <row r="901" spans="1:10">
      <c r="A901" s="4" t="s">
        <v>250</v>
      </c>
      <c r="B901" s="4" t="s">
        <v>240</v>
      </c>
      <c r="C901" s="4" t="s">
        <v>1217</v>
      </c>
      <c r="D901" s="4" t="s">
        <v>394</v>
      </c>
      <c r="E901" s="4">
        <v>1</v>
      </c>
      <c r="F901" s="5">
        <v>45124</v>
      </c>
      <c r="G901" s="4" t="s">
        <v>249</v>
      </c>
      <c r="H901" s="4" t="s">
        <v>1210</v>
      </c>
      <c r="I901" s="4" t="s">
        <v>345</v>
      </c>
      <c r="J901" s="8">
        <f>COUNTIFS(Activations!$A:$A,Table1[[#This Row],[Imei]])</f>
        <v>1</v>
      </c>
    </row>
    <row r="902" spans="1:10">
      <c r="A902" s="4" t="s">
        <v>244</v>
      </c>
      <c r="B902" s="4" t="s">
        <v>240</v>
      </c>
      <c r="C902" s="4" t="s">
        <v>5937</v>
      </c>
      <c r="D902" s="4" t="s">
        <v>376</v>
      </c>
      <c r="E902" s="4">
        <v>1</v>
      </c>
      <c r="F902" s="5">
        <v>45108</v>
      </c>
      <c r="G902" s="4" t="s">
        <v>243</v>
      </c>
      <c r="H902" s="4" t="s">
        <v>1219</v>
      </c>
      <c r="I902" s="4" t="s">
        <v>345</v>
      </c>
      <c r="J902" s="8">
        <f>COUNTIFS(Activations!$A:$A,Table1[[#This Row],[Imei]])</f>
        <v>1</v>
      </c>
    </row>
    <row r="903" spans="1:10">
      <c r="A903" s="4" t="s">
        <v>244</v>
      </c>
      <c r="B903" s="4" t="s">
        <v>240</v>
      </c>
      <c r="C903" s="4" t="s">
        <v>5552</v>
      </c>
      <c r="D903" s="4" t="s">
        <v>343</v>
      </c>
      <c r="E903" s="4">
        <v>1</v>
      </c>
      <c r="F903" s="5">
        <v>45110</v>
      </c>
      <c r="G903" s="4" t="s">
        <v>243</v>
      </c>
      <c r="H903" s="4" t="s">
        <v>1219</v>
      </c>
      <c r="I903" s="4" t="s">
        <v>345</v>
      </c>
      <c r="J903" s="8">
        <f>COUNTIFS(Activations!$A:$A,Table1[[#This Row],[Imei]])</f>
        <v>1</v>
      </c>
    </row>
    <row r="904" spans="1:10">
      <c r="A904" s="4" t="s">
        <v>244</v>
      </c>
      <c r="B904" s="4" t="s">
        <v>240</v>
      </c>
      <c r="C904" s="4" t="s">
        <v>1218</v>
      </c>
      <c r="D904" s="4" t="s">
        <v>358</v>
      </c>
      <c r="E904" s="4">
        <v>1</v>
      </c>
      <c r="F904" s="5">
        <v>45111</v>
      </c>
      <c r="G904" s="4" t="s">
        <v>243</v>
      </c>
      <c r="H904" s="4" t="s">
        <v>1219</v>
      </c>
      <c r="I904" s="4" t="s">
        <v>345</v>
      </c>
      <c r="J904" s="8">
        <f>COUNTIFS(Activations!$A:$A,Table1[[#This Row],[Imei]])</f>
        <v>1</v>
      </c>
    </row>
    <row r="905" spans="1:10">
      <c r="A905" s="4" t="s">
        <v>244</v>
      </c>
      <c r="B905" s="4" t="s">
        <v>240</v>
      </c>
      <c r="C905" s="4" t="s">
        <v>1220</v>
      </c>
      <c r="D905" s="4" t="s">
        <v>376</v>
      </c>
      <c r="E905" s="4">
        <v>1</v>
      </c>
      <c r="F905" s="5">
        <v>45111</v>
      </c>
      <c r="G905" s="4" t="s">
        <v>243</v>
      </c>
      <c r="H905" s="4" t="s">
        <v>1219</v>
      </c>
      <c r="I905" s="4" t="s">
        <v>345</v>
      </c>
      <c r="J905" s="8">
        <f>COUNTIFS(Activations!$A:$A,Table1[[#This Row],[Imei]])</f>
        <v>1</v>
      </c>
    </row>
    <row r="906" spans="1:10">
      <c r="A906" s="4" t="s">
        <v>244</v>
      </c>
      <c r="B906" s="4" t="s">
        <v>240</v>
      </c>
      <c r="C906" s="4" t="s">
        <v>1221</v>
      </c>
      <c r="D906" s="4" t="s">
        <v>358</v>
      </c>
      <c r="E906" s="4">
        <v>1</v>
      </c>
      <c r="F906" s="5">
        <v>45114</v>
      </c>
      <c r="G906" s="4" t="s">
        <v>243</v>
      </c>
      <c r="H906" s="4" t="s">
        <v>1219</v>
      </c>
      <c r="I906" s="4" t="s">
        <v>345</v>
      </c>
      <c r="J906" s="8">
        <f>COUNTIFS(Activations!$A:$A,Table1[[#This Row],[Imei]])</f>
        <v>1</v>
      </c>
    </row>
    <row r="907" spans="1:10">
      <c r="A907" s="4" t="s">
        <v>244</v>
      </c>
      <c r="B907" s="4" t="s">
        <v>240</v>
      </c>
      <c r="C907" s="4" t="s">
        <v>1222</v>
      </c>
      <c r="D907" s="4" t="s">
        <v>343</v>
      </c>
      <c r="E907" s="4">
        <v>1</v>
      </c>
      <c r="F907" s="5">
        <v>45117</v>
      </c>
      <c r="G907" s="4" t="s">
        <v>243</v>
      </c>
      <c r="H907" s="4" t="s">
        <v>1219</v>
      </c>
      <c r="I907" s="4" t="s">
        <v>345</v>
      </c>
      <c r="J907" s="8">
        <f>COUNTIFS(Activations!$A:$A,Table1[[#This Row],[Imei]])</f>
        <v>1</v>
      </c>
    </row>
    <row r="908" spans="1:10">
      <c r="A908" s="4" t="s">
        <v>1223</v>
      </c>
      <c r="B908" s="4" t="s">
        <v>129</v>
      </c>
      <c r="C908" s="4" t="s">
        <v>1224</v>
      </c>
      <c r="D908" s="4" t="s">
        <v>354</v>
      </c>
      <c r="E908" s="4">
        <v>1</v>
      </c>
      <c r="F908" s="5">
        <v>45120</v>
      </c>
      <c r="G908" s="4" t="s">
        <v>972</v>
      </c>
      <c r="H908" s="4" t="s">
        <v>973</v>
      </c>
      <c r="I908" s="4" t="s">
        <v>423</v>
      </c>
      <c r="J908" s="8">
        <f>COUNTIFS(Activations!$A:$A,Table1[[#This Row],[Imei]])</f>
        <v>1</v>
      </c>
    </row>
    <row r="909" spans="1:10">
      <c r="A909" s="4" t="s">
        <v>1223</v>
      </c>
      <c r="B909" s="4" t="s">
        <v>129</v>
      </c>
      <c r="C909" s="4" t="s">
        <v>1225</v>
      </c>
      <c r="D909" s="4" t="s">
        <v>352</v>
      </c>
      <c r="E909" s="4">
        <v>1</v>
      </c>
      <c r="F909" s="5">
        <v>45120</v>
      </c>
      <c r="G909" s="4" t="s">
        <v>972</v>
      </c>
      <c r="H909" s="4" t="s">
        <v>973</v>
      </c>
      <c r="I909" s="4" t="s">
        <v>423</v>
      </c>
      <c r="J909" s="8">
        <f>COUNTIFS(Activations!$A:$A,Table1[[#This Row],[Imei]])</f>
        <v>1</v>
      </c>
    </row>
    <row r="910" spans="1:10">
      <c r="A910" s="4" t="s">
        <v>1223</v>
      </c>
      <c r="B910" s="4" t="s">
        <v>129</v>
      </c>
      <c r="C910" s="4" t="s">
        <v>1226</v>
      </c>
      <c r="D910" s="4" t="s">
        <v>358</v>
      </c>
      <c r="E910" s="4">
        <v>1</v>
      </c>
      <c r="F910" s="5">
        <v>45120</v>
      </c>
      <c r="G910" s="4" t="s">
        <v>972</v>
      </c>
      <c r="H910" s="4" t="s">
        <v>973</v>
      </c>
      <c r="I910" s="4" t="s">
        <v>423</v>
      </c>
      <c r="J910" s="8">
        <f>COUNTIFS(Activations!$A:$A,Table1[[#This Row],[Imei]])</f>
        <v>1</v>
      </c>
    </row>
    <row r="911" spans="1:10">
      <c r="A911" s="4" t="s">
        <v>1223</v>
      </c>
      <c r="B911" s="4" t="s">
        <v>129</v>
      </c>
      <c r="C911" s="4" t="s">
        <v>1227</v>
      </c>
      <c r="D911" s="4" t="s">
        <v>369</v>
      </c>
      <c r="E911" s="4">
        <v>1</v>
      </c>
      <c r="F911" s="5">
        <v>45120</v>
      </c>
      <c r="G911" s="4" t="s">
        <v>972</v>
      </c>
      <c r="H911" s="4" t="s">
        <v>973</v>
      </c>
      <c r="I911" s="4" t="s">
        <v>423</v>
      </c>
      <c r="J911" s="8">
        <f>COUNTIFS(Activations!$A:$A,Table1[[#This Row],[Imei]])</f>
        <v>1</v>
      </c>
    </row>
    <row r="912" spans="1:10">
      <c r="A912" s="4" t="s">
        <v>1223</v>
      </c>
      <c r="B912" s="4" t="s">
        <v>129</v>
      </c>
      <c r="C912" s="4" t="s">
        <v>5619</v>
      </c>
      <c r="D912" s="4" t="s">
        <v>354</v>
      </c>
      <c r="E912" s="4">
        <v>1</v>
      </c>
      <c r="F912" s="5">
        <v>45125</v>
      </c>
      <c r="G912" s="4" t="s">
        <v>972</v>
      </c>
      <c r="H912" s="4" t="s">
        <v>973</v>
      </c>
      <c r="I912" s="4" t="s">
        <v>423</v>
      </c>
      <c r="J912" s="8">
        <f>COUNTIFS(Activations!$A:$A,Table1[[#This Row],[Imei]])</f>
        <v>1</v>
      </c>
    </row>
    <row r="913" spans="1:10">
      <c r="A913" s="4" t="s">
        <v>1223</v>
      </c>
      <c r="B913" s="4" t="s">
        <v>129</v>
      </c>
      <c r="C913" s="4" t="s">
        <v>6067</v>
      </c>
      <c r="D913" s="4" t="s">
        <v>369</v>
      </c>
      <c r="E913" s="4">
        <v>1</v>
      </c>
      <c r="F913" s="5">
        <v>45125</v>
      </c>
      <c r="G913" s="4" t="s">
        <v>972</v>
      </c>
      <c r="H913" s="4" t="s">
        <v>973</v>
      </c>
      <c r="I913" s="4" t="s">
        <v>423</v>
      </c>
      <c r="J913" s="8">
        <f>COUNTIFS(Activations!$A:$A,Table1[[#This Row],[Imei]])</f>
        <v>0</v>
      </c>
    </row>
    <row r="914" spans="1:10">
      <c r="A914" s="4" t="s">
        <v>157</v>
      </c>
      <c r="B914" s="4" t="s">
        <v>1084</v>
      </c>
      <c r="C914" s="4" t="s">
        <v>1228</v>
      </c>
      <c r="D914" s="4" t="s">
        <v>369</v>
      </c>
      <c r="E914" s="4">
        <v>1</v>
      </c>
      <c r="F914" s="5">
        <v>45111</v>
      </c>
      <c r="G914" s="4" t="s">
        <v>156</v>
      </c>
      <c r="H914" s="4" t="s">
        <v>1229</v>
      </c>
      <c r="I914" s="4" t="s">
        <v>345</v>
      </c>
      <c r="J914" s="8">
        <f>COUNTIFS(Activations!$A:$A,Table1[[#This Row],[Imei]])</f>
        <v>1</v>
      </c>
    </row>
    <row r="915" spans="1:10">
      <c r="A915" s="4" t="s">
        <v>157</v>
      </c>
      <c r="B915" s="4" t="s">
        <v>1084</v>
      </c>
      <c r="C915" s="4" t="s">
        <v>1230</v>
      </c>
      <c r="D915" s="4" t="s">
        <v>343</v>
      </c>
      <c r="E915" s="4">
        <v>1</v>
      </c>
      <c r="F915" s="5">
        <v>45114</v>
      </c>
      <c r="G915" s="4" t="s">
        <v>156</v>
      </c>
      <c r="H915" s="4" t="s">
        <v>1229</v>
      </c>
      <c r="I915" s="4" t="s">
        <v>345</v>
      </c>
      <c r="J915" s="8">
        <f>COUNTIFS(Activations!$A:$A,Table1[[#This Row],[Imei]])</f>
        <v>1</v>
      </c>
    </row>
    <row r="916" spans="1:10">
      <c r="A916" s="4" t="s">
        <v>157</v>
      </c>
      <c r="B916" s="4" t="s">
        <v>1084</v>
      </c>
      <c r="C916" s="4" t="s">
        <v>1231</v>
      </c>
      <c r="D916" s="4" t="s">
        <v>369</v>
      </c>
      <c r="E916" s="4">
        <v>1</v>
      </c>
      <c r="F916" s="5">
        <v>45117</v>
      </c>
      <c r="G916" s="4" t="s">
        <v>156</v>
      </c>
      <c r="H916" s="4" t="s">
        <v>1229</v>
      </c>
      <c r="I916" s="4" t="s">
        <v>345</v>
      </c>
      <c r="J916" s="8">
        <f>COUNTIFS(Activations!$A:$A,Table1[[#This Row],[Imei]])</f>
        <v>1</v>
      </c>
    </row>
    <row r="917" spans="1:10">
      <c r="A917" s="4" t="s">
        <v>157</v>
      </c>
      <c r="B917" s="4" t="s">
        <v>1084</v>
      </c>
      <c r="C917" s="4" t="s">
        <v>1232</v>
      </c>
      <c r="D917" s="4" t="s">
        <v>343</v>
      </c>
      <c r="E917" s="4">
        <v>1</v>
      </c>
      <c r="F917" s="5">
        <v>45118</v>
      </c>
      <c r="G917" s="4" t="s">
        <v>156</v>
      </c>
      <c r="H917" s="4" t="s">
        <v>1229</v>
      </c>
      <c r="I917" s="4" t="s">
        <v>345</v>
      </c>
      <c r="J917" s="8">
        <f>COUNTIFS(Activations!$A:$A,Table1[[#This Row],[Imei]])</f>
        <v>1</v>
      </c>
    </row>
    <row r="918" spans="1:10">
      <c r="A918" s="4" t="s">
        <v>157</v>
      </c>
      <c r="B918" s="4" t="s">
        <v>1084</v>
      </c>
      <c r="C918" s="4" t="s">
        <v>1233</v>
      </c>
      <c r="D918" s="4" t="s">
        <v>394</v>
      </c>
      <c r="E918" s="4">
        <v>1</v>
      </c>
      <c r="F918" s="5">
        <v>45118</v>
      </c>
      <c r="G918" s="4" t="s">
        <v>156</v>
      </c>
      <c r="H918" s="4" t="s">
        <v>1229</v>
      </c>
      <c r="I918" s="4" t="s">
        <v>345</v>
      </c>
      <c r="J918" s="8">
        <f>COUNTIFS(Activations!$A:$A,Table1[[#This Row],[Imei]])</f>
        <v>1</v>
      </c>
    </row>
    <row r="919" spans="1:10">
      <c r="A919" s="4" t="s">
        <v>157</v>
      </c>
      <c r="B919" s="4" t="s">
        <v>1084</v>
      </c>
      <c r="C919" s="4" t="s">
        <v>1234</v>
      </c>
      <c r="D919" s="4" t="s">
        <v>343</v>
      </c>
      <c r="E919" s="4">
        <v>1</v>
      </c>
      <c r="F919" s="5">
        <v>45121</v>
      </c>
      <c r="G919" s="4" t="s">
        <v>156</v>
      </c>
      <c r="H919" s="4" t="s">
        <v>1229</v>
      </c>
      <c r="I919" s="4" t="s">
        <v>345</v>
      </c>
      <c r="J919" s="8">
        <f>COUNTIFS(Activations!$A:$A,Table1[[#This Row],[Imei]])</f>
        <v>0</v>
      </c>
    </row>
    <row r="920" spans="1:10">
      <c r="A920" s="4" t="s">
        <v>157</v>
      </c>
      <c r="B920" s="4" t="s">
        <v>1084</v>
      </c>
      <c r="C920" s="4" t="s">
        <v>1235</v>
      </c>
      <c r="D920" s="4" t="s">
        <v>343</v>
      </c>
      <c r="E920" s="4">
        <v>1</v>
      </c>
      <c r="F920" s="5">
        <v>45121</v>
      </c>
      <c r="G920" s="4" t="s">
        <v>156</v>
      </c>
      <c r="H920" s="4" t="s">
        <v>1229</v>
      </c>
      <c r="I920" s="4" t="s">
        <v>345</v>
      </c>
      <c r="J920" s="8">
        <f>COUNTIFS(Activations!$A:$A,Table1[[#This Row],[Imei]])</f>
        <v>1</v>
      </c>
    </row>
    <row r="921" spans="1:10">
      <c r="A921" s="4" t="s">
        <v>157</v>
      </c>
      <c r="B921" s="4" t="s">
        <v>1084</v>
      </c>
      <c r="C921" s="4" t="s">
        <v>5659</v>
      </c>
      <c r="D921" s="4" t="s">
        <v>354</v>
      </c>
      <c r="E921" s="4">
        <v>1</v>
      </c>
      <c r="F921" s="5">
        <v>45125</v>
      </c>
      <c r="G921" s="4" t="s">
        <v>156</v>
      </c>
      <c r="H921" s="4" t="s">
        <v>1229</v>
      </c>
      <c r="I921" s="4" t="s">
        <v>345</v>
      </c>
      <c r="J921" s="8">
        <f>COUNTIFS(Activations!$A:$A,Table1[[#This Row],[Imei]])</f>
        <v>1</v>
      </c>
    </row>
    <row r="922" spans="1:10">
      <c r="A922" s="4" t="s">
        <v>157</v>
      </c>
      <c r="B922" s="4" t="s">
        <v>1084</v>
      </c>
      <c r="C922" s="4" t="s">
        <v>6068</v>
      </c>
      <c r="D922" s="4" t="s">
        <v>350</v>
      </c>
      <c r="E922" s="4">
        <v>1</v>
      </c>
      <c r="F922" s="5">
        <v>45125</v>
      </c>
      <c r="G922" s="4" t="s">
        <v>156</v>
      </c>
      <c r="H922" s="4" t="s">
        <v>1229</v>
      </c>
      <c r="I922" s="4" t="s">
        <v>345</v>
      </c>
      <c r="J922" s="8">
        <f>COUNTIFS(Activations!$A:$A,Table1[[#This Row],[Imei]])</f>
        <v>0</v>
      </c>
    </row>
    <row r="923" spans="1:10">
      <c r="A923" s="4" t="s">
        <v>68</v>
      </c>
      <c r="B923" s="4" t="s">
        <v>66</v>
      </c>
      <c r="C923" s="4" t="s">
        <v>5938</v>
      </c>
      <c r="D923" s="4" t="s">
        <v>376</v>
      </c>
      <c r="E923" s="4">
        <v>1</v>
      </c>
      <c r="F923" s="5">
        <v>45108</v>
      </c>
      <c r="G923" s="4" t="s">
        <v>67</v>
      </c>
      <c r="H923" s="4" t="s">
        <v>1237</v>
      </c>
      <c r="I923" s="4" t="s">
        <v>345</v>
      </c>
      <c r="J923" s="8">
        <f>COUNTIFS(Activations!$A:$A,Table1[[#This Row],[Imei]])</f>
        <v>1</v>
      </c>
    </row>
    <row r="924" spans="1:10">
      <c r="A924" s="4" t="s">
        <v>68</v>
      </c>
      <c r="B924" s="4" t="s">
        <v>66</v>
      </c>
      <c r="C924" s="4" t="s">
        <v>6069</v>
      </c>
      <c r="D924" s="4" t="s">
        <v>376</v>
      </c>
      <c r="E924" s="4">
        <v>1</v>
      </c>
      <c r="F924" s="5">
        <v>45108</v>
      </c>
      <c r="G924" s="4" t="s">
        <v>67</v>
      </c>
      <c r="H924" s="4" t="s">
        <v>1237</v>
      </c>
      <c r="I924" s="4" t="s">
        <v>345</v>
      </c>
      <c r="J924" s="8">
        <f>COUNTIFS(Activations!$A:$A,Table1[[#This Row],[Imei]])</f>
        <v>0</v>
      </c>
    </row>
    <row r="925" spans="1:10">
      <c r="A925" s="4" t="s">
        <v>68</v>
      </c>
      <c r="B925" s="4" t="s">
        <v>66</v>
      </c>
      <c r="C925" s="4" t="s">
        <v>5799</v>
      </c>
      <c r="D925" s="4" t="s">
        <v>358</v>
      </c>
      <c r="E925" s="4">
        <v>1</v>
      </c>
      <c r="F925" s="5">
        <v>45110</v>
      </c>
      <c r="G925" s="4" t="s">
        <v>67</v>
      </c>
      <c r="H925" s="4" t="s">
        <v>1237</v>
      </c>
      <c r="I925" s="4" t="s">
        <v>345</v>
      </c>
      <c r="J925" s="8">
        <f>COUNTIFS(Activations!$A:$A,Table1[[#This Row],[Imei]])</f>
        <v>1</v>
      </c>
    </row>
    <row r="926" spans="1:10">
      <c r="A926" s="4" t="s">
        <v>68</v>
      </c>
      <c r="B926" s="4" t="s">
        <v>66</v>
      </c>
      <c r="C926" s="4" t="s">
        <v>1236</v>
      </c>
      <c r="D926" s="4" t="s">
        <v>369</v>
      </c>
      <c r="E926" s="4">
        <v>1</v>
      </c>
      <c r="F926" s="5">
        <v>45111</v>
      </c>
      <c r="G926" s="4" t="s">
        <v>67</v>
      </c>
      <c r="H926" s="4" t="s">
        <v>1237</v>
      </c>
      <c r="I926" s="4" t="s">
        <v>345</v>
      </c>
      <c r="J926" s="8">
        <f>COUNTIFS(Activations!$A:$A,Table1[[#This Row],[Imei]])</f>
        <v>1</v>
      </c>
    </row>
    <row r="927" spans="1:10">
      <c r="A927" s="4" t="s">
        <v>68</v>
      </c>
      <c r="B927" s="4" t="s">
        <v>66</v>
      </c>
      <c r="C927" s="4" t="s">
        <v>1238</v>
      </c>
      <c r="D927" s="4" t="s">
        <v>352</v>
      </c>
      <c r="E927" s="4">
        <v>1</v>
      </c>
      <c r="F927" s="5">
        <v>45111</v>
      </c>
      <c r="G927" s="4" t="s">
        <v>67</v>
      </c>
      <c r="H927" s="4" t="s">
        <v>1237</v>
      </c>
      <c r="I927" s="4" t="s">
        <v>345</v>
      </c>
      <c r="J927" s="8">
        <f>COUNTIFS(Activations!$A:$A,Table1[[#This Row],[Imei]])</f>
        <v>1</v>
      </c>
    </row>
    <row r="928" spans="1:10">
      <c r="A928" s="4" t="s">
        <v>68</v>
      </c>
      <c r="B928" s="4" t="s">
        <v>66</v>
      </c>
      <c r="C928" s="4" t="s">
        <v>1239</v>
      </c>
      <c r="D928" s="4" t="s">
        <v>350</v>
      </c>
      <c r="E928" s="4">
        <v>1</v>
      </c>
      <c r="F928" s="5">
        <v>45111</v>
      </c>
      <c r="G928" s="4" t="s">
        <v>67</v>
      </c>
      <c r="H928" s="4" t="s">
        <v>1237</v>
      </c>
      <c r="I928" s="4" t="s">
        <v>345</v>
      </c>
      <c r="J928" s="8">
        <f>COUNTIFS(Activations!$A:$A,Table1[[#This Row],[Imei]])</f>
        <v>1</v>
      </c>
    </row>
    <row r="929" spans="1:10">
      <c r="A929" s="4" t="s">
        <v>68</v>
      </c>
      <c r="B929" s="4" t="s">
        <v>66</v>
      </c>
      <c r="C929" s="4" t="s">
        <v>1240</v>
      </c>
      <c r="D929" s="4" t="s">
        <v>376</v>
      </c>
      <c r="E929" s="4">
        <v>1</v>
      </c>
      <c r="F929" s="5">
        <v>45112</v>
      </c>
      <c r="G929" s="4" t="s">
        <v>67</v>
      </c>
      <c r="H929" s="4" t="s">
        <v>1237</v>
      </c>
      <c r="I929" s="4" t="s">
        <v>345</v>
      </c>
      <c r="J929" s="8">
        <f>COUNTIFS(Activations!$A:$A,Table1[[#This Row],[Imei]])</f>
        <v>1</v>
      </c>
    </row>
    <row r="930" spans="1:10">
      <c r="A930" s="4" t="s">
        <v>68</v>
      </c>
      <c r="B930" s="4" t="s">
        <v>66</v>
      </c>
      <c r="C930" s="4" t="s">
        <v>1241</v>
      </c>
      <c r="D930" s="4" t="s">
        <v>369</v>
      </c>
      <c r="E930" s="4">
        <v>1</v>
      </c>
      <c r="F930" s="5">
        <v>45112</v>
      </c>
      <c r="G930" s="4" t="s">
        <v>67</v>
      </c>
      <c r="H930" s="4" t="s">
        <v>1237</v>
      </c>
      <c r="I930" s="4" t="s">
        <v>345</v>
      </c>
      <c r="J930" s="8">
        <f>COUNTIFS(Activations!$A:$A,Table1[[#This Row],[Imei]])</f>
        <v>1</v>
      </c>
    </row>
    <row r="931" spans="1:10">
      <c r="A931" s="4" t="s">
        <v>68</v>
      </c>
      <c r="B931" s="4" t="s">
        <v>66</v>
      </c>
      <c r="C931" s="4" t="s">
        <v>1242</v>
      </c>
      <c r="D931" s="4" t="s">
        <v>352</v>
      </c>
      <c r="E931" s="4">
        <v>1</v>
      </c>
      <c r="F931" s="5">
        <v>45113</v>
      </c>
      <c r="G931" s="4" t="s">
        <v>67</v>
      </c>
      <c r="H931" s="4" t="s">
        <v>1237</v>
      </c>
      <c r="I931" s="4" t="s">
        <v>345</v>
      </c>
      <c r="J931" s="8">
        <f>COUNTIFS(Activations!$A:$A,Table1[[#This Row],[Imei]])</f>
        <v>1</v>
      </c>
    </row>
    <row r="932" spans="1:10">
      <c r="A932" s="4" t="s">
        <v>68</v>
      </c>
      <c r="B932" s="4" t="s">
        <v>66</v>
      </c>
      <c r="C932" s="4" t="s">
        <v>1243</v>
      </c>
      <c r="D932" s="4" t="s">
        <v>343</v>
      </c>
      <c r="E932" s="4">
        <v>1</v>
      </c>
      <c r="F932" s="5">
        <v>45115</v>
      </c>
      <c r="G932" s="4" t="s">
        <v>67</v>
      </c>
      <c r="H932" s="4" t="s">
        <v>1237</v>
      </c>
      <c r="I932" s="4" t="s">
        <v>345</v>
      </c>
      <c r="J932" s="8">
        <f>COUNTIFS(Activations!$A:$A,Table1[[#This Row],[Imei]])</f>
        <v>1</v>
      </c>
    </row>
    <row r="933" spans="1:10">
      <c r="A933" s="4" t="s">
        <v>68</v>
      </c>
      <c r="B933" s="4" t="s">
        <v>66</v>
      </c>
      <c r="C933" s="4" t="s">
        <v>1244</v>
      </c>
      <c r="D933" s="4" t="s">
        <v>352</v>
      </c>
      <c r="E933" s="4">
        <v>1</v>
      </c>
      <c r="F933" s="5">
        <v>45115</v>
      </c>
      <c r="G933" s="4" t="s">
        <v>67</v>
      </c>
      <c r="H933" s="4" t="s">
        <v>1237</v>
      </c>
      <c r="I933" s="4" t="s">
        <v>345</v>
      </c>
      <c r="J933" s="8">
        <f>COUNTIFS(Activations!$A:$A,Table1[[#This Row],[Imei]])</f>
        <v>1</v>
      </c>
    </row>
    <row r="934" spans="1:10">
      <c r="A934" s="4" t="s">
        <v>68</v>
      </c>
      <c r="B934" s="4" t="s">
        <v>66</v>
      </c>
      <c r="C934" s="4" t="s">
        <v>1245</v>
      </c>
      <c r="D934" s="4" t="s">
        <v>659</v>
      </c>
      <c r="E934" s="4">
        <v>1</v>
      </c>
      <c r="F934" s="5">
        <v>45117</v>
      </c>
      <c r="G934" s="4" t="s">
        <v>67</v>
      </c>
      <c r="H934" s="4" t="s">
        <v>1237</v>
      </c>
      <c r="I934" s="4" t="s">
        <v>345</v>
      </c>
      <c r="J934" s="8">
        <f>COUNTIFS(Activations!$A:$A,Table1[[#This Row],[Imei]])</f>
        <v>1</v>
      </c>
    </row>
    <row r="935" spans="1:10">
      <c r="A935" s="4" t="s">
        <v>68</v>
      </c>
      <c r="B935" s="4" t="s">
        <v>66</v>
      </c>
      <c r="C935" s="4" t="s">
        <v>1246</v>
      </c>
      <c r="D935" s="4" t="s">
        <v>358</v>
      </c>
      <c r="E935" s="4">
        <v>1</v>
      </c>
      <c r="F935" s="5">
        <v>45117</v>
      </c>
      <c r="G935" s="4" t="s">
        <v>67</v>
      </c>
      <c r="H935" s="4" t="s">
        <v>1237</v>
      </c>
      <c r="I935" s="4" t="s">
        <v>345</v>
      </c>
      <c r="J935" s="8">
        <f>COUNTIFS(Activations!$A:$A,Table1[[#This Row],[Imei]])</f>
        <v>1</v>
      </c>
    </row>
    <row r="936" spans="1:10">
      <c r="A936" s="4" t="s">
        <v>68</v>
      </c>
      <c r="B936" s="4" t="s">
        <v>66</v>
      </c>
      <c r="C936" s="4" t="s">
        <v>1247</v>
      </c>
      <c r="D936" s="4" t="s">
        <v>358</v>
      </c>
      <c r="E936" s="4">
        <v>1</v>
      </c>
      <c r="F936" s="5">
        <v>45118</v>
      </c>
      <c r="G936" s="4" t="s">
        <v>67</v>
      </c>
      <c r="H936" s="4" t="s">
        <v>1237</v>
      </c>
      <c r="I936" s="4" t="s">
        <v>345</v>
      </c>
      <c r="J936" s="8">
        <f>COUNTIFS(Activations!$A:$A,Table1[[#This Row],[Imei]])</f>
        <v>1</v>
      </c>
    </row>
    <row r="937" spans="1:10">
      <c r="A937" s="4" t="s">
        <v>68</v>
      </c>
      <c r="B937" s="4" t="s">
        <v>66</v>
      </c>
      <c r="C937" s="4" t="s">
        <v>1248</v>
      </c>
      <c r="D937" s="4" t="s">
        <v>358</v>
      </c>
      <c r="E937" s="4">
        <v>1</v>
      </c>
      <c r="F937" s="5">
        <v>45118</v>
      </c>
      <c r="G937" s="4" t="s">
        <v>67</v>
      </c>
      <c r="H937" s="4" t="s">
        <v>1237</v>
      </c>
      <c r="I937" s="4" t="s">
        <v>345</v>
      </c>
      <c r="J937" s="8">
        <f>COUNTIFS(Activations!$A:$A,Table1[[#This Row],[Imei]])</f>
        <v>1</v>
      </c>
    </row>
    <row r="938" spans="1:10">
      <c r="A938" s="4" t="s">
        <v>68</v>
      </c>
      <c r="B938" s="4" t="s">
        <v>66</v>
      </c>
      <c r="C938" s="4" t="s">
        <v>1249</v>
      </c>
      <c r="D938" s="4" t="s">
        <v>354</v>
      </c>
      <c r="E938" s="4">
        <v>1</v>
      </c>
      <c r="F938" s="5">
        <v>45121</v>
      </c>
      <c r="G938" s="4" t="s">
        <v>67</v>
      </c>
      <c r="H938" s="4" t="s">
        <v>1237</v>
      </c>
      <c r="I938" s="4" t="s">
        <v>345</v>
      </c>
      <c r="J938" s="8">
        <f>COUNTIFS(Activations!$A:$A,Table1[[#This Row],[Imei]])</f>
        <v>1</v>
      </c>
    </row>
    <row r="939" spans="1:10">
      <c r="A939" s="4" t="s">
        <v>68</v>
      </c>
      <c r="B939" s="4" t="s">
        <v>66</v>
      </c>
      <c r="C939" s="4" t="s">
        <v>1250</v>
      </c>
      <c r="D939" s="4" t="s">
        <v>358</v>
      </c>
      <c r="E939" s="4">
        <v>1</v>
      </c>
      <c r="F939" s="5">
        <v>45121</v>
      </c>
      <c r="G939" s="4" t="s">
        <v>67</v>
      </c>
      <c r="H939" s="4" t="s">
        <v>1237</v>
      </c>
      <c r="I939" s="4" t="s">
        <v>345</v>
      </c>
      <c r="J939" s="8">
        <f>COUNTIFS(Activations!$A:$A,Table1[[#This Row],[Imei]])</f>
        <v>1</v>
      </c>
    </row>
    <row r="940" spans="1:10">
      <c r="A940" s="4" t="s">
        <v>68</v>
      </c>
      <c r="B940" s="4" t="s">
        <v>66</v>
      </c>
      <c r="C940" s="4" t="s">
        <v>1251</v>
      </c>
      <c r="D940" s="4" t="s">
        <v>358</v>
      </c>
      <c r="E940" s="4">
        <v>1</v>
      </c>
      <c r="F940" s="5">
        <v>45121</v>
      </c>
      <c r="G940" s="4" t="s">
        <v>67</v>
      </c>
      <c r="H940" s="4" t="s">
        <v>1237</v>
      </c>
      <c r="I940" s="4" t="s">
        <v>345</v>
      </c>
      <c r="J940" s="8">
        <f>COUNTIFS(Activations!$A:$A,Table1[[#This Row],[Imei]])</f>
        <v>1</v>
      </c>
    </row>
    <row r="941" spans="1:10">
      <c r="A941" s="4" t="s">
        <v>68</v>
      </c>
      <c r="B941" s="4" t="s">
        <v>66</v>
      </c>
      <c r="C941" s="4" t="s">
        <v>1252</v>
      </c>
      <c r="D941" s="4" t="s">
        <v>358</v>
      </c>
      <c r="E941" s="4">
        <v>1</v>
      </c>
      <c r="F941" s="5">
        <v>45121</v>
      </c>
      <c r="G941" s="4" t="s">
        <v>67</v>
      </c>
      <c r="H941" s="4" t="s">
        <v>1237</v>
      </c>
      <c r="I941" s="4" t="s">
        <v>345</v>
      </c>
      <c r="J941" s="8">
        <f>COUNTIFS(Activations!$A:$A,Table1[[#This Row],[Imei]])</f>
        <v>1</v>
      </c>
    </row>
    <row r="942" spans="1:10">
      <c r="A942" s="4" t="s">
        <v>68</v>
      </c>
      <c r="B942" s="4" t="s">
        <v>66</v>
      </c>
      <c r="C942" s="4" t="s">
        <v>1253</v>
      </c>
      <c r="D942" s="4" t="s">
        <v>358</v>
      </c>
      <c r="E942" s="4">
        <v>1</v>
      </c>
      <c r="F942" s="5">
        <v>45121</v>
      </c>
      <c r="G942" s="4" t="s">
        <v>67</v>
      </c>
      <c r="H942" s="4" t="s">
        <v>1237</v>
      </c>
      <c r="I942" s="4" t="s">
        <v>345</v>
      </c>
      <c r="J942" s="8">
        <f>COUNTIFS(Activations!$A:$A,Table1[[#This Row],[Imei]])</f>
        <v>1</v>
      </c>
    </row>
    <row r="943" spans="1:10">
      <c r="A943" s="4" t="s">
        <v>68</v>
      </c>
      <c r="B943" s="4" t="s">
        <v>66</v>
      </c>
      <c r="C943" s="4" t="s">
        <v>1254</v>
      </c>
      <c r="D943" s="4" t="s">
        <v>352</v>
      </c>
      <c r="E943" s="4">
        <v>1</v>
      </c>
      <c r="F943" s="5">
        <v>45124</v>
      </c>
      <c r="G943" s="4" t="s">
        <v>67</v>
      </c>
      <c r="H943" s="4" t="s">
        <v>1237</v>
      </c>
      <c r="I943" s="4" t="s">
        <v>345</v>
      </c>
      <c r="J943" s="8">
        <f>COUNTIFS(Activations!$A:$A,Table1[[#This Row],[Imei]])</f>
        <v>1</v>
      </c>
    </row>
    <row r="944" spans="1:10">
      <c r="A944" s="4" t="s">
        <v>68</v>
      </c>
      <c r="B944" s="4" t="s">
        <v>66</v>
      </c>
      <c r="C944" s="4" t="s">
        <v>1255</v>
      </c>
      <c r="D944" s="4" t="s">
        <v>354</v>
      </c>
      <c r="E944" s="4">
        <v>1</v>
      </c>
      <c r="F944" s="5">
        <v>45124</v>
      </c>
      <c r="G944" s="4" t="s">
        <v>67</v>
      </c>
      <c r="H944" s="4" t="s">
        <v>1237</v>
      </c>
      <c r="I944" s="4" t="s">
        <v>345</v>
      </c>
      <c r="J944" s="8">
        <f>COUNTIFS(Activations!$A:$A,Table1[[#This Row],[Imei]])</f>
        <v>1</v>
      </c>
    </row>
    <row r="945" spans="1:10">
      <c r="A945" s="4" t="s">
        <v>68</v>
      </c>
      <c r="B945" s="4" t="s">
        <v>66</v>
      </c>
      <c r="C945" s="4" t="s">
        <v>5433</v>
      </c>
      <c r="D945" s="4" t="s">
        <v>659</v>
      </c>
      <c r="E945" s="4">
        <v>1</v>
      </c>
      <c r="F945" s="5">
        <v>45125</v>
      </c>
      <c r="G945" s="4" t="s">
        <v>67</v>
      </c>
      <c r="H945" s="4" t="s">
        <v>1237</v>
      </c>
      <c r="I945" s="4" t="s">
        <v>345</v>
      </c>
      <c r="J945" s="8">
        <f>COUNTIFS(Activations!$A:$A,Table1[[#This Row],[Imei]])</f>
        <v>1</v>
      </c>
    </row>
    <row r="946" spans="1:10">
      <c r="A946" s="4" t="s">
        <v>65</v>
      </c>
      <c r="B946" s="4" t="s">
        <v>34</v>
      </c>
      <c r="C946" s="4" t="s">
        <v>5369</v>
      </c>
      <c r="D946" s="4" t="s">
        <v>369</v>
      </c>
      <c r="E946" s="4">
        <v>1</v>
      </c>
      <c r="F946" s="5">
        <v>45110</v>
      </c>
      <c r="G946" s="4" t="s">
        <v>64</v>
      </c>
      <c r="H946" s="4" t="s">
        <v>1257</v>
      </c>
      <c r="I946" s="4" t="s">
        <v>345</v>
      </c>
      <c r="J946" s="8">
        <f>COUNTIFS(Activations!$A:$A,Table1[[#This Row],[Imei]])</f>
        <v>1</v>
      </c>
    </row>
    <row r="947" spans="1:10">
      <c r="A947" s="4" t="s">
        <v>65</v>
      </c>
      <c r="B947" s="4" t="s">
        <v>34</v>
      </c>
      <c r="C947" s="4" t="s">
        <v>5544</v>
      </c>
      <c r="D947" s="4" t="s">
        <v>352</v>
      </c>
      <c r="E947" s="4">
        <v>1</v>
      </c>
      <c r="F947" s="5">
        <v>45110</v>
      </c>
      <c r="G947" s="4" t="s">
        <v>64</v>
      </c>
      <c r="H947" s="4" t="s">
        <v>1257</v>
      </c>
      <c r="I947" s="4" t="s">
        <v>345</v>
      </c>
      <c r="J947" s="8">
        <f>COUNTIFS(Activations!$A:$A,Table1[[#This Row],[Imei]])</f>
        <v>1</v>
      </c>
    </row>
    <row r="948" spans="1:10">
      <c r="A948" s="4" t="s">
        <v>65</v>
      </c>
      <c r="B948" s="4" t="s">
        <v>34</v>
      </c>
      <c r="C948" s="4" t="s">
        <v>5256</v>
      </c>
      <c r="D948" s="4" t="s">
        <v>369</v>
      </c>
      <c r="E948" s="4">
        <v>1</v>
      </c>
      <c r="F948" s="5">
        <v>45110</v>
      </c>
      <c r="G948" s="4" t="s">
        <v>64</v>
      </c>
      <c r="H948" s="4" t="s">
        <v>1257</v>
      </c>
      <c r="I948" s="4" t="s">
        <v>345</v>
      </c>
      <c r="J948" s="8">
        <f>COUNTIFS(Activations!$A:$A,Table1[[#This Row],[Imei]])</f>
        <v>1</v>
      </c>
    </row>
    <row r="949" spans="1:10">
      <c r="A949" s="4" t="s">
        <v>65</v>
      </c>
      <c r="B949" s="4" t="s">
        <v>34</v>
      </c>
      <c r="C949" s="4" t="s">
        <v>5915</v>
      </c>
      <c r="D949" s="4" t="s">
        <v>376</v>
      </c>
      <c r="E949" s="4">
        <v>1</v>
      </c>
      <c r="F949" s="5">
        <v>45110</v>
      </c>
      <c r="G949" s="4" t="s">
        <v>64</v>
      </c>
      <c r="H949" s="4" t="s">
        <v>1257</v>
      </c>
      <c r="I949" s="4" t="s">
        <v>345</v>
      </c>
      <c r="J949" s="8">
        <f>COUNTIFS(Activations!$A:$A,Table1[[#This Row],[Imei]])</f>
        <v>1</v>
      </c>
    </row>
    <row r="950" spans="1:10">
      <c r="A950" s="4" t="s">
        <v>65</v>
      </c>
      <c r="B950" s="4" t="s">
        <v>34</v>
      </c>
      <c r="C950" s="4" t="s">
        <v>1256</v>
      </c>
      <c r="D950" s="4" t="s">
        <v>358</v>
      </c>
      <c r="E950" s="4">
        <v>1</v>
      </c>
      <c r="F950" s="5">
        <v>45111</v>
      </c>
      <c r="G950" s="4" t="s">
        <v>64</v>
      </c>
      <c r="H950" s="4" t="s">
        <v>1257</v>
      </c>
      <c r="I950" s="4" t="s">
        <v>345</v>
      </c>
      <c r="J950" s="8">
        <f>COUNTIFS(Activations!$A:$A,Table1[[#This Row],[Imei]])</f>
        <v>1</v>
      </c>
    </row>
    <row r="951" spans="1:10">
      <c r="A951" s="4" t="s">
        <v>65</v>
      </c>
      <c r="B951" s="4" t="s">
        <v>34</v>
      </c>
      <c r="C951" s="4" t="s">
        <v>1258</v>
      </c>
      <c r="D951" s="4" t="s">
        <v>352</v>
      </c>
      <c r="E951" s="4">
        <v>1</v>
      </c>
      <c r="F951" s="5">
        <v>45111</v>
      </c>
      <c r="G951" s="4" t="s">
        <v>64</v>
      </c>
      <c r="H951" s="4" t="s">
        <v>1257</v>
      </c>
      <c r="I951" s="4" t="s">
        <v>345</v>
      </c>
      <c r="J951" s="8">
        <f>COUNTIFS(Activations!$A:$A,Table1[[#This Row],[Imei]])</f>
        <v>1</v>
      </c>
    </row>
    <row r="952" spans="1:10">
      <c r="A952" s="4" t="s">
        <v>65</v>
      </c>
      <c r="B952" s="4" t="s">
        <v>34</v>
      </c>
      <c r="C952" s="4" t="s">
        <v>1259</v>
      </c>
      <c r="D952" s="4" t="s">
        <v>343</v>
      </c>
      <c r="E952" s="4">
        <v>1</v>
      </c>
      <c r="F952" s="5">
        <v>45112</v>
      </c>
      <c r="G952" s="4" t="s">
        <v>64</v>
      </c>
      <c r="H952" s="4" t="s">
        <v>1257</v>
      </c>
      <c r="I952" s="4" t="s">
        <v>345</v>
      </c>
      <c r="J952" s="8">
        <f>COUNTIFS(Activations!$A:$A,Table1[[#This Row],[Imei]])</f>
        <v>0</v>
      </c>
    </row>
    <row r="953" spans="1:10">
      <c r="A953" s="4" t="s">
        <v>65</v>
      </c>
      <c r="B953" s="4" t="s">
        <v>34</v>
      </c>
      <c r="C953" s="4" t="s">
        <v>1260</v>
      </c>
      <c r="D953" s="4" t="s">
        <v>350</v>
      </c>
      <c r="E953" s="4">
        <v>1</v>
      </c>
      <c r="F953" s="5">
        <v>45113</v>
      </c>
      <c r="G953" s="4" t="s">
        <v>64</v>
      </c>
      <c r="H953" s="4" t="s">
        <v>1257</v>
      </c>
      <c r="I953" s="4" t="s">
        <v>345</v>
      </c>
      <c r="J953" s="8">
        <f>COUNTIFS(Activations!$A:$A,Table1[[#This Row],[Imei]])</f>
        <v>1</v>
      </c>
    </row>
    <row r="954" spans="1:10">
      <c r="A954" s="4" t="s">
        <v>65</v>
      </c>
      <c r="B954" s="4" t="s">
        <v>34</v>
      </c>
      <c r="C954" s="4" t="s">
        <v>1261</v>
      </c>
      <c r="D954" s="4" t="s">
        <v>376</v>
      </c>
      <c r="E954" s="4">
        <v>1</v>
      </c>
      <c r="F954" s="5">
        <v>45113</v>
      </c>
      <c r="G954" s="4" t="s">
        <v>64</v>
      </c>
      <c r="H954" s="4" t="s">
        <v>1257</v>
      </c>
      <c r="I954" s="4" t="s">
        <v>345</v>
      </c>
      <c r="J954" s="8">
        <f>COUNTIFS(Activations!$A:$A,Table1[[#This Row],[Imei]])</f>
        <v>1</v>
      </c>
    </row>
    <row r="955" spans="1:10">
      <c r="A955" s="4" t="s">
        <v>65</v>
      </c>
      <c r="B955" s="4" t="s">
        <v>34</v>
      </c>
      <c r="C955" s="4" t="s">
        <v>1262</v>
      </c>
      <c r="D955" s="4" t="s">
        <v>352</v>
      </c>
      <c r="E955" s="4">
        <v>1</v>
      </c>
      <c r="F955" s="5">
        <v>45113</v>
      </c>
      <c r="G955" s="4" t="s">
        <v>64</v>
      </c>
      <c r="H955" s="4" t="s">
        <v>1257</v>
      </c>
      <c r="I955" s="4" t="s">
        <v>345</v>
      </c>
      <c r="J955" s="8">
        <f>COUNTIFS(Activations!$A:$A,Table1[[#This Row],[Imei]])</f>
        <v>1</v>
      </c>
    </row>
    <row r="956" spans="1:10">
      <c r="A956" s="4" t="s">
        <v>65</v>
      </c>
      <c r="B956" s="4" t="s">
        <v>34</v>
      </c>
      <c r="C956" s="4" t="s">
        <v>1263</v>
      </c>
      <c r="D956" s="4" t="s">
        <v>376</v>
      </c>
      <c r="E956" s="4">
        <v>1</v>
      </c>
      <c r="F956" s="5">
        <v>45114</v>
      </c>
      <c r="G956" s="4" t="s">
        <v>64</v>
      </c>
      <c r="H956" s="4" t="s">
        <v>1257</v>
      </c>
      <c r="I956" s="4" t="s">
        <v>345</v>
      </c>
      <c r="J956" s="8">
        <f>COUNTIFS(Activations!$A:$A,Table1[[#This Row],[Imei]])</f>
        <v>1</v>
      </c>
    </row>
    <row r="957" spans="1:10">
      <c r="A957" s="4" t="s">
        <v>65</v>
      </c>
      <c r="B957" s="4" t="s">
        <v>34</v>
      </c>
      <c r="C957" s="4" t="s">
        <v>1264</v>
      </c>
      <c r="D957" s="4" t="s">
        <v>358</v>
      </c>
      <c r="E957" s="4">
        <v>1</v>
      </c>
      <c r="F957" s="5">
        <v>45115</v>
      </c>
      <c r="G957" s="4" t="s">
        <v>64</v>
      </c>
      <c r="H957" s="4" t="s">
        <v>1257</v>
      </c>
      <c r="I957" s="4" t="s">
        <v>345</v>
      </c>
      <c r="J957" s="8">
        <f>COUNTIFS(Activations!$A:$A,Table1[[#This Row],[Imei]])</f>
        <v>1</v>
      </c>
    </row>
    <row r="958" spans="1:10">
      <c r="A958" s="4" t="s">
        <v>65</v>
      </c>
      <c r="B958" s="4" t="s">
        <v>34</v>
      </c>
      <c r="C958" s="4" t="s">
        <v>1265</v>
      </c>
      <c r="D958" s="4" t="s">
        <v>369</v>
      </c>
      <c r="E958" s="4">
        <v>1</v>
      </c>
      <c r="F958" s="5">
        <v>45117</v>
      </c>
      <c r="G958" s="4" t="s">
        <v>64</v>
      </c>
      <c r="H958" s="4" t="s">
        <v>1257</v>
      </c>
      <c r="I958" s="4" t="s">
        <v>345</v>
      </c>
      <c r="J958" s="8">
        <f>COUNTIFS(Activations!$A:$A,Table1[[#This Row],[Imei]])</f>
        <v>1</v>
      </c>
    </row>
    <row r="959" spans="1:10">
      <c r="A959" s="4" t="s">
        <v>65</v>
      </c>
      <c r="B959" s="4" t="s">
        <v>34</v>
      </c>
      <c r="C959" s="4" t="s">
        <v>1266</v>
      </c>
      <c r="D959" s="4" t="s">
        <v>358</v>
      </c>
      <c r="E959" s="4">
        <v>1</v>
      </c>
      <c r="F959" s="5">
        <v>45117</v>
      </c>
      <c r="G959" s="4" t="s">
        <v>64</v>
      </c>
      <c r="H959" s="4" t="s">
        <v>1257</v>
      </c>
      <c r="I959" s="4" t="s">
        <v>345</v>
      </c>
      <c r="J959" s="8">
        <f>COUNTIFS(Activations!$A:$A,Table1[[#This Row],[Imei]])</f>
        <v>1</v>
      </c>
    </row>
    <row r="960" spans="1:10">
      <c r="A960" s="4" t="s">
        <v>65</v>
      </c>
      <c r="B960" s="4" t="s">
        <v>34</v>
      </c>
      <c r="C960" s="4" t="s">
        <v>1267</v>
      </c>
      <c r="D960" s="4" t="s">
        <v>343</v>
      </c>
      <c r="E960" s="4">
        <v>1</v>
      </c>
      <c r="F960" s="5">
        <v>45120</v>
      </c>
      <c r="G960" s="4" t="s">
        <v>64</v>
      </c>
      <c r="H960" s="4" t="s">
        <v>1257</v>
      </c>
      <c r="I960" s="4" t="s">
        <v>345</v>
      </c>
      <c r="J960" s="8">
        <f>COUNTIFS(Activations!$A:$A,Table1[[#This Row],[Imei]])</f>
        <v>1</v>
      </c>
    </row>
    <row r="961" spans="1:10">
      <c r="A961" s="4" t="s">
        <v>65</v>
      </c>
      <c r="B961" s="4" t="s">
        <v>34</v>
      </c>
      <c r="C961" s="4" t="s">
        <v>1268</v>
      </c>
      <c r="D961" s="4" t="s">
        <v>352</v>
      </c>
      <c r="E961" s="4">
        <v>1</v>
      </c>
      <c r="F961" s="5">
        <v>45120</v>
      </c>
      <c r="G961" s="4" t="s">
        <v>64</v>
      </c>
      <c r="H961" s="4" t="s">
        <v>1257</v>
      </c>
      <c r="I961" s="4" t="s">
        <v>345</v>
      </c>
      <c r="J961" s="8">
        <f>COUNTIFS(Activations!$A:$A,Table1[[#This Row],[Imei]])</f>
        <v>1</v>
      </c>
    </row>
    <row r="962" spans="1:10">
      <c r="A962" s="4" t="s">
        <v>65</v>
      </c>
      <c r="B962" s="4" t="s">
        <v>34</v>
      </c>
      <c r="C962" s="4" t="s">
        <v>1269</v>
      </c>
      <c r="D962" s="4" t="s">
        <v>352</v>
      </c>
      <c r="E962" s="4">
        <v>1</v>
      </c>
      <c r="F962" s="5">
        <v>45121</v>
      </c>
      <c r="G962" s="4" t="s">
        <v>64</v>
      </c>
      <c r="H962" s="4" t="s">
        <v>1257</v>
      </c>
      <c r="I962" s="4" t="s">
        <v>345</v>
      </c>
      <c r="J962" s="8">
        <f>COUNTIFS(Activations!$A:$A,Table1[[#This Row],[Imei]])</f>
        <v>1</v>
      </c>
    </row>
    <row r="963" spans="1:10">
      <c r="A963" s="4" t="s">
        <v>65</v>
      </c>
      <c r="B963" s="4" t="s">
        <v>34</v>
      </c>
      <c r="C963" s="4" t="s">
        <v>1270</v>
      </c>
      <c r="D963" s="4" t="s">
        <v>358</v>
      </c>
      <c r="E963" s="4">
        <v>1</v>
      </c>
      <c r="F963" s="5">
        <v>45123</v>
      </c>
      <c r="G963" s="4" t="s">
        <v>64</v>
      </c>
      <c r="H963" s="4" t="s">
        <v>1257</v>
      </c>
      <c r="I963" s="4" t="s">
        <v>345</v>
      </c>
      <c r="J963" s="8">
        <f>COUNTIFS(Activations!$A:$A,Table1[[#This Row],[Imei]])</f>
        <v>1</v>
      </c>
    </row>
    <row r="964" spans="1:10">
      <c r="A964" s="4" t="s">
        <v>65</v>
      </c>
      <c r="B964" s="4" t="s">
        <v>34</v>
      </c>
      <c r="C964" s="4" t="s">
        <v>1271</v>
      </c>
      <c r="D964" s="4" t="s">
        <v>369</v>
      </c>
      <c r="E964" s="4">
        <v>1</v>
      </c>
      <c r="F964" s="5">
        <v>45124</v>
      </c>
      <c r="G964" s="4" t="s">
        <v>64</v>
      </c>
      <c r="H964" s="4" t="s">
        <v>1257</v>
      </c>
      <c r="I964" s="4" t="s">
        <v>345</v>
      </c>
      <c r="J964" s="8">
        <f>COUNTIFS(Activations!$A:$A,Table1[[#This Row],[Imei]])</f>
        <v>1</v>
      </c>
    </row>
    <row r="965" spans="1:10">
      <c r="A965" s="4" t="s">
        <v>65</v>
      </c>
      <c r="B965" s="4" t="s">
        <v>34</v>
      </c>
      <c r="C965" s="4" t="s">
        <v>6070</v>
      </c>
      <c r="D965" s="4" t="s">
        <v>354</v>
      </c>
      <c r="E965" s="4">
        <v>1</v>
      </c>
      <c r="F965" s="5">
        <v>45125</v>
      </c>
      <c r="G965" s="4" t="s">
        <v>64</v>
      </c>
      <c r="H965" s="4" t="s">
        <v>1257</v>
      </c>
      <c r="I965" s="4" t="s">
        <v>345</v>
      </c>
      <c r="J965" s="8">
        <f>COUNTIFS(Activations!$A:$A,Table1[[#This Row],[Imei]])</f>
        <v>0</v>
      </c>
    </row>
    <row r="966" spans="1:10">
      <c r="A966" s="4" t="s">
        <v>88</v>
      </c>
      <c r="B966" s="4" t="s">
        <v>66</v>
      </c>
      <c r="C966" s="4" t="s">
        <v>1272</v>
      </c>
      <c r="D966" s="4" t="s">
        <v>369</v>
      </c>
      <c r="E966" s="4">
        <v>1</v>
      </c>
      <c r="F966" s="5">
        <v>45113</v>
      </c>
      <c r="G966" s="4" t="s">
        <v>87</v>
      </c>
      <c r="H966" s="4" t="s">
        <v>1273</v>
      </c>
      <c r="I966" s="4" t="s">
        <v>345</v>
      </c>
      <c r="J966" s="8">
        <f>COUNTIFS(Activations!$A:$A,Table1[[#This Row],[Imei]])</f>
        <v>0</v>
      </c>
    </row>
    <row r="967" spans="1:10">
      <c r="A967" s="4" t="s">
        <v>88</v>
      </c>
      <c r="B967" s="4" t="s">
        <v>66</v>
      </c>
      <c r="C967" s="4" t="s">
        <v>1274</v>
      </c>
      <c r="D967" s="4" t="s">
        <v>369</v>
      </c>
      <c r="E967" s="4">
        <v>1</v>
      </c>
      <c r="F967" s="5">
        <v>45113</v>
      </c>
      <c r="G967" s="4" t="s">
        <v>87</v>
      </c>
      <c r="H967" s="4" t="s">
        <v>1273</v>
      </c>
      <c r="I967" s="4" t="s">
        <v>345</v>
      </c>
      <c r="J967" s="8">
        <f>COUNTIFS(Activations!$A:$A,Table1[[#This Row],[Imei]])</f>
        <v>0</v>
      </c>
    </row>
    <row r="968" spans="1:10">
      <c r="A968" s="4" t="s">
        <v>88</v>
      </c>
      <c r="B968" s="4" t="s">
        <v>66</v>
      </c>
      <c r="C968" s="4" t="s">
        <v>1275</v>
      </c>
      <c r="D968" s="4" t="s">
        <v>376</v>
      </c>
      <c r="E968" s="4">
        <v>1</v>
      </c>
      <c r="F968" s="5">
        <v>45113</v>
      </c>
      <c r="G968" s="4" t="s">
        <v>87</v>
      </c>
      <c r="H968" s="4" t="s">
        <v>1273</v>
      </c>
      <c r="I968" s="4" t="s">
        <v>345</v>
      </c>
      <c r="J968" s="8">
        <f>COUNTIFS(Activations!$A:$A,Table1[[#This Row],[Imei]])</f>
        <v>0</v>
      </c>
    </row>
    <row r="969" spans="1:10">
      <c r="A969" s="4" t="s">
        <v>326</v>
      </c>
      <c r="B969" s="4" t="s">
        <v>322</v>
      </c>
      <c r="C969" s="4" t="s">
        <v>5853</v>
      </c>
      <c r="D969" s="4" t="s">
        <v>394</v>
      </c>
      <c r="E969" s="4">
        <v>1</v>
      </c>
      <c r="F969" s="5">
        <v>45110</v>
      </c>
      <c r="G969" s="4" t="s">
        <v>325</v>
      </c>
      <c r="H969" s="4" t="s">
        <v>1277</v>
      </c>
      <c r="I969" s="4" t="s">
        <v>345</v>
      </c>
      <c r="J969" s="8">
        <f>COUNTIFS(Activations!$A:$A,Table1[[#This Row],[Imei]])</f>
        <v>1</v>
      </c>
    </row>
    <row r="970" spans="1:10">
      <c r="A970" s="4" t="s">
        <v>326</v>
      </c>
      <c r="B970" s="4" t="s">
        <v>322</v>
      </c>
      <c r="C970" s="4" t="s">
        <v>5813</v>
      </c>
      <c r="D970" s="4" t="s">
        <v>358</v>
      </c>
      <c r="E970" s="4">
        <v>1</v>
      </c>
      <c r="F970" s="5">
        <v>45110</v>
      </c>
      <c r="G970" s="4" t="s">
        <v>325</v>
      </c>
      <c r="H970" s="4" t="s">
        <v>1277</v>
      </c>
      <c r="I970" s="4" t="s">
        <v>345</v>
      </c>
      <c r="J970" s="8">
        <f>COUNTIFS(Activations!$A:$A,Table1[[#This Row],[Imei]])</f>
        <v>1</v>
      </c>
    </row>
    <row r="971" spans="1:10">
      <c r="A971" s="4" t="s">
        <v>326</v>
      </c>
      <c r="B971" s="4" t="s">
        <v>322</v>
      </c>
      <c r="C971" s="4" t="s">
        <v>1276</v>
      </c>
      <c r="D971" s="4" t="s">
        <v>358</v>
      </c>
      <c r="E971" s="4">
        <v>1</v>
      </c>
      <c r="F971" s="5">
        <v>45111</v>
      </c>
      <c r="G971" s="4" t="s">
        <v>325</v>
      </c>
      <c r="H971" s="4" t="s">
        <v>1277</v>
      </c>
      <c r="I971" s="4" t="s">
        <v>345</v>
      </c>
      <c r="J971" s="8">
        <f>COUNTIFS(Activations!$A:$A,Table1[[#This Row],[Imei]])</f>
        <v>1</v>
      </c>
    </row>
    <row r="972" spans="1:10">
      <c r="A972" s="4" t="s">
        <v>326</v>
      </c>
      <c r="B972" s="4" t="s">
        <v>322</v>
      </c>
      <c r="C972" s="4" t="s">
        <v>1278</v>
      </c>
      <c r="D972" s="4" t="s">
        <v>369</v>
      </c>
      <c r="E972" s="4">
        <v>1</v>
      </c>
      <c r="F972" s="5">
        <v>45112</v>
      </c>
      <c r="G972" s="4" t="s">
        <v>325</v>
      </c>
      <c r="H972" s="4" t="s">
        <v>1277</v>
      </c>
      <c r="I972" s="4" t="s">
        <v>345</v>
      </c>
      <c r="J972" s="8">
        <f>COUNTIFS(Activations!$A:$A,Table1[[#This Row],[Imei]])</f>
        <v>1</v>
      </c>
    </row>
    <row r="973" spans="1:10">
      <c r="A973" s="4" t="s">
        <v>326</v>
      </c>
      <c r="B973" s="4" t="s">
        <v>322</v>
      </c>
      <c r="C973" s="4" t="s">
        <v>1279</v>
      </c>
      <c r="D973" s="4" t="s">
        <v>394</v>
      </c>
      <c r="E973" s="4">
        <v>1</v>
      </c>
      <c r="F973" s="5">
        <v>45117</v>
      </c>
      <c r="G973" s="4" t="s">
        <v>325</v>
      </c>
      <c r="H973" s="4" t="s">
        <v>1277</v>
      </c>
      <c r="I973" s="4" t="s">
        <v>345</v>
      </c>
      <c r="J973" s="8">
        <f>COUNTIFS(Activations!$A:$A,Table1[[#This Row],[Imei]])</f>
        <v>1</v>
      </c>
    </row>
    <row r="974" spans="1:10">
      <c r="A974" s="4" t="s">
        <v>326</v>
      </c>
      <c r="B974" s="4" t="s">
        <v>322</v>
      </c>
      <c r="C974" s="4" t="s">
        <v>1280</v>
      </c>
      <c r="D974" s="4" t="s">
        <v>358</v>
      </c>
      <c r="E974" s="4">
        <v>1</v>
      </c>
      <c r="F974" s="5">
        <v>45117</v>
      </c>
      <c r="G974" s="4" t="s">
        <v>325</v>
      </c>
      <c r="H974" s="4" t="s">
        <v>1277</v>
      </c>
      <c r="I974" s="4" t="s">
        <v>345</v>
      </c>
      <c r="J974" s="8">
        <f>COUNTIFS(Activations!$A:$A,Table1[[#This Row],[Imei]])</f>
        <v>1</v>
      </c>
    </row>
    <row r="975" spans="1:10">
      <c r="A975" s="4" t="s">
        <v>326</v>
      </c>
      <c r="B975" s="4" t="s">
        <v>322</v>
      </c>
      <c r="C975" s="4" t="s">
        <v>1281</v>
      </c>
      <c r="D975" s="4" t="s">
        <v>358</v>
      </c>
      <c r="E975" s="4">
        <v>1</v>
      </c>
      <c r="F975" s="5">
        <v>45118</v>
      </c>
      <c r="G975" s="4" t="s">
        <v>325</v>
      </c>
      <c r="H975" s="4" t="s">
        <v>1277</v>
      </c>
      <c r="I975" s="4" t="s">
        <v>345</v>
      </c>
      <c r="J975" s="8">
        <f>COUNTIFS(Activations!$A:$A,Table1[[#This Row],[Imei]])</f>
        <v>1</v>
      </c>
    </row>
    <row r="976" spans="1:10">
      <c r="A976" s="4" t="s">
        <v>326</v>
      </c>
      <c r="B976" s="4" t="s">
        <v>322</v>
      </c>
      <c r="C976" s="4" t="s">
        <v>1282</v>
      </c>
      <c r="D976" s="4" t="s">
        <v>376</v>
      </c>
      <c r="E976" s="4">
        <v>1</v>
      </c>
      <c r="F976" s="5">
        <v>45120</v>
      </c>
      <c r="G976" s="4" t="s">
        <v>325</v>
      </c>
      <c r="H976" s="4" t="s">
        <v>1277</v>
      </c>
      <c r="I976" s="4" t="s">
        <v>345</v>
      </c>
      <c r="J976" s="8">
        <f>COUNTIFS(Activations!$A:$A,Table1[[#This Row],[Imei]])</f>
        <v>1</v>
      </c>
    </row>
    <row r="977" spans="1:10">
      <c r="A977" s="4" t="s">
        <v>326</v>
      </c>
      <c r="B977" s="4" t="s">
        <v>322</v>
      </c>
      <c r="C977" s="4" t="s">
        <v>1283</v>
      </c>
      <c r="D977" s="4" t="s">
        <v>352</v>
      </c>
      <c r="E977" s="4">
        <v>1</v>
      </c>
      <c r="F977" s="5">
        <v>45121</v>
      </c>
      <c r="G977" s="4" t="s">
        <v>325</v>
      </c>
      <c r="H977" s="4" t="s">
        <v>1277</v>
      </c>
      <c r="I977" s="4" t="s">
        <v>345</v>
      </c>
      <c r="J977" s="8">
        <f>COUNTIFS(Activations!$A:$A,Table1[[#This Row],[Imei]])</f>
        <v>1</v>
      </c>
    </row>
    <row r="978" spans="1:10">
      <c r="A978" s="4" t="s">
        <v>326</v>
      </c>
      <c r="B978" s="4" t="s">
        <v>322</v>
      </c>
      <c r="C978" s="4" t="s">
        <v>1284</v>
      </c>
      <c r="D978" s="4" t="s">
        <v>358</v>
      </c>
      <c r="E978" s="4">
        <v>1</v>
      </c>
      <c r="F978" s="5">
        <v>45124</v>
      </c>
      <c r="G978" s="4" t="s">
        <v>325</v>
      </c>
      <c r="H978" s="4" t="s">
        <v>1277</v>
      </c>
      <c r="I978" s="4" t="s">
        <v>345</v>
      </c>
      <c r="J978" s="8">
        <f>COUNTIFS(Activations!$A:$A,Table1[[#This Row],[Imei]])</f>
        <v>1</v>
      </c>
    </row>
    <row r="979" spans="1:10">
      <c r="A979" s="4" t="s">
        <v>326</v>
      </c>
      <c r="B979" s="4" t="s">
        <v>322</v>
      </c>
      <c r="C979" s="4" t="s">
        <v>1285</v>
      </c>
      <c r="D979" s="4" t="s">
        <v>352</v>
      </c>
      <c r="E979" s="4">
        <v>1</v>
      </c>
      <c r="F979" s="5">
        <v>45124</v>
      </c>
      <c r="G979" s="4" t="s">
        <v>325</v>
      </c>
      <c r="H979" s="4" t="s">
        <v>1277</v>
      </c>
      <c r="I979" s="4" t="s">
        <v>345</v>
      </c>
      <c r="J979" s="8">
        <f>COUNTIFS(Activations!$A:$A,Table1[[#This Row],[Imei]])</f>
        <v>1</v>
      </c>
    </row>
    <row r="980" spans="1:10">
      <c r="A980" s="4" t="s">
        <v>326</v>
      </c>
      <c r="B980" s="4" t="s">
        <v>322</v>
      </c>
      <c r="C980" s="4" t="s">
        <v>5823</v>
      </c>
      <c r="D980" s="4" t="s">
        <v>358</v>
      </c>
      <c r="E980" s="4">
        <v>1</v>
      </c>
      <c r="F980" s="5">
        <v>45125</v>
      </c>
      <c r="G980" s="4" t="s">
        <v>325</v>
      </c>
      <c r="H980" s="4" t="s">
        <v>1277</v>
      </c>
      <c r="I980" s="4" t="s">
        <v>345</v>
      </c>
      <c r="J980" s="8">
        <f>COUNTIFS(Activations!$A:$A,Table1[[#This Row],[Imei]])</f>
        <v>1</v>
      </c>
    </row>
    <row r="981" spans="1:10">
      <c r="A981" s="4" t="s">
        <v>1286</v>
      </c>
      <c r="B981" s="4" t="s">
        <v>291</v>
      </c>
      <c r="C981" s="4" t="s">
        <v>1287</v>
      </c>
      <c r="D981" s="4" t="s">
        <v>352</v>
      </c>
      <c r="E981" s="4">
        <v>1</v>
      </c>
      <c r="F981" s="5">
        <v>45112</v>
      </c>
      <c r="G981" s="4" t="s">
        <v>1288</v>
      </c>
      <c r="H981" s="4" t="s">
        <v>1289</v>
      </c>
      <c r="I981" s="4" t="s">
        <v>345</v>
      </c>
      <c r="J981" s="8">
        <f>COUNTIFS(Activations!$A:$A,Table1[[#This Row],[Imei]])</f>
        <v>1</v>
      </c>
    </row>
    <row r="982" spans="1:10">
      <c r="A982" s="4" t="s">
        <v>1286</v>
      </c>
      <c r="B982" s="4" t="s">
        <v>291</v>
      </c>
      <c r="C982" s="4" t="s">
        <v>1290</v>
      </c>
      <c r="D982" s="4" t="s">
        <v>394</v>
      </c>
      <c r="E982" s="4">
        <v>1</v>
      </c>
      <c r="F982" s="5">
        <v>45115</v>
      </c>
      <c r="G982" s="4" t="s">
        <v>1288</v>
      </c>
      <c r="H982" s="4" t="s">
        <v>1289</v>
      </c>
      <c r="I982" s="4" t="s">
        <v>345</v>
      </c>
      <c r="J982" s="8">
        <f>COUNTIFS(Activations!$A:$A,Table1[[#This Row],[Imei]])</f>
        <v>1</v>
      </c>
    </row>
    <row r="983" spans="1:10">
      <c r="A983" s="4" t="s">
        <v>1291</v>
      </c>
      <c r="B983" s="4" t="s">
        <v>129</v>
      </c>
      <c r="C983" s="4" t="s">
        <v>1292</v>
      </c>
      <c r="D983" s="4" t="s">
        <v>350</v>
      </c>
      <c r="E983" s="4">
        <v>1</v>
      </c>
      <c r="F983" s="5">
        <v>45112</v>
      </c>
      <c r="G983" s="4" t="s">
        <v>972</v>
      </c>
      <c r="H983" s="4" t="s">
        <v>973</v>
      </c>
      <c r="I983" s="4" t="s">
        <v>423</v>
      </c>
      <c r="J983" s="8">
        <f>COUNTIFS(Activations!$A:$A,Table1[[#This Row],[Imei]])</f>
        <v>1</v>
      </c>
    </row>
    <row r="984" spans="1:10">
      <c r="A984" s="4" t="s">
        <v>1291</v>
      </c>
      <c r="B984" s="4" t="s">
        <v>129</v>
      </c>
      <c r="C984" s="4" t="s">
        <v>1293</v>
      </c>
      <c r="D984" s="4" t="s">
        <v>350</v>
      </c>
      <c r="E984" s="4">
        <v>1</v>
      </c>
      <c r="F984" s="5">
        <v>45112</v>
      </c>
      <c r="G984" s="4" t="s">
        <v>972</v>
      </c>
      <c r="H984" s="4" t="s">
        <v>973</v>
      </c>
      <c r="I984" s="4" t="s">
        <v>423</v>
      </c>
      <c r="J984" s="8">
        <f>COUNTIFS(Activations!$A:$A,Table1[[#This Row],[Imei]])</f>
        <v>1</v>
      </c>
    </row>
    <row r="985" spans="1:10">
      <c r="A985" s="4" t="s">
        <v>1294</v>
      </c>
      <c r="B985" s="4" t="s">
        <v>160</v>
      </c>
      <c r="C985" s="4" t="s">
        <v>5377</v>
      </c>
      <c r="D985" s="4" t="s">
        <v>369</v>
      </c>
      <c r="E985" s="4">
        <v>1</v>
      </c>
      <c r="F985" s="5">
        <v>45110</v>
      </c>
      <c r="G985" s="4" t="s">
        <v>1003</v>
      </c>
      <c r="H985" s="4" t="s">
        <v>1004</v>
      </c>
      <c r="I985" s="4" t="s">
        <v>423</v>
      </c>
      <c r="J985" s="8">
        <f>COUNTIFS(Activations!$A:$A,Table1[[#This Row],[Imei]])</f>
        <v>1</v>
      </c>
    </row>
    <row r="986" spans="1:10">
      <c r="A986" s="4" t="s">
        <v>1294</v>
      </c>
      <c r="B986" s="4" t="s">
        <v>160</v>
      </c>
      <c r="C986" s="4" t="s">
        <v>5767</v>
      </c>
      <c r="D986" s="4" t="s">
        <v>358</v>
      </c>
      <c r="E986" s="4">
        <v>1</v>
      </c>
      <c r="F986" s="5">
        <v>45110</v>
      </c>
      <c r="G986" s="4" t="s">
        <v>1003</v>
      </c>
      <c r="H986" s="4" t="s">
        <v>1004</v>
      </c>
      <c r="I986" s="4" t="s">
        <v>423</v>
      </c>
      <c r="J986" s="8">
        <f>COUNTIFS(Activations!$A:$A,Table1[[#This Row],[Imei]])</f>
        <v>1</v>
      </c>
    </row>
    <row r="987" spans="1:10">
      <c r="A987" s="4" t="s">
        <v>1294</v>
      </c>
      <c r="B987" s="4" t="s">
        <v>160</v>
      </c>
      <c r="C987" s="4" t="s">
        <v>6071</v>
      </c>
      <c r="D987" s="4" t="s">
        <v>352</v>
      </c>
      <c r="E987" s="4">
        <v>1</v>
      </c>
      <c r="F987" s="5">
        <v>45110</v>
      </c>
      <c r="G987" s="4" t="s">
        <v>1003</v>
      </c>
      <c r="H987" s="4" t="s">
        <v>1004</v>
      </c>
      <c r="I987" s="4" t="s">
        <v>423</v>
      </c>
      <c r="J987" s="8">
        <f>COUNTIFS(Activations!$A:$A,Table1[[#This Row],[Imei]])</f>
        <v>0</v>
      </c>
    </row>
    <row r="988" spans="1:10">
      <c r="A988" s="4" t="s">
        <v>1294</v>
      </c>
      <c r="B988" s="4" t="s">
        <v>160</v>
      </c>
      <c r="C988" s="4" t="s">
        <v>5885</v>
      </c>
      <c r="D988" s="4" t="s">
        <v>376</v>
      </c>
      <c r="E988" s="4">
        <v>1</v>
      </c>
      <c r="F988" s="5">
        <v>45110</v>
      </c>
      <c r="G988" s="4" t="s">
        <v>1003</v>
      </c>
      <c r="H988" s="4" t="s">
        <v>1004</v>
      </c>
      <c r="I988" s="4" t="s">
        <v>423</v>
      </c>
      <c r="J988" s="8">
        <f>COUNTIFS(Activations!$A:$A,Table1[[#This Row],[Imei]])</f>
        <v>1</v>
      </c>
    </row>
    <row r="989" spans="1:10">
      <c r="A989" s="4" t="s">
        <v>1294</v>
      </c>
      <c r="B989" s="4" t="s">
        <v>160</v>
      </c>
      <c r="C989" s="4" t="s">
        <v>1295</v>
      </c>
      <c r="D989" s="4" t="s">
        <v>358</v>
      </c>
      <c r="E989" s="4">
        <v>1</v>
      </c>
      <c r="F989" s="5">
        <v>45111</v>
      </c>
      <c r="G989" s="4" t="s">
        <v>1003</v>
      </c>
      <c r="H989" s="4" t="s">
        <v>1004</v>
      </c>
      <c r="I989" s="4" t="s">
        <v>423</v>
      </c>
      <c r="J989" s="8">
        <f>COUNTIFS(Activations!$A:$A,Table1[[#This Row],[Imei]])</f>
        <v>1</v>
      </c>
    </row>
    <row r="990" spans="1:10">
      <c r="A990" s="4" t="s">
        <v>1294</v>
      </c>
      <c r="B990" s="4" t="s">
        <v>160</v>
      </c>
      <c r="C990" s="4" t="s">
        <v>1296</v>
      </c>
      <c r="D990" s="4" t="s">
        <v>369</v>
      </c>
      <c r="E990" s="4">
        <v>1</v>
      </c>
      <c r="F990" s="5">
        <v>45111</v>
      </c>
      <c r="G990" s="4" t="s">
        <v>1003</v>
      </c>
      <c r="H990" s="4" t="s">
        <v>1004</v>
      </c>
      <c r="I990" s="4" t="s">
        <v>423</v>
      </c>
      <c r="J990" s="8">
        <f>COUNTIFS(Activations!$A:$A,Table1[[#This Row],[Imei]])</f>
        <v>1</v>
      </c>
    </row>
    <row r="991" spans="1:10">
      <c r="A991" s="4" t="s">
        <v>1294</v>
      </c>
      <c r="B991" s="4" t="s">
        <v>160</v>
      </c>
      <c r="C991" s="4" t="s">
        <v>1297</v>
      </c>
      <c r="D991" s="4" t="s">
        <v>369</v>
      </c>
      <c r="E991" s="4">
        <v>1</v>
      </c>
      <c r="F991" s="5">
        <v>45114</v>
      </c>
      <c r="G991" s="4" t="s">
        <v>1003</v>
      </c>
      <c r="H991" s="4" t="s">
        <v>1004</v>
      </c>
      <c r="I991" s="4" t="s">
        <v>423</v>
      </c>
      <c r="J991" s="8">
        <f>COUNTIFS(Activations!$A:$A,Table1[[#This Row],[Imei]])</f>
        <v>1</v>
      </c>
    </row>
    <row r="992" spans="1:10">
      <c r="A992" s="4" t="s">
        <v>1294</v>
      </c>
      <c r="B992" s="4" t="s">
        <v>160</v>
      </c>
      <c r="C992" s="4" t="s">
        <v>1298</v>
      </c>
      <c r="D992" s="4" t="s">
        <v>369</v>
      </c>
      <c r="E992" s="4">
        <v>1</v>
      </c>
      <c r="F992" s="5">
        <v>45114</v>
      </c>
      <c r="G992" s="4" t="s">
        <v>1003</v>
      </c>
      <c r="H992" s="4" t="s">
        <v>1004</v>
      </c>
      <c r="I992" s="4" t="s">
        <v>423</v>
      </c>
      <c r="J992" s="8">
        <f>COUNTIFS(Activations!$A:$A,Table1[[#This Row],[Imei]])</f>
        <v>1</v>
      </c>
    </row>
    <row r="993" spans="1:10">
      <c r="A993" s="4" t="s">
        <v>1299</v>
      </c>
      <c r="B993" s="4" t="s">
        <v>197</v>
      </c>
      <c r="C993" s="4" t="s">
        <v>1300</v>
      </c>
      <c r="D993" s="4" t="s">
        <v>369</v>
      </c>
      <c r="E993" s="4">
        <v>1</v>
      </c>
      <c r="F993" s="5">
        <v>45113</v>
      </c>
      <c r="G993" s="4" t="s">
        <v>1017</v>
      </c>
      <c r="H993" s="4" t="s">
        <v>1018</v>
      </c>
      <c r="I993" s="4" t="s">
        <v>423</v>
      </c>
      <c r="J993" s="8">
        <f>COUNTIFS(Activations!$A:$A,Table1[[#This Row],[Imei]])</f>
        <v>1</v>
      </c>
    </row>
    <row r="994" spans="1:10">
      <c r="A994" s="4" t="s">
        <v>1299</v>
      </c>
      <c r="B994" s="4" t="s">
        <v>197</v>
      </c>
      <c r="C994" s="4" t="s">
        <v>1301</v>
      </c>
      <c r="D994" s="4" t="s">
        <v>343</v>
      </c>
      <c r="E994" s="4">
        <v>1</v>
      </c>
      <c r="F994" s="5">
        <v>45118</v>
      </c>
      <c r="G994" s="4" t="s">
        <v>1017</v>
      </c>
      <c r="H994" s="4" t="s">
        <v>1018</v>
      </c>
      <c r="I994" s="4" t="s">
        <v>423</v>
      </c>
      <c r="J994" s="8">
        <f>COUNTIFS(Activations!$A:$A,Table1[[#This Row],[Imei]])</f>
        <v>1</v>
      </c>
    </row>
    <row r="995" spans="1:10">
      <c r="A995" s="4" t="s">
        <v>1299</v>
      </c>
      <c r="B995" s="4" t="s">
        <v>197</v>
      </c>
      <c r="C995" s="4" t="s">
        <v>5695</v>
      </c>
      <c r="D995" s="4" t="s">
        <v>781</v>
      </c>
      <c r="E995" s="4">
        <v>1</v>
      </c>
      <c r="F995" s="5">
        <v>45125</v>
      </c>
      <c r="G995" s="4" t="s">
        <v>1017</v>
      </c>
      <c r="H995" s="4" t="s">
        <v>1018</v>
      </c>
      <c r="I995" s="4" t="s">
        <v>423</v>
      </c>
      <c r="J995" s="8">
        <f>COUNTIFS(Activations!$A:$A,Table1[[#This Row],[Imei]])</f>
        <v>1</v>
      </c>
    </row>
    <row r="996" spans="1:10">
      <c r="A996" s="4" t="s">
        <v>1299</v>
      </c>
      <c r="B996" s="4" t="s">
        <v>197</v>
      </c>
      <c r="C996" s="4" t="s">
        <v>5588</v>
      </c>
      <c r="D996" s="4" t="s">
        <v>343</v>
      </c>
      <c r="E996" s="4">
        <v>1</v>
      </c>
      <c r="F996" s="5">
        <v>45125</v>
      </c>
      <c r="G996" s="4" t="s">
        <v>1017</v>
      </c>
      <c r="H996" s="4" t="s">
        <v>1018</v>
      </c>
      <c r="I996" s="4" t="s">
        <v>423</v>
      </c>
      <c r="J996" s="8">
        <f>COUNTIFS(Activations!$A:$A,Table1[[#This Row],[Imei]])</f>
        <v>1</v>
      </c>
    </row>
    <row r="997" spans="1:10">
      <c r="A997" s="4" t="s">
        <v>1299</v>
      </c>
      <c r="B997" s="4" t="s">
        <v>197</v>
      </c>
      <c r="C997" s="4" t="s">
        <v>5707</v>
      </c>
      <c r="D997" s="4" t="s">
        <v>781</v>
      </c>
      <c r="E997" s="4">
        <v>1</v>
      </c>
      <c r="F997" s="5">
        <v>45125</v>
      </c>
      <c r="G997" s="4" t="s">
        <v>1017</v>
      </c>
      <c r="H997" s="4" t="s">
        <v>1018</v>
      </c>
      <c r="I997" s="4" t="s">
        <v>423</v>
      </c>
      <c r="J997" s="8">
        <f>COUNTIFS(Activations!$A:$A,Table1[[#This Row],[Imei]])</f>
        <v>1</v>
      </c>
    </row>
    <row r="998" spans="1:10">
      <c r="A998" s="4" t="s">
        <v>1302</v>
      </c>
      <c r="B998" s="4" t="s">
        <v>66</v>
      </c>
      <c r="C998" s="4" t="s">
        <v>1303</v>
      </c>
      <c r="D998" s="4" t="s">
        <v>358</v>
      </c>
      <c r="E998" s="4">
        <v>1</v>
      </c>
      <c r="F998" s="5">
        <v>45117</v>
      </c>
      <c r="G998" s="4" t="s">
        <v>1304</v>
      </c>
      <c r="H998" s="4" t="s">
        <v>1305</v>
      </c>
      <c r="I998" s="4" t="s">
        <v>345</v>
      </c>
      <c r="J998" s="8">
        <f>COUNTIFS(Activations!$A:$A,Table1[[#This Row],[Imei]])</f>
        <v>0</v>
      </c>
    </row>
    <row r="999" spans="1:10">
      <c r="A999" s="4" t="s">
        <v>172</v>
      </c>
      <c r="B999" s="4" t="s">
        <v>160</v>
      </c>
      <c r="C999" s="4" t="s">
        <v>6072</v>
      </c>
      <c r="D999" s="4" t="s">
        <v>352</v>
      </c>
      <c r="E999" s="4">
        <v>1</v>
      </c>
      <c r="F999" s="5">
        <v>45108</v>
      </c>
      <c r="G999" s="4" t="s">
        <v>171</v>
      </c>
      <c r="H999" s="4" t="s">
        <v>1307</v>
      </c>
      <c r="I999" s="4" t="s">
        <v>345</v>
      </c>
      <c r="J999" s="8">
        <f>COUNTIFS(Activations!$A:$A,Table1[[#This Row],[Imei]])</f>
        <v>0</v>
      </c>
    </row>
    <row r="1000" spans="1:10">
      <c r="A1000" s="4" t="s">
        <v>172</v>
      </c>
      <c r="B1000" s="4" t="s">
        <v>160</v>
      </c>
      <c r="C1000" s="4" t="s">
        <v>1306</v>
      </c>
      <c r="D1000" s="4" t="s">
        <v>343</v>
      </c>
      <c r="E1000" s="4">
        <v>1</v>
      </c>
      <c r="F1000" s="5">
        <v>45111</v>
      </c>
      <c r="G1000" s="4" t="s">
        <v>171</v>
      </c>
      <c r="H1000" s="4" t="s">
        <v>1307</v>
      </c>
      <c r="I1000" s="4" t="s">
        <v>345</v>
      </c>
      <c r="J1000" s="8">
        <f>COUNTIFS(Activations!$A:$A,Table1[[#This Row],[Imei]])</f>
        <v>1</v>
      </c>
    </row>
    <row r="1001" spans="1:10">
      <c r="A1001" s="4" t="s">
        <v>172</v>
      </c>
      <c r="B1001" s="4" t="s">
        <v>160</v>
      </c>
      <c r="C1001" s="4" t="s">
        <v>1308</v>
      </c>
      <c r="D1001" s="4" t="s">
        <v>343</v>
      </c>
      <c r="E1001" s="4">
        <v>1</v>
      </c>
      <c r="F1001" s="5">
        <v>45113</v>
      </c>
      <c r="G1001" s="4" t="s">
        <v>171</v>
      </c>
      <c r="H1001" s="4" t="s">
        <v>1307</v>
      </c>
      <c r="I1001" s="4" t="s">
        <v>345</v>
      </c>
      <c r="J1001" s="8">
        <f>COUNTIFS(Activations!$A:$A,Table1[[#This Row],[Imei]])</f>
        <v>1</v>
      </c>
    </row>
    <row r="1002" spans="1:10">
      <c r="A1002" s="4" t="s">
        <v>172</v>
      </c>
      <c r="B1002" s="4" t="s">
        <v>160</v>
      </c>
      <c r="C1002" s="4" t="s">
        <v>1309</v>
      </c>
      <c r="D1002" s="4" t="s">
        <v>343</v>
      </c>
      <c r="E1002" s="4">
        <v>1</v>
      </c>
      <c r="F1002" s="5">
        <v>45117</v>
      </c>
      <c r="G1002" s="4" t="s">
        <v>171</v>
      </c>
      <c r="H1002" s="4" t="s">
        <v>1307</v>
      </c>
      <c r="I1002" s="4" t="s">
        <v>345</v>
      </c>
      <c r="J1002" s="8">
        <f>COUNTIFS(Activations!$A:$A,Table1[[#This Row],[Imei]])</f>
        <v>1</v>
      </c>
    </row>
    <row r="1003" spans="1:10">
      <c r="A1003" s="4" t="s">
        <v>172</v>
      </c>
      <c r="B1003" s="4" t="s">
        <v>160</v>
      </c>
      <c r="C1003" s="4" t="s">
        <v>5328</v>
      </c>
      <c r="D1003" s="4" t="s">
        <v>369</v>
      </c>
      <c r="E1003" s="4">
        <v>1</v>
      </c>
      <c r="F1003" s="5">
        <v>45125</v>
      </c>
      <c r="G1003" s="4" t="s">
        <v>171</v>
      </c>
      <c r="H1003" s="4" t="s">
        <v>1307</v>
      </c>
      <c r="I1003" s="4" t="s">
        <v>345</v>
      </c>
      <c r="J1003" s="8">
        <f>COUNTIFS(Activations!$A:$A,Table1[[#This Row],[Imei]])</f>
        <v>1</v>
      </c>
    </row>
    <row r="1004" spans="1:10">
      <c r="A1004" s="4" t="s">
        <v>239</v>
      </c>
      <c r="B1004" s="4" t="s">
        <v>240</v>
      </c>
      <c r="C1004" s="4" t="s">
        <v>5580</v>
      </c>
      <c r="D1004" s="4" t="s">
        <v>343</v>
      </c>
      <c r="E1004" s="4">
        <v>1</v>
      </c>
      <c r="F1004" s="5">
        <v>45108</v>
      </c>
      <c r="G1004" s="4" t="s">
        <v>238</v>
      </c>
      <c r="H1004" s="4" t="s">
        <v>1311</v>
      </c>
      <c r="I1004" s="4" t="s">
        <v>345</v>
      </c>
      <c r="J1004" s="8">
        <f>COUNTIFS(Activations!$A:$A,Table1[[#This Row],[Imei]])</f>
        <v>1</v>
      </c>
    </row>
    <row r="1005" spans="1:10">
      <c r="A1005" s="4" t="s">
        <v>239</v>
      </c>
      <c r="B1005" s="4" t="s">
        <v>240</v>
      </c>
      <c r="C1005" s="4" t="s">
        <v>1310</v>
      </c>
      <c r="D1005" s="4" t="s">
        <v>343</v>
      </c>
      <c r="E1005" s="4">
        <v>1</v>
      </c>
      <c r="F1005" s="5">
        <v>45111</v>
      </c>
      <c r="G1005" s="4" t="s">
        <v>238</v>
      </c>
      <c r="H1005" s="4" t="s">
        <v>1311</v>
      </c>
      <c r="I1005" s="4" t="s">
        <v>345</v>
      </c>
      <c r="J1005" s="8">
        <f>COUNTIFS(Activations!$A:$A,Table1[[#This Row],[Imei]])</f>
        <v>1</v>
      </c>
    </row>
    <row r="1006" spans="1:10">
      <c r="A1006" s="4" t="s">
        <v>239</v>
      </c>
      <c r="B1006" s="4" t="s">
        <v>240</v>
      </c>
      <c r="C1006" s="4" t="s">
        <v>1312</v>
      </c>
      <c r="D1006" s="4" t="s">
        <v>358</v>
      </c>
      <c r="E1006" s="4">
        <v>1</v>
      </c>
      <c r="F1006" s="5">
        <v>45111</v>
      </c>
      <c r="G1006" s="4" t="s">
        <v>238</v>
      </c>
      <c r="H1006" s="4" t="s">
        <v>1311</v>
      </c>
      <c r="I1006" s="4" t="s">
        <v>345</v>
      </c>
      <c r="J1006" s="8">
        <f>COUNTIFS(Activations!$A:$A,Table1[[#This Row],[Imei]])</f>
        <v>1</v>
      </c>
    </row>
    <row r="1007" spans="1:10">
      <c r="A1007" s="4" t="s">
        <v>239</v>
      </c>
      <c r="B1007" s="4" t="s">
        <v>240</v>
      </c>
      <c r="C1007" s="4" t="s">
        <v>1313</v>
      </c>
      <c r="D1007" s="4" t="s">
        <v>376</v>
      </c>
      <c r="E1007" s="4">
        <v>1</v>
      </c>
      <c r="F1007" s="5">
        <v>45113</v>
      </c>
      <c r="G1007" s="4" t="s">
        <v>238</v>
      </c>
      <c r="H1007" s="4" t="s">
        <v>1311</v>
      </c>
      <c r="I1007" s="4" t="s">
        <v>345</v>
      </c>
      <c r="J1007" s="8">
        <f>COUNTIFS(Activations!$A:$A,Table1[[#This Row],[Imei]])</f>
        <v>1</v>
      </c>
    </row>
    <row r="1008" spans="1:10">
      <c r="A1008" s="4" t="s">
        <v>239</v>
      </c>
      <c r="B1008" s="4" t="s">
        <v>240</v>
      </c>
      <c r="C1008" s="4" t="s">
        <v>1314</v>
      </c>
      <c r="D1008" s="4" t="s">
        <v>343</v>
      </c>
      <c r="E1008" s="4">
        <v>1</v>
      </c>
      <c r="F1008" s="5">
        <v>45115</v>
      </c>
      <c r="G1008" s="4" t="s">
        <v>238</v>
      </c>
      <c r="H1008" s="4" t="s">
        <v>1311</v>
      </c>
      <c r="I1008" s="4" t="s">
        <v>345</v>
      </c>
      <c r="J1008" s="8">
        <f>COUNTIFS(Activations!$A:$A,Table1[[#This Row],[Imei]])</f>
        <v>1</v>
      </c>
    </row>
    <row r="1009" spans="1:10">
      <c r="A1009" s="4" t="s">
        <v>239</v>
      </c>
      <c r="B1009" s="4" t="s">
        <v>240</v>
      </c>
      <c r="C1009" s="4" t="s">
        <v>1315</v>
      </c>
      <c r="D1009" s="4" t="s">
        <v>394</v>
      </c>
      <c r="E1009" s="4">
        <v>1</v>
      </c>
      <c r="F1009" s="5">
        <v>45117</v>
      </c>
      <c r="G1009" s="4" t="s">
        <v>238</v>
      </c>
      <c r="H1009" s="4" t="s">
        <v>1311</v>
      </c>
      <c r="I1009" s="4" t="s">
        <v>345</v>
      </c>
      <c r="J1009" s="8">
        <f>COUNTIFS(Activations!$A:$A,Table1[[#This Row],[Imei]])</f>
        <v>1</v>
      </c>
    </row>
    <row r="1010" spans="1:10">
      <c r="A1010" s="4" t="s">
        <v>239</v>
      </c>
      <c r="B1010" s="4" t="s">
        <v>240</v>
      </c>
      <c r="C1010" s="4" t="s">
        <v>1316</v>
      </c>
      <c r="D1010" s="4" t="s">
        <v>369</v>
      </c>
      <c r="E1010" s="4">
        <v>1</v>
      </c>
      <c r="F1010" s="5">
        <v>45117</v>
      </c>
      <c r="G1010" s="4" t="s">
        <v>238</v>
      </c>
      <c r="H1010" s="4" t="s">
        <v>1311</v>
      </c>
      <c r="I1010" s="4" t="s">
        <v>345</v>
      </c>
      <c r="J1010" s="8">
        <f>COUNTIFS(Activations!$A:$A,Table1[[#This Row],[Imei]])</f>
        <v>1</v>
      </c>
    </row>
    <row r="1011" spans="1:10">
      <c r="A1011" s="4" t="s">
        <v>239</v>
      </c>
      <c r="B1011" s="4" t="s">
        <v>240</v>
      </c>
      <c r="C1011" s="4" t="s">
        <v>1317</v>
      </c>
      <c r="D1011" s="4" t="s">
        <v>369</v>
      </c>
      <c r="E1011" s="4">
        <v>1</v>
      </c>
      <c r="F1011" s="5">
        <v>45119</v>
      </c>
      <c r="G1011" s="4" t="s">
        <v>238</v>
      </c>
      <c r="H1011" s="4" t="s">
        <v>1311</v>
      </c>
      <c r="I1011" s="4" t="s">
        <v>345</v>
      </c>
      <c r="J1011" s="8">
        <f>COUNTIFS(Activations!$A:$A,Table1[[#This Row],[Imei]])</f>
        <v>1</v>
      </c>
    </row>
    <row r="1012" spans="1:10">
      <c r="A1012" s="4" t="s">
        <v>239</v>
      </c>
      <c r="B1012" s="4" t="s">
        <v>240</v>
      </c>
      <c r="C1012" s="4" t="s">
        <v>5605</v>
      </c>
      <c r="D1012" s="4" t="s">
        <v>343</v>
      </c>
      <c r="E1012" s="4">
        <v>1</v>
      </c>
      <c r="F1012" s="5">
        <v>45125</v>
      </c>
      <c r="G1012" s="4" t="s">
        <v>238</v>
      </c>
      <c r="H1012" s="4" t="s">
        <v>1311</v>
      </c>
      <c r="I1012" s="4" t="s">
        <v>345</v>
      </c>
      <c r="J1012" s="8">
        <f>COUNTIFS(Activations!$A:$A,Table1[[#This Row],[Imei]])</f>
        <v>1</v>
      </c>
    </row>
    <row r="1013" spans="1:10">
      <c r="A1013" s="4" t="s">
        <v>248</v>
      </c>
      <c r="B1013" s="4" t="s">
        <v>240</v>
      </c>
      <c r="C1013" s="4" t="s">
        <v>5331</v>
      </c>
      <c r="D1013" s="4" t="s">
        <v>369</v>
      </c>
      <c r="E1013" s="4">
        <v>1</v>
      </c>
      <c r="F1013" s="5">
        <v>45110</v>
      </c>
      <c r="G1013" s="4" t="s">
        <v>247</v>
      </c>
      <c r="H1013" s="4" t="s">
        <v>1319</v>
      </c>
      <c r="I1013" s="4" t="s">
        <v>345</v>
      </c>
      <c r="J1013" s="8">
        <f>COUNTIFS(Activations!$A:$A,Table1[[#This Row],[Imei]])</f>
        <v>1</v>
      </c>
    </row>
    <row r="1014" spans="1:10">
      <c r="A1014" s="4" t="s">
        <v>248</v>
      </c>
      <c r="B1014" s="4" t="s">
        <v>240</v>
      </c>
      <c r="C1014" s="4" t="s">
        <v>1318</v>
      </c>
      <c r="D1014" s="4" t="s">
        <v>343</v>
      </c>
      <c r="E1014" s="4">
        <v>1</v>
      </c>
      <c r="F1014" s="5">
        <v>45114</v>
      </c>
      <c r="G1014" s="4" t="s">
        <v>247</v>
      </c>
      <c r="H1014" s="4" t="s">
        <v>1319</v>
      </c>
      <c r="I1014" s="4" t="s">
        <v>345</v>
      </c>
      <c r="J1014" s="8">
        <f>COUNTIFS(Activations!$A:$A,Table1[[#This Row],[Imei]])</f>
        <v>1</v>
      </c>
    </row>
    <row r="1015" spans="1:10">
      <c r="A1015" s="4" t="s">
        <v>248</v>
      </c>
      <c r="B1015" s="4" t="s">
        <v>240</v>
      </c>
      <c r="C1015" s="4" t="s">
        <v>1320</v>
      </c>
      <c r="D1015" s="4" t="s">
        <v>394</v>
      </c>
      <c r="E1015" s="4">
        <v>1</v>
      </c>
      <c r="F1015" s="5">
        <v>45124</v>
      </c>
      <c r="G1015" s="4" t="s">
        <v>247</v>
      </c>
      <c r="H1015" s="4" t="s">
        <v>1319</v>
      </c>
      <c r="I1015" s="4" t="s">
        <v>345</v>
      </c>
      <c r="J1015" s="8">
        <f>COUNTIFS(Activations!$A:$A,Table1[[#This Row],[Imei]])</f>
        <v>1</v>
      </c>
    </row>
    <row r="1016" spans="1:10">
      <c r="A1016" s="4" t="s">
        <v>248</v>
      </c>
      <c r="B1016" s="4" t="s">
        <v>240</v>
      </c>
      <c r="C1016" s="4" t="s">
        <v>5616</v>
      </c>
      <c r="D1016" s="4" t="s">
        <v>343</v>
      </c>
      <c r="E1016" s="4">
        <v>1</v>
      </c>
      <c r="F1016" s="5">
        <v>45125</v>
      </c>
      <c r="G1016" s="4" t="s">
        <v>247</v>
      </c>
      <c r="H1016" s="4" t="s">
        <v>1319</v>
      </c>
      <c r="I1016" s="4" t="s">
        <v>345</v>
      </c>
      <c r="J1016" s="8">
        <f>COUNTIFS(Activations!$A:$A,Table1[[#This Row],[Imei]])</f>
        <v>1</v>
      </c>
    </row>
    <row r="1017" spans="1:10">
      <c r="A1017" s="4" t="s">
        <v>162</v>
      </c>
      <c r="B1017" s="4" t="s">
        <v>160</v>
      </c>
      <c r="C1017" s="4" t="s">
        <v>1321</v>
      </c>
      <c r="D1017" s="4" t="s">
        <v>369</v>
      </c>
      <c r="E1017" s="4">
        <v>1</v>
      </c>
      <c r="F1017" s="5">
        <v>45113</v>
      </c>
      <c r="G1017" s="4" t="s">
        <v>161</v>
      </c>
      <c r="H1017" s="4" t="s">
        <v>1322</v>
      </c>
      <c r="I1017" s="4" t="s">
        <v>345</v>
      </c>
      <c r="J1017" s="8">
        <f>COUNTIFS(Activations!$A:$A,Table1[[#This Row],[Imei]])</f>
        <v>0</v>
      </c>
    </row>
    <row r="1018" spans="1:10">
      <c r="A1018" s="4" t="s">
        <v>162</v>
      </c>
      <c r="B1018" s="4" t="s">
        <v>160</v>
      </c>
      <c r="C1018" s="4" t="s">
        <v>1323</v>
      </c>
      <c r="D1018" s="4" t="s">
        <v>369</v>
      </c>
      <c r="E1018" s="4">
        <v>1</v>
      </c>
      <c r="F1018" s="5">
        <v>45117</v>
      </c>
      <c r="G1018" s="4" t="s">
        <v>161</v>
      </c>
      <c r="H1018" s="4" t="s">
        <v>1322</v>
      </c>
      <c r="I1018" s="4" t="s">
        <v>345</v>
      </c>
      <c r="J1018" s="8">
        <f>COUNTIFS(Activations!$A:$A,Table1[[#This Row],[Imei]])</f>
        <v>1</v>
      </c>
    </row>
    <row r="1019" spans="1:10">
      <c r="A1019" s="4" t="s">
        <v>162</v>
      </c>
      <c r="B1019" s="4" t="s">
        <v>160</v>
      </c>
      <c r="C1019" s="4" t="s">
        <v>1324</v>
      </c>
      <c r="D1019" s="4" t="s">
        <v>376</v>
      </c>
      <c r="E1019" s="4">
        <v>1</v>
      </c>
      <c r="F1019" s="5">
        <v>45118</v>
      </c>
      <c r="G1019" s="4" t="s">
        <v>161</v>
      </c>
      <c r="H1019" s="4" t="s">
        <v>1322</v>
      </c>
      <c r="I1019" s="4" t="s">
        <v>345</v>
      </c>
      <c r="J1019" s="8">
        <f>COUNTIFS(Activations!$A:$A,Table1[[#This Row],[Imei]])</f>
        <v>1</v>
      </c>
    </row>
    <row r="1020" spans="1:10">
      <c r="A1020" s="4" t="s">
        <v>162</v>
      </c>
      <c r="B1020" s="4" t="s">
        <v>160</v>
      </c>
      <c r="C1020" s="4" t="s">
        <v>1325</v>
      </c>
      <c r="D1020" s="4" t="s">
        <v>343</v>
      </c>
      <c r="E1020" s="4">
        <v>1</v>
      </c>
      <c r="F1020" s="5">
        <v>45121</v>
      </c>
      <c r="G1020" s="4" t="s">
        <v>161</v>
      </c>
      <c r="H1020" s="4" t="s">
        <v>1322</v>
      </c>
      <c r="I1020" s="4" t="s">
        <v>345</v>
      </c>
      <c r="J1020" s="8">
        <f>COUNTIFS(Activations!$A:$A,Table1[[#This Row],[Imei]])</f>
        <v>0</v>
      </c>
    </row>
    <row r="1021" spans="1:10">
      <c r="A1021" s="4" t="s">
        <v>4184</v>
      </c>
      <c r="B1021" s="4" t="s">
        <v>66</v>
      </c>
      <c r="C1021" s="4" t="s">
        <v>6073</v>
      </c>
      <c r="D1021" s="4" t="s">
        <v>350</v>
      </c>
      <c r="E1021" s="4">
        <v>1</v>
      </c>
      <c r="F1021" s="5">
        <v>45109</v>
      </c>
      <c r="G1021" s="4" t="s">
        <v>4185</v>
      </c>
      <c r="H1021" s="4" t="s">
        <v>6074</v>
      </c>
      <c r="I1021" s="4" t="s">
        <v>345</v>
      </c>
      <c r="J1021" s="8">
        <f>COUNTIFS(Activations!$A:$A,Table1[[#This Row],[Imei]])</f>
        <v>0</v>
      </c>
    </row>
    <row r="1022" spans="1:10">
      <c r="A1022" s="4" t="s">
        <v>4184</v>
      </c>
      <c r="B1022" s="4" t="s">
        <v>66</v>
      </c>
      <c r="C1022" s="4" t="s">
        <v>6075</v>
      </c>
      <c r="D1022" s="4" t="s">
        <v>350</v>
      </c>
      <c r="E1022" s="4">
        <v>1</v>
      </c>
      <c r="F1022" s="5">
        <v>45109</v>
      </c>
      <c r="G1022" s="4" t="s">
        <v>4185</v>
      </c>
      <c r="H1022" s="4" t="s">
        <v>6074</v>
      </c>
      <c r="I1022" s="4" t="s">
        <v>345</v>
      </c>
      <c r="J1022" s="8">
        <f>COUNTIFS(Activations!$A:$A,Table1[[#This Row],[Imei]])</f>
        <v>0</v>
      </c>
    </row>
    <row r="1023" spans="1:10">
      <c r="A1023" s="4" t="s">
        <v>259</v>
      </c>
      <c r="B1023" s="4" t="s">
        <v>260</v>
      </c>
      <c r="C1023" s="4" t="s">
        <v>5486</v>
      </c>
      <c r="D1023" s="4" t="s">
        <v>352</v>
      </c>
      <c r="E1023" s="4">
        <v>1</v>
      </c>
      <c r="F1023" s="5">
        <v>45108</v>
      </c>
      <c r="G1023" s="4" t="s">
        <v>258</v>
      </c>
      <c r="H1023" s="4" t="s">
        <v>1327</v>
      </c>
      <c r="I1023" s="4" t="s">
        <v>345</v>
      </c>
      <c r="J1023" s="8">
        <f>COUNTIFS(Activations!$A:$A,Table1[[#This Row],[Imei]])</f>
        <v>1</v>
      </c>
    </row>
    <row r="1024" spans="1:10">
      <c r="A1024" s="4" t="s">
        <v>259</v>
      </c>
      <c r="B1024" s="4" t="s">
        <v>260</v>
      </c>
      <c r="C1024" s="4" t="s">
        <v>6076</v>
      </c>
      <c r="D1024" s="4" t="s">
        <v>358</v>
      </c>
      <c r="E1024" s="4">
        <v>1</v>
      </c>
      <c r="F1024" s="5">
        <v>45110</v>
      </c>
      <c r="G1024" s="4" t="s">
        <v>6077</v>
      </c>
      <c r="H1024" s="4" t="s">
        <v>6078</v>
      </c>
      <c r="I1024" s="4" t="s">
        <v>6079</v>
      </c>
      <c r="J1024" s="8">
        <f>COUNTIFS(Activations!$A:$A,Table1[[#This Row],[Imei]])</f>
        <v>0</v>
      </c>
    </row>
    <row r="1025" spans="1:10">
      <c r="A1025" s="4" t="s">
        <v>259</v>
      </c>
      <c r="B1025" s="4" t="s">
        <v>260</v>
      </c>
      <c r="C1025" s="4" t="s">
        <v>5448</v>
      </c>
      <c r="D1025" s="4" t="s">
        <v>350</v>
      </c>
      <c r="E1025" s="4">
        <v>1</v>
      </c>
      <c r="F1025" s="5">
        <v>45110</v>
      </c>
      <c r="G1025" s="4" t="s">
        <v>258</v>
      </c>
      <c r="H1025" s="4" t="s">
        <v>1327</v>
      </c>
      <c r="I1025" s="4" t="s">
        <v>345</v>
      </c>
      <c r="J1025" s="8">
        <f>COUNTIFS(Activations!$A:$A,Table1[[#This Row],[Imei]])</f>
        <v>1</v>
      </c>
    </row>
    <row r="1026" spans="1:10">
      <c r="A1026" s="4" t="s">
        <v>259</v>
      </c>
      <c r="B1026" s="4" t="s">
        <v>260</v>
      </c>
      <c r="C1026" s="4" t="s">
        <v>1326</v>
      </c>
      <c r="D1026" s="4" t="s">
        <v>369</v>
      </c>
      <c r="E1026" s="4">
        <v>1</v>
      </c>
      <c r="F1026" s="5">
        <v>45112</v>
      </c>
      <c r="G1026" s="4" t="s">
        <v>258</v>
      </c>
      <c r="H1026" s="4" t="s">
        <v>1327</v>
      </c>
      <c r="I1026" s="4" t="s">
        <v>345</v>
      </c>
      <c r="J1026" s="8">
        <f>COUNTIFS(Activations!$A:$A,Table1[[#This Row],[Imei]])</f>
        <v>1</v>
      </c>
    </row>
    <row r="1027" spans="1:10">
      <c r="A1027" s="4" t="s">
        <v>259</v>
      </c>
      <c r="B1027" s="4" t="s">
        <v>260</v>
      </c>
      <c r="C1027" s="4" t="s">
        <v>1328</v>
      </c>
      <c r="D1027" s="4" t="s">
        <v>369</v>
      </c>
      <c r="E1027" s="4">
        <v>1</v>
      </c>
      <c r="F1027" s="5">
        <v>45121</v>
      </c>
      <c r="G1027" s="4" t="s">
        <v>258</v>
      </c>
      <c r="H1027" s="4" t="s">
        <v>1327</v>
      </c>
      <c r="I1027" s="4" t="s">
        <v>345</v>
      </c>
      <c r="J1027" s="8">
        <f>COUNTIFS(Activations!$A:$A,Table1[[#This Row],[Imei]])</f>
        <v>0</v>
      </c>
    </row>
    <row r="1028" spans="1:10">
      <c r="A1028" s="4" t="s">
        <v>259</v>
      </c>
      <c r="B1028" s="4" t="s">
        <v>260</v>
      </c>
      <c r="C1028" s="4" t="s">
        <v>6080</v>
      </c>
      <c r="D1028" s="4" t="s">
        <v>376</v>
      </c>
      <c r="E1028" s="4">
        <v>1</v>
      </c>
      <c r="F1028" s="5">
        <v>45125</v>
      </c>
      <c r="G1028" s="4" t="s">
        <v>258</v>
      </c>
      <c r="H1028" s="4" t="s">
        <v>1327</v>
      </c>
      <c r="I1028" s="4" t="s">
        <v>345</v>
      </c>
      <c r="J1028" s="8">
        <f>COUNTIFS(Activations!$A:$A,Table1[[#This Row],[Imei]])</f>
        <v>0</v>
      </c>
    </row>
    <row r="1029" spans="1:10">
      <c r="A1029" s="4" t="s">
        <v>255</v>
      </c>
      <c r="B1029" s="4" t="s">
        <v>240</v>
      </c>
      <c r="C1029" s="4" t="s">
        <v>5783</v>
      </c>
      <c r="D1029" s="4" t="s">
        <v>358</v>
      </c>
      <c r="E1029" s="4">
        <v>1</v>
      </c>
      <c r="F1029" s="5">
        <v>45110</v>
      </c>
      <c r="G1029" s="4" t="s">
        <v>1330</v>
      </c>
      <c r="H1029" s="4" t="s">
        <v>1331</v>
      </c>
      <c r="I1029" s="4" t="s">
        <v>345</v>
      </c>
      <c r="J1029" s="8">
        <f>COUNTIFS(Activations!$A:$A,Table1[[#This Row],[Imei]])</f>
        <v>1</v>
      </c>
    </row>
    <row r="1030" spans="1:10">
      <c r="A1030" s="4" t="s">
        <v>255</v>
      </c>
      <c r="B1030" s="4" t="s">
        <v>240</v>
      </c>
      <c r="C1030" s="4" t="s">
        <v>1329</v>
      </c>
      <c r="D1030" s="4" t="s">
        <v>369</v>
      </c>
      <c r="E1030" s="4">
        <v>1</v>
      </c>
      <c r="F1030" s="5">
        <v>45111</v>
      </c>
      <c r="G1030" s="4" t="s">
        <v>1330</v>
      </c>
      <c r="H1030" s="4" t="s">
        <v>1331</v>
      </c>
      <c r="I1030" s="4" t="s">
        <v>345</v>
      </c>
      <c r="J1030" s="8">
        <f>COUNTIFS(Activations!$A:$A,Table1[[#This Row],[Imei]])</f>
        <v>1</v>
      </c>
    </row>
    <row r="1031" spans="1:10">
      <c r="A1031" s="4" t="s">
        <v>255</v>
      </c>
      <c r="B1031" s="4" t="s">
        <v>240</v>
      </c>
      <c r="C1031" s="4" t="s">
        <v>1332</v>
      </c>
      <c r="D1031" s="4" t="s">
        <v>358</v>
      </c>
      <c r="E1031" s="4">
        <v>1</v>
      </c>
      <c r="F1031" s="5">
        <v>45112</v>
      </c>
      <c r="G1031" s="4" t="s">
        <v>1330</v>
      </c>
      <c r="H1031" s="4" t="s">
        <v>1331</v>
      </c>
      <c r="I1031" s="4" t="s">
        <v>345</v>
      </c>
      <c r="J1031" s="8">
        <f>COUNTIFS(Activations!$A:$A,Table1[[#This Row],[Imei]])</f>
        <v>1</v>
      </c>
    </row>
    <row r="1032" spans="1:10">
      <c r="A1032" s="4" t="s">
        <v>255</v>
      </c>
      <c r="B1032" s="4" t="s">
        <v>240</v>
      </c>
      <c r="C1032" s="4" t="s">
        <v>1333</v>
      </c>
      <c r="D1032" s="4" t="s">
        <v>358</v>
      </c>
      <c r="E1032" s="4">
        <v>1</v>
      </c>
      <c r="F1032" s="5">
        <v>45113</v>
      </c>
      <c r="G1032" s="4" t="s">
        <v>1330</v>
      </c>
      <c r="H1032" s="4" t="s">
        <v>1331</v>
      </c>
      <c r="I1032" s="4" t="s">
        <v>345</v>
      </c>
      <c r="J1032" s="8">
        <f>COUNTIFS(Activations!$A:$A,Table1[[#This Row],[Imei]])</f>
        <v>1</v>
      </c>
    </row>
    <row r="1033" spans="1:10">
      <c r="A1033" s="4" t="s">
        <v>255</v>
      </c>
      <c r="B1033" s="4" t="s">
        <v>240</v>
      </c>
      <c r="C1033" s="4" t="s">
        <v>1334</v>
      </c>
      <c r="D1033" s="4" t="s">
        <v>378</v>
      </c>
      <c r="E1033" s="4">
        <v>1</v>
      </c>
      <c r="F1033" s="5">
        <v>45114</v>
      </c>
      <c r="G1033" s="4" t="s">
        <v>1330</v>
      </c>
      <c r="H1033" s="4" t="s">
        <v>1331</v>
      </c>
      <c r="I1033" s="4" t="s">
        <v>345</v>
      </c>
      <c r="J1033" s="8">
        <f>COUNTIFS(Activations!$A:$A,Table1[[#This Row],[Imei]])</f>
        <v>1</v>
      </c>
    </row>
    <row r="1034" spans="1:10">
      <c r="A1034" s="4" t="s">
        <v>255</v>
      </c>
      <c r="B1034" s="4" t="s">
        <v>240</v>
      </c>
      <c r="C1034" s="4" t="s">
        <v>1335</v>
      </c>
      <c r="D1034" s="4" t="s">
        <v>352</v>
      </c>
      <c r="E1034" s="4">
        <v>1</v>
      </c>
      <c r="F1034" s="5">
        <v>45115</v>
      </c>
      <c r="G1034" s="4" t="s">
        <v>1330</v>
      </c>
      <c r="H1034" s="4" t="s">
        <v>1331</v>
      </c>
      <c r="I1034" s="4" t="s">
        <v>345</v>
      </c>
      <c r="J1034" s="8">
        <f>COUNTIFS(Activations!$A:$A,Table1[[#This Row],[Imei]])</f>
        <v>1</v>
      </c>
    </row>
    <row r="1035" spans="1:10">
      <c r="A1035" s="4" t="s">
        <v>255</v>
      </c>
      <c r="B1035" s="4" t="s">
        <v>240</v>
      </c>
      <c r="C1035" s="4" t="s">
        <v>1336</v>
      </c>
      <c r="D1035" s="4" t="s">
        <v>378</v>
      </c>
      <c r="E1035" s="4">
        <v>1</v>
      </c>
      <c r="F1035" s="5">
        <v>45117</v>
      </c>
      <c r="G1035" s="4" t="s">
        <v>1330</v>
      </c>
      <c r="H1035" s="4" t="s">
        <v>1331</v>
      </c>
      <c r="I1035" s="4" t="s">
        <v>345</v>
      </c>
      <c r="J1035" s="8">
        <f>COUNTIFS(Activations!$A:$A,Table1[[#This Row],[Imei]])</f>
        <v>1</v>
      </c>
    </row>
    <row r="1036" spans="1:10">
      <c r="A1036" s="4" t="s">
        <v>255</v>
      </c>
      <c r="B1036" s="4" t="s">
        <v>240</v>
      </c>
      <c r="C1036" s="4" t="s">
        <v>1337</v>
      </c>
      <c r="D1036" s="4" t="s">
        <v>378</v>
      </c>
      <c r="E1036" s="4">
        <v>1</v>
      </c>
      <c r="F1036" s="5">
        <v>45118</v>
      </c>
      <c r="G1036" s="4" t="s">
        <v>1330</v>
      </c>
      <c r="H1036" s="4" t="s">
        <v>1331</v>
      </c>
      <c r="I1036" s="4" t="s">
        <v>345</v>
      </c>
      <c r="J1036" s="8">
        <f>COUNTIFS(Activations!$A:$A,Table1[[#This Row],[Imei]])</f>
        <v>1</v>
      </c>
    </row>
    <row r="1037" spans="1:10">
      <c r="A1037" s="4" t="s">
        <v>255</v>
      </c>
      <c r="B1037" s="4" t="s">
        <v>240</v>
      </c>
      <c r="C1037" s="4" t="s">
        <v>1338</v>
      </c>
      <c r="D1037" s="4" t="s">
        <v>378</v>
      </c>
      <c r="E1037" s="4">
        <v>1</v>
      </c>
      <c r="F1037" s="5">
        <v>45120</v>
      </c>
      <c r="G1037" s="4" t="s">
        <v>1330</v>
      </c>
      <c r="H1037" s="4" t="s">
        <v>1331</v>
      </c>
      <c r="I1037" s="4" t="s">
        <v>345</v>
      </c>
      <c r="J1037" s="8">
        <f>COUNTIFS(Activations!$A:$A,Table1[[#This Row],[Imei]])</f>
        <v>1</v>
      </c>
    </row>
    <row r="1038" spans="1:10">
      <c r="A1038" s="4" t="s">
        <v>255</v>
      </c>
      <c r="B1038" s="4" t="s">
        <v>240</v>
      </c>
      <c r="C1038" s="4" t="s">
        <v>1339</v>
      </c>
      <c r="D1038" s="4" t="s">
        <v>343</v>
      </c>
      <c r="E1038" s="4">
        <v>1</v>
      </c>
      <c r="F1038" s="5">
        <v>45121</v>
      </c>
      <c r="G1038" s="4" t="s">
        <v>1330</v>
      </c>
      <c r="H1038" s="4" t="s">
        <v>1331</v>
      </c>
      <c r="I1038" s="4" t="s">
        <v>345</v>
      </c>
      <c r="J1038" s="8">
        <f>COUNTIFS(Activations!$A:$A,Table1[[#This Row],[Imei]])</f>
        <v>1</v>
      </c>
    </row>
    <row r="1039" spans="1:10">
      <c r="A1039" s="4" t="s">
        <v>255</v>
      </c>
      <c r="B1039" s="4" t="s">
        <v>240</v>
      </c>
      <c r="C1039" s="4" t="s">
        <v>1340</v>
      </c>
      <c r="D1039" s="4" t="s">
        <v>352</v>
      </c>
      <c r="E1039" s="4">
        <v>1</v>
      </c>
      <c r="F1039" s="5">
        <v>45124</v>
      </c>
      <c r="G1039" s="4" t="s">
        <v>1330</v>
      </c>
      <c r="H1039" s="4" t="s">
        <v>1331</v>
      </c>
      <c r="I1039" s="4" t="s">
        <v>345</v>
      </c>
      <c r="J1039" s="8">
        <f>COUNTIFS(Activations!$A:$A,Table1[[#This Row],[Imei]])</f>
        <v>1</v>
      </c>
    </row>
    <row r="1040" spans="1:10">
      <c r="A1040" s="4" t="s">
        <v>255</v>
      </c>
      <c r="B1040" s="4" t="s">
        <v>240</v>
      </c>
      <c r="C1040" s="4" t="s">
        <v>1341</v>
      </c>
      <c r="D1040" s="4" t="s">
        <v>378</v>
      </c>
      <c r="E1040" s="4">
        <v>1</v>
      </c>
      <c r="F1040" s="5">
        <v>45124</v>
      </c>
      <c r="G1040" s="4" t="s">
        <v>1330</v>
      </c>
      <c r="H1040" s="4" t="s">
        <v>1331</v>
      </c>
      <c r="I1040" s="4" t="s">
        <v>345</v>
      </c>
      <c r="J1040" s="8">
        <f>COUNTIFS(Activations!$A:$A,Table1[[#This Row],[Imei]])</f>
        <v>1</v>
      </c>
    </row>
    <row r="1041" spans="1:10">
      <c r="A1041" s="4" t="s">
        <v>255</v>
      </c>
      <c r="B1041" s="4" t="s">
        <v>240</v>
      </c>
      <c r="C1041" s="4" t="s">
        <v>5762</v>
      </c>
      <c r="D1041" s="4" t="s">
        <v>358</v>
      </c>
      <c r="E1041" s="4">
        <v>1</v>
      </c>
      <c r="F1041" s="5">
        <v>45125</v>
      </c>
      <c r="G1041" s="4" t="s">
        <v>1330</v>
      </c>
      <c r="H1041" s="4" t="s">
        <v>1331</v>
      </c>
      <c r="I1041" s="4" t="s">
        <v>345</v>
      </c>
      <c r="J1041" s="8">
        <f>COUNTIFS(Activations!$A:$A,Table1[[#This Row],[Imei]])</f>
        <v>1</v>
      </c>
    </row>
    <row r="1042" spans="1:10">
      <c r="A1042" s="4" t="s">
        <v>255</v>
      </c>
      <c r="B1042" s="4" t="s">
        <v>240</v>
      </c>
      <c r="C1042" s="4" t="s">
        <v>5759</v>
      </c>
      <c r="D1042" s="4" t="s">
        <v>358</v>
      </c>
      <c r="E1042" s="4">
        <v>1</v>
      </c>
      <c r="F1042" s="5">
        <v>45125</v>
      </c>
      <c r="G1042" s="4" t="s">
        <v>1330</v>
      </c>
      <c r="H1042" s="4" t="s">
        <v>1331</v>
      </c>
      <c r="I1042" s="4" t="s">
        <v>345</v>
      </c>
      <c r="J1042" s="8">
        <f>COUNTIFS(Activations!$A:$A,Table1[[#This Row],[Imei]])</f>
        <v>1</v>
      </c>
    </row>
    <row r="1043" spans="1:10">
      <c r="A1043" s="4" t="s">
        <v>257</v>
      </c>
      <c r="B1043" s="4" t="s">
        <v>240</v>
      </c>
      <c r="C1043" s="4" t="s">
        <v>1342</v>
      </c>
      <c r="D1043" s="4" t="s">
        <v>352</v>
      </c>
      <c r="E1043" s="4">
        <v>1</v>
      </c>
      <c r="F1043" s="5">
        <v>45112</v>
      </c>
      <c r="G1043" s="4" t="s">
        <v>256</v>
      </c>
      <c r="H1043" s="4" t="s">
        <v>1343</v>
      </c>
      <c r="I1043" s="4" t="s">
        <v>345</v>
      </c>
      <c r="J1043" s="8">
        <f>COUNTIFS(Activations!$A:$A,Table1[[#This Row],[Imei]])</f>
        <v>1</v>
      </c>
    </row>
    <row r="1044" spans="1:10">
      <c r="A1044" s="4" t="s">
        <v>257</v>
      </c>
      <c r="B1044" s="4" t="s">
        <v>240</v>
      </c>
      <c r="C1044" s="4" t="s">
        <v>1344</v>
      </c>
      <c r="D1044" s="4" t="s">
        <v>352</v>
      </c>
      <c r="E1044" s="4">
        <v>1</v>
      </c>
      <c r="F1044" s="5">
        <v>45117</v>
      </c>
      <c r="G1044" s="4" t="s">
        <v>256</v>
      </c>
      <c r="H1044" s="4" t="s">
        <v>1343</v>
      </c>
      <c r="I1044" s="4" t="s">
        <v>345</v>
      </c>
      <c r="J1044" s="8">
        <f>COUNTIFS(Activations!$A:$A,Table1[[#This Row],[Imei]])</f>
        <v>1</v>
      </c>
    </row>
    <row r="1045" spans="1:10">
      <c r="A1045" s="4" t="s">
        <v>257</v>
      </c>
      <c r="B1045" s="4" t="s">
        <v>240</v>
      </c>
      <c r="C1045" s="4" t="s">
        <v>1345</v>
      </c>
      <c r="D1045" s="4" t="s">
        <v>352</v>
      </c>
      <c r="E1045" s="4">
        <v>1</v>
      </c>
      <c r="F1045" s="5">
        <v>45117</v>
      </c>
      <c r="G1045" s="4" t="s">
        <v>256</v>
      </c>
      <c r="H1045" s="4" t="s">
        <v>1343</v>
      </c>
      <c r="I1045" s="4" t="s">
        <v>345</v>
      </c>
      <c r="J1045" s="8">
        <f>COUNTIFS(Activations!$A:$A,Table1[[#This Row],[Imei]])</f>
        <v>1</v>
      </c>
    </row>
    <row r="1046" spans="1:10">
      <c r="A1046" s="4" t="s">
        <v>257</v>
      </c>
      <c r="B1046" s="4" t="s">
        <v>240</v>
      </c>
      <c r="C1046" s="4" t="s">
        <v>1346</v>
      </c>
      <c r="D1046" s="4" t="s">
        <v>358</v>
      </c>
      <c r="E1046" s="4">
        <v>1</v>
      </c>
      <c r="F1046" s="5">
        <v>45117</v>
      </c>
      <c r="G1046" s="4" t="s">
        <v>256</v>
      </c>
      <c r="H1046" s="4" t="s">
        <v>1343</v>
      </c>
      <c r="I1046" s="4" t="s">
        <v>345</v>
      </c>
      <c r="J1046" s="8">
        <f>COUNTIFS(Activations!$A:$A,Table1[[#This Row],[Imei]])</f>
        <v>1</v>
      </c>
    </row>
    <row r="1047" spans="1:10">
      <c r="A1047" s="4" t="s">
        <v>257</v>
      </c>
      <c r="B1047" s="4" t="s">
        <v>240</v>
      </c>
      <c r="C1047" s="4" t="s">
        <v>1347</v>
      </c>
      <c r="D1047" s="4" t="s">
        <v>376</v>
      </c>
      <c r="E1047" s="4">
        <v>1</v>
      </c>
      <c r="F1047" s="5">
        <v>45118</v>
      </c>
      <c r="G1047" s="4" t="s">
        <v>256</v>
      </c>
      <c r="H1047" s="4" t="s">
        <v>1343</v>
      </c>
      <c r="I1047" s="4" t="s">
        <v>345</v>
      </c>
      <c r="J1047" s="8">
        <f>COUNTIFS(Activations!$A:$A,Table1[[#This Row],[Imei]])</f>
        <v>1</v>
      </c>
    </row>
    <row r="1048" spans="1:10">
      <c r="A1048" s="4" t="s">
        <v>257</v>
      </c>
      <c r="B1048" s="4" t="s">
        <v>240</v>
      </c>
      <c r="C1048" s="4" t="s">
        <v>1348</v>
      </c>
      <c r="D1048" s="4" t="s">
        <v>343</v>
      </c>
      <c r="E1048" s="4">
        <v>1</v>
      </c>
      <c r="F1048" s="5">
        <v>45122</v>
      </c>
      <c r="G1048" s="4" t="s">
        <v>256</v>
      </c>
      <c r="H1048" s="4" t="s">
        <v>1343</v>
      </c>
      <c r="I1048" s="4" t="s">
        <v>345</v>
      </c>
      <c r="J1048" s="8">
        <f>COUNTIFS(Activations!$A:$A,Table1[[#This Row],[Imei]])</f>
        <v>0</v>
      </c>
    </row>
    <row r="1049" spans="1:10">
      <c r="A1049" s="4" t="s">
        <v>257</v>
      </c>
      <c r="B1049" s="4" t="s">
        <v>240</v>
      </c>
      <c r="C1049" s="4" t="s">
        <v>1349</v>
      </c>
      <c r="D1049" s="4" t="s">
        <v>358</v>
      </c>
      <c r="E1049" s="4">
        <v>1</v>
      </c>
      <c r="F1049" s="5">
        <v>45124</v>
      </c>
      <c r="G1049" s="4" t="s">
        <v>256</v>
      </c>
      <c r="H1049" s="4" t="s">
        <v>1343</v>
      </c>
      <c r="I1049" s="4" t="s">
        <v>345</v>
      </c>
      <c r="J1049" s="8">
        <f>COUNTIFS(Activations!$A:$A,Table1[[#This Row],[Imei]])</f>
        <v>1</v>
      </c>
    </row>
    <row r="1050" spans="1:10">
      <c r="A1050" s="4" t="s">
        <v>257</v>
      </c>
      <c r="B1050" s="4" t="s">
        <v>240</v>
      </c>
      <c r="C1050" s="4" t="s">
        <v>5958</v>
      </c>
      <c r="D1050" s="4" t="s">
        <v>352</v>
      </c>
      <c r="E1050" s="4">
        <v>1</v>
      </c>
      <c r="F1050" s="5">
        <v>45125</v>
      </c>
      <c r="G1050" s="4" t="s">
        <v>256</v>
      </c>
      <c r="H1050" s="4" t="s">
        <v>1343</v>
      </c>
      <c r="I1050" s="4" t="s">
        <v>345</v>
      </c>
      <c r="J1050" s="8">
        <f>COUNTIFS(Activations!$A:$A,Table1[[#This Row],[Imei]])</f>
        <v>1</v>
      </c>
    </row>
    <row r="1051" spans="1:10">
      <c r="A1051" s="4" t="s">
        <v>2770</v>
      </c>
      <c r="B1051" s="4" t="s">
        <v>240</v>
      </c>
      <c r="C1051" s="4" t="s">
        <v>5782</v>
      </c>
      <c r="D1051" s="4" t="s">
        <v>358</v>
      </c>
      <c r="E1051" s="4">
        <v>1</v>
      </c>
      <c r="F1051" s="5">
        <v>45110</v>
      </c>
      <c r="G1051" s="4" t="s">
        <v>2772</v>
      </c>
      <c r="H1051" s="4" t="s">
        <v>2773</v>
      </c>
      <c r="I1051" s="4" t="s">
        <v>345</v>
      </c>
      <c r="J1051" s="8">
        <f>COUNTIFS(Activations!$A:$A,Table1[[#This Row],[Imei]])</f>
        <v>1</v>
      </c>
    </row>
    <row r="1052" spans="1:10">
      <c r="A1052" s="4" t="s">
        <v>208</v>
      </c>
      <c r="B1052" s="4" t="s">
        <v>197</v>
      </c>
      <c r="C1052" s="4" t="s">
        <v>5144</v>
      </c>
      <c r="D1052" s="4" t="s">
        <v>369</v>
      </c>
      <c r="E1052" s="4">
        <v>1</v>
      </c>
      <c r="F1052" s="5">
        <v>45110</v>
      </c>
      <c r="G1052" s="4" t="s">
        <v>207</v>
      </c>
      <c r="H1052" s="4" t="s">
        <v>1351</v>
      </c>
      <c r="I1052" s="4" t="s">
        <v>345</v>
      </c>
      <c r="J1052" s="8">
        <f>COUNTIFS(Activations!$A:$A,Table1[[#This Row],[Imei]])</f>
        <v>1</v>
      </c>
    </row>
    <row r="1053" spans="1:10">
      <c r="A1053" s="4" t="s">
        <v>208</v>
      </c>
      <c r="B1053" s="4" t="s">
        <v>197</v>
      </c>
      <c r="C1053" s="4" t="s">
        <v>6081</v>
      </c>
      <c r="D1053" s="4" t="s">
        <v>369</v>
      </c>
      <c r="E1053" s="4">
        <v>1</v>
      </c>
      <c r="F1053" s="5">
        <v>45110</v>
      </c>
      <c r="G1053" s="4" t="s">
        <v>207</v>
      </c>
      <c r="H1053" s="4" t="s">
        <v>1351</v>
      </c>
      <c r="I1053" s="4" t="s">
        <v>345</v>
      </c>
      <c r="J1053" s="8">
        <f>COUNTIFS(Activations!$A:$A,Table1[[#This Row],[Imei]])</f>
        <v>0</v>
      </c>
    </row>
    <row r="1054" spans="1:10">
      <c r="A1054" s="4" t="s">
        <v>208</v>
      </c>
      <c r="B1054" s="4" t="s">
        <v>197</v>
      </c>
      <c r="C1054" s="4" t="s">
        <v>1350</v>
      </c>
      <c r="D1054" s="4" t="s">
        <v>369</v>
      </c>
      <c r="E1054" s="4">
        <v>1</v>
      </c>
      <c r="F1054" s="5">
        <v>45117</v>
      </c>
      <c r="G1054" s="4" t="s">
        <v>207</v>
      </c>
      <c r="H1054" s="4" t="s">
        <v>1351</v>
      </c>
      <c r="I1054" s="4" t="s">
        <v>345</v>
      </c>
      <c r="J1054" s="8">
        <f>COUNTIFS(Activations!$A:$A,Table1[[#This Row],[Imei]])</f>
        <v>1</v>
      </c>
    </row>
    <row r="1055" spans="1:10">
      <c r="A1055" s="4" t="s">
        <v>208</v>
      </c>
      <c r="B1055" s="4" t="s">
        <v>197</v>
      </c>
      <c r="C1055" s="4" t="s">
        <v>1352</v>
      </c>
      <c r="D1055" s="4" t="s">
        <v>343</v>
      </c>
      <c r="E1055" s="4">
        <v>1</v>
      </c>
      <c r="F1055" s="5">
        <v>45118</v>
      </c>
      <c r="G1055" s="4" t="s">
        <v>207</v>
      </c>
      <c r="H1055" s="4" t="s">
        <v>1351</v>
      </c>
      <c r="I1055" s="4" t="s">
        <v>345</v>
      </c>
      <c r="J1055" s="8">
        <f>COUNTIFS(Activations!$A:$A,Table1[[#This Row],[Imei]])</f>
        <v>1</v>
      </c>
    </row>
    <row r="1056" spans="1:10">
      <c r="A1056" s="4" t="s">
        <v>208</v>
      </c>
      <c r="B1056" s="4" t="s">
        <v>197</v>
      </c>
      <c r="C1056" s="4" t="s">
        <v>1353</v>
      </c>
      <c r="D1056" s="4" t="s">
        <v>354</v>
      </c>
      <c r="E1056" s="4">
        <v>1</v>
      </c>
      <c r="F1056" s="5">
        <v>45118</v>
      </c>
      <c r="G1056" s="4" t="s">
        <v>207</v>
      </c>
      <c r="H1056" s="4" t="s">
        <v>1351</v>
      </c>
      <c r="I1056" s="4" t="s">
        <v>345</v>
      </c>
      <c r="J1056" s="8">
        <f>COUNTIFS(Activations!$A:$A,Table1[[#This Row],[Imei]])</f>
        <v>1</v>
      </c>
    </row>
    <row r="1057" spans="1:10">
      <c r="A1057" s="4" t="s">
        <v>208</v>
      </c>
      <c r="B1057" s="4" t="s">
        <v>197</v>
      </c>
      <c r="C1057" s="4" t="s">
        <v>1354</v>
      </c>
      <c r="D1057" s="4" t="s">
        <v>369</v>
      </c>
      <c r="E1057" s="4">
        <v>1</v>
      </c>
      <c r="F1057" s="5">
        <v>45120</v>
      </c>
      <c r="G1057" s="4" t="s">
        <v>207</v>
      </c>
      <c r="H1057" s="4" t="s">
        <v>1351</v>
      </c>
      <c r="I1057" s="4" t="s">
        <v>345</v>
      </c>
      <c r="J1057" s="8">
        <f>COUNTIFS(Activations!$A:$A,Table1[[#This Row],[Imei]])</f>
        <v>0</v>
      </c>
    </row>
    <row r="1058" spans="1:10">
      <c r="A1058" s="4" t="s">
        <v>208</v>
      </c>
      <c r="B1058" s="4" t="s">
        <v>197</v>
      </c>
      <c r="C1058" s="4" t="s">
        <v>1355</v>
      </c>
      <c r="D1058" s="4" t="s">
        <v>343</v>
      </c>
      <c r="E1058" s="4">
        <v>1</v>
      </c>
      <c r="F1058" s="5">
        <v>45122</v>
      </c>
      <c r="G1058" s="4" t="s">
        <v>207</v>
      </c>
      <c r="H1058" s="4" t="s">
        <v>1351</v>
      </c>
      <c r="I1058" s="4" t="s">
        <v>345</v>
      </c>
      <c r="J1058" s="8">
        <f>COUNTIFS(Activations!$A:$A,Table1[[#This Row],[Imei]])</f>
        <v>1</v>
      </c>
    </row>
    <row r="1059" spans="1:10">
      <c r="A1059" s="4" t="s">
        <v>208</v>
      </c>
      <c r="B1059" s="4" t="s">
        <v>197</v>
      </c>
      <c r="C1059" s="4" t="s">
        <v>1356</v>
      </c>
      <c r="D1059" s="4" t="s">
        <v>354</v>
      </c>
      <c r="E1059" s="4">
        <v>1</v>
      </c>
      <c r="F1059" s="5">
        <v>45124</v>
      </c>
      <c r="G1059" s="4" t="s">
        <v>207</v>
      </c>
      <c r="H1059" s="4" t="s">
        <v>1351</v>
      </c>
      <c r="I1059" s="4" t="s">
        <v>345</v>
      </c>
      <c r="J1059" s="8">
        <f>COUNTIFS(Activations!$A:$A,Table1[[#This Row],[Imei]])</f>
        <v>0</v>
      </c>
    </row>
    <row r="1060" spans="1:10">
      <c r="A1060" s="4" t="s">
        <v>208</v>
      </c>
      <c r="B1060" s="4" t="s">
        <v>197</v>
      </c>
      <c r="C1060" s="4" t="s">
        <v>1357</v>
      </c>
      <c r="D1060" s="4" t="s">
        <v>354</v>
      </c>
      <c r="E1060" s="4">
        <v>1</v>
      </c>
      <c r="F1060" s="5">
        <v>45124</v>
      </c>
      <c r="G1060" s="4" t="s">
        <v>207</v>
      </c>
      <c r="H1060" s="4" t="s">
        <v>1351</v>
      </c>
      <c r="I1060" s="4" t="s">
        <v>345</v>
      </c>
      <c r="J1060" s="8">
        <f>COUNTIFS(Activations!$A:$A,Table1[[#This Row],[Imei]])</f>
        <v>1</v>
      </c>
    </row>
    <row r="1061" spans="1:10">
      <c r="A1061" s="4" t="s">
        <v>39</v>
      </c>
      <c r="B1061" s="4" t="s">
        <v>34</v>
      </c>
      <c r="C1061" s="4" t="s">
        <v>5536</v>
      </c>
      <c r="D1061" s="4" t="s">
        <v>343</v>
      </c>
      <c r="E1061" s="4">
        <v>1</v>
      </c>
      <c r="F1061" s="5">
        <v>45110</v>
      </c>
      <c r="G1061" s="4" t="s">
        <v>38</v>
      </c>
      <c r="H1061" s="4" t="s">
        <v>1359</v>
      </c>
      <c r="I1061" s="4" t="s">
        <v>345</v>
      </c>
      <c r="J1061" s="8">
        <f>COUNTIFS(Activations!$A:$A,Table1[[#This Row],[Imei]])</f>
        <v>1</v>
      </c>
    </row>
    <row r="1062" spans="1:10">
      <c r="A1062" s="4" t="s">
        <v>39</v>
      </c>
      <c r="B1062" s="4" t="s">
        <v>34</v>
      </c>
      <c r="C1062" s="4" t="s">
        <v>6082</v>
      </c>
      <c r="D1062" s="4" t="s">
        <v>369</v>
      </c>
      <c r="E1062" s="4">
        <v>1</v>
      </c>
      <c r="F1062" s="5">
        <v>45110</v>
      </c>
      <c r="G1062" s="4" t="s">
        <v>38</v>
      </c>
      <c r="H1062" s="4" t="s">
        <v>1359</v>
      </c>
      <c r="I1062" s="4" t="s">
        <v>345</v>
      </c>
      <c r="J1062" s="8">
        <f>COUNTIFS(Activations!$A:$A,Table1[[#This Row],[Imei]])</f>
        <v>0</v>
      </c>
    </row>
    <row r="1063" spans="1:10">
      <c r="A1063" s="4" t="s">
        <v>39</v>
      </c>
      <c r="B1063" s="4" t="s">
        <v>34</v>
      </c>
      <c r="C1063" s="4" t="s">
        <v>1358</v>
      </c>
      <c r="D1063" s="4" t="s">
        <v>781</v>
      </c>
      <c r="E1063" s="4">
        <v>1</v>
      </c>
      <c r="F1063" s="5">
        <v>45111</v>
      </c>
      <c r="G1063" s="4" t="s">
        <v>38</v>
      </c>
      <c r="H1063" s="4" t="s">
        <v>1359</v>
      </c>
      <c r="I1063" s="4" t="s">
        <v>345</v>
      </c>
      <c r="J1063" s="8">
        <f>COUNTIFS(Activations!$A:$A,Table1[[#This Row],[Imei]])</f>
        <v>1</v>
      </c>
    </row>
    <row r="1064" spans="1:10">
      <c r="A1064" s="4" t="s">
        <v>39</v>
      </c>
      <c r="B1064" s="4" t="s">
        <v>34</v>
      </c>
      <c r="C1064" s="4" t="s">
        <v>1360</v>
      </c>
      <c r="D1064" s="4" t="s">
        <v>358</v>
      </c>
      <c r="E1064" s="4">
        <v>1</v>
      </c>
      <c r="F1064" s="5">
        <v>45111</v>
      </c>
      <c r="G1064" s="4" t="s">
        <v>38</v>
      </c>
      <c r="H1064" s="4" t="s">
        <v>1359</v>
      </c>
      <c r="I1064" s="4" t="s">
        <v>345</v>
      </c>
      <c r="J1064" s="8">
        <f>COUNTIFS(Activations!$A:$A,Table1[[#This Row],[Imei]])</f>
        <v>1</v>
      </c>
    </row>
    <row r="1065" spans="1:10">
      <c r="A1065" s="4" t="s">
        <v>39</v>
      </c>
      <c r="B1065" s="4" t="s">
        <v>34</v>
      </c>
      <c r="C1065" s="4" t="s">
        <v>1361</v>
      </c>
      <c r="D1065" s="4" t="s">
        <v>343</v>
      </c>
      <c r="E1065" s="4">
        <v>1</v>
      </c>
      <c r="F1065" s="5">
        <v>45116</v>
      </c>
      <c r="G1065" s="4" t="s">
        <v>38</v>
      </c>
      <c r="H1065" s="4" t="s">
        <v>1359</v>
      </c>
      <c r="I1065" s="4" t="s">
        <v>345</v>
      </c>
      <c r="J1065" s="8">
        <f>COUNTIFS(Activations!$A:$A,Table1[[#This Row],[Imei]])</f>
        <v>1</v>
      </c>
    </row>
    <row r="1066" spans="1:10">
      <c r="A1066" s="4" t="s">
        <v>39</v>
      </c>
      <c r="B1066" s="4" t="s">
        <v>34</v>
      </c>
      <c r="C1066" s="4" t="s">
        <v>1362</v>
      </c>
      <c r="D1066" s="4" t="s">
        <v>358</v>
      </c>
      <c r="E1066" s="4">
        <v>1</v>
      </c>
      <c r="F1066" s="5">
        <v>45117</v>
      </c>
      <c r="G1066" s="4" t="s">
        <v>38</v>
      </c>
      <c r="H1066" s="4" t="s">
        <v>1359</v>
      </c>
      <c r="I1066" s="4" t="s">
        <v>345</v>
      </c>
      <c r="J1066" s="8">
        <f>COUNTIFS(Activations!$A:$A,Table1[[#This Row],[Imei]])</f>
        <v>1</v>
      </c>
    </row>
    <row r="1067" spans="1:10">
      <c r="A1067" s="4" t="s">
        <v>39</v>
      </c>
      <c r="B1067" s="4" t="s">
        <v>34</v>
      </c>
      <c r="C1067" s="4" t="s">
        <v>1363</v>
      </c>
      <c r="D1067" s="4" t="s">
        <v>358</v>
      </c>
      <c r="E1067" s="4">
        <v>1</v>
      </c>
      <c r="F1067" s="5">
        <v>45118</v>
      </c>
      <c r="G1067" s="4" t="s">
        <v>38</v>
      </c>
      <c r="H1067" s="4" t="s">
        <v>1359</v>
      </c>
      <c r="I1067" s="4" t="s">
        <v>345</v>
      </c>
      <c r="J1067" s="8">
        <f>COUNTIFS(Activations!$A:$A,Table1[[#This Row],[Imei]])</f>
        <v>1</v>
      </c>
    </row>
    <row r="1068" spans="1:10">
      <c r="A1068" s="4" t="s">
        <v>39</v>
      </c>
      <c r="B1068" s="4" t="s">
        <v>34</v>
      </c>
      <c r="C1068" s="4" t="s">
        <v>1364</v>
      </c>
      <c r="D1068" s="4" t="s">
        <v>358</v>
      </c>
      <c r="E1068" s="4">
        <v>1</v>
      </c>
      <c r="F1068" s="5">
        <v>45118</v>
      </c>
      <c r="G1068" s="4" t="s">
        <v>38</v>
      </c>
      <c r="H1068" s="4" t="s">
        <v>1359</v>
      </c>
      <c r="I1068" s="4" t="s">
        <v>345</v>
      </c>
      <c r="J1068" s="8">
        <f>COUNTIFS(Activations!$A:$A,Table1[[#This Row],[Imei]])</f>
        <v>1</v>
      </c>
    </row>
    <row r="1069" spans="1:10">
      <c r="A1069" s="4" t="s">
        <v>39</v>
      </c>
      <c r="B1069" s="4" t="s">
        <v>34</v>
      </c>
      <c r="C1069" s="4" t="s">
        <v>1365</v>
      </c>
      <c r="D1069" s="4" t="s">
        <v>358</v>
      </c>
      <c r="E1069" s="4">
        <v>1</v>
      </c>
      <c r="F1069" s="5">
        <v>45118</v>
      </c>
      <c r="G1069" s="4" t="s">
        <v>38</v>
      </c>
      <c r="H1069" s="4" t="s">
        <v>1359</v>
      </c>
      <c r="I1069" s="4" t="s">
        <v>345</v>
      </c>
      <c r="J1069" s="8">
        <f>COUNTIFS(Activations!$A:$A,Table1[[#This Row],[Imei]])</f>
        <v>1</v>
      </c>
    </row>
    <row r="1070" spans="1:10">
      <c r="A1070" s="4" t="s">
        <v>39</v>
      </c>
      <c r="B1070" s="4" t="s">
        <v>34</v>
      </c>
      <c r="C1070" s="4" t="s">
        <v>1366</v>
      </c>
      <c r="D1070" s="4" t="s">
        <v>815</v>
      </c>
      <c r="E1070" s="4">
        <v>1</v>
      </c>
      <c r="F1070" s="5">
        <v>45124</v>
      </c>
      <c r="G1070" s="4" t="s">
        <v>38</v>
      </c>
      <c r="H1070" s="4" t="s">
        <v>1359</v>
      </c>
      <c r="I1070" s="4" t="s">
        <v>345</v>
      </c>
      <c r="J1070" s="8">
        <f>COUNTIFS(Activations!$A:$A,Table1[[#This Row],[Imei]])</f>
        <v>1</v>
      </c>
    </row>
    <row r="1071" spans="1:10">
      <c r="A1071" s="4" t="s">
        <v>39</v>
      </c>
      <c r="B1071" s="4" t="s">
        <v>34</v>
      </c>
      <c r="C1071" s="4" t="s">
        <v>1367</v>
      </c>
      <c r="D1071" s="4" t="s">
        <v>376</v>
      </c>
      <c r="E1071" s="4">
        <v>1</v>
      </c>
      <c r="F1071" s="5">
        <v>45124</v>
      </c>
      <c r="G1071" s="4" t="s">
        <v>38</v>
      </c>
      <c r="H1071" s="4" t="s">
        <v>1359</v>
      </c>
      <c r="I1071" s="4" t="s">
        <v>345</v>
      </c>
      <c r="J1071" s="8">
        <f>COUNTIFS(Activations!$A:$A,Table1[[#This Row],[Imei]])</f>
        <v>1</v>
      </c>
    </row>
    <row r="1072" spans="1:10">
      <c r="A1072" s="4" t="s">
        <v>1368</v>
      </c>
      <c r="B1072" s="4" t="s">
        <v>1084</v>
      </c>
      <c r="C1072" s="4" t="s">
        <v>6083</v>
      </c>
      <c r="D1072" s="4" t="s">
        <v>358</v>
      </c>
      <c r="E1072" s="4">
        <v>1</v>
      </c>
      <c r="F1072" s="5">
        <v>45108</v>
      </c>
      <c r="G1072" s="4" t="s">
        <v>151</v>
      </c>
      <c r="H1072" s="4" t="s">
        <v>1370</v>
      </c>
      <c r="I1072" s="4" t="s">
        <v>345</v>
      </c>
      <c r="J1072" s="8">
        <f>COUNTIFS(Activations!$A:$A,Table1[[#This Row],[Imei]])</f>
        <v>0</v>
      </c>
    </row>
    <row r="1073" spans="1:10">
      <c r="A1073" s="4" t="s">
        <v>1368</v>
      </c>
      <c r="B1073" s="4" t="s">
        <v>1084</v>
      </c>
      <c r="C1073" s="4" t="s">
        <v>5300</v>
      </c>
      <c r="D1073" s="4" t="s">
        <v>369</v>
      </c>
      <c r="E1073" s="4">
        <v>1</v>
      </c>
      <c r="F1073" s="5">
        <v>45108</v>
      </c>
      <c r="G1073" s="4" t="s">
        <v>151</v>
      </c>
      <c r="H1073" s="4" t="s">
        <v>1370</v>
      </c>
      <c r="I1073" s="4" t="s">
        <v>345</v>
      </c>
      <c r="J1073" s="8">
        <f>COUNTIFS(Activations!$A:$A,Table1[[#This Row],[Imei]])</f>
        <v>1</v>
      </c>
    </row>
    <row r="1074" spans="1:10">
      <c r="A1074" s="4" t="s">
        <v>1368</v>
      </c>
      <c r="B1074" s="4" t="s">
        <v>1084</v>
      </c>
      <c r="C1074" s="4" t="s">
        <v>1369</v>
      </c>
      <c r="D1074" s="4" t="s">
        <v>369</v>
      </c>
      <c r="E1074" s="4">
        <v>1</v>
      </c>
      <c r="F1074" s="5">
        <v>45115</v>
      </c>
      <c r="G1074" s="4" t="s">
        <v>151</v>
      </c>
      <c r="H1074" s="4" t="s">
        <v>1370</v>
      </c>
      <c r="I1074" s="4" t="s">
        <v>345</v>
      </c>
      <c r="J1074" s="8">
        <f>COUNTIFS(Activations!$A:$A,Table1[[#This Row],[Imei]])</f>
        <v>0</v>
      </c>
    </row>
    <row r="1075" spans="1:10">
      <c r="A1075" s="4" t="s">
        <v>1368</v>
      </c>
      <c r="B1075" s="4" t="s">
        <v>1084</v>
      </c>
      <c r="C1075" s="4" t="s">
        <v>1371</v>
      </c>
      <c r="D1075" s="4" t="s">
        <v>815</v>
      </c>
      <c r="E1075" s="4">
        <v>1</v>
      </c>
      <c r="F1075" s="5">
        <v>45115</v>
      </c>
      <c r="G1075" s="4" t="s">
        <v>151</v>
      </c>
      <c r="H1075" s="4" t="s">
        <v>1370</v>
      </c>
      <c r="I1075" s="4" t="s">
        <v>345</v>
      </c>
      <c r="J1075" s="8">
        <f>COUNTIFS(Activations!$A:$A,Table1[[#This Row],[Imei]])</f>
        <v>0</v>
      </c>
    </row>
    <row r="1076" spans="1:10">
      <c r="A1076" s="4" t="s">
        <v>1368</v>
      </c>
      <c r="B1076" s="4" t="s">
        <v>1084</v>
      </c>
      <c r="C1076" s="4" t="s">
        <v>1372</v>
      </c>
      <c r="D1076" s="4" t="s">
        <v>815</v>
      </c>
      <c r="E1076" s="4">
        <v>1</v>
      </c>
      <c r="F1076" s="5">
        <v>45115</v>
      </c>
      <c r="G1076" s="4" t="s">
        <v>151</v>
      </c>
      <c r="H1076" s="4" t="s">
        <v>1370</v>
      </c>
      <c r="I1076" s="4" t="s">
        <v>345</v>
      </c>
      <c r="J1076" s="8">
        <f>COUNTIFS(Activations!$A:$A,Table1[[#This Row],[Imei]])</f>
        <v>0</v>
      </c>
    </row>
    <row r="1077" spans="1:10">
      <c r="A1077" s="4" t="s">
        <v>1368</v>
      </c>
      <c r="B1077" s="4" t="s">
        <v>1084</v>
      </c>
      <c r="C1077" s="4" t="s">
        <v>1373</v>
      </c>
      <c r="D1077" s="4" t="s">
        <v>369</v>
      </c>
      <c r="E1077" s="4">
        <v>1</v>
      </c>
      <c r="F1077" s="5">
        <v>45115</v>
      </c>
      <c r="G1077" s="4" t="s">
        <v>151</v>
      </c>
      <c r="H1077" s="4" t="s">
        <v>1370</v>
      </c>
      <c r="I1077" s="4" t="s">
        <v>345</v>
      </c>
      <c r="J1077" s="8">
        <f>COUNTIFS(Activations!$A:$A,Table1[[#This Row],[Imei]])</f>
        <v>1</v>
      </c>
    </row>
    <row r="1078" spans="1:10">
      <c r="A1078" s="4" t="s">
        <v>1368</v>
      </c>
      <c r="B1078" s="4" t="s">
        <v>1084</v>
      </c>
      <c r="C1078" s="4" t="s">
        <v>1374</v>
      </c>
      <c r="D1078" s="4" t="s">
        <v>394</v>
      </c>
      <c r="E1078" s="4">
        <v>1</v>
      </c>
      <c r="F1078" s="5">
        <v>45115</v>
      </c>
      <c r="G1078" s="4" t="s">
        <v>151</v>
      </c>
      <c r="H1078" s="4" t="s">
        <v>1370</v>
      </c>
      <c r="I1078" s="4" t="s">
        <v>345</v>
      </c>
      <c r="J1078" s="8">
        <f>COUNTIFS(Activations!$A:$A,Table1[[#This Row],[Imei]])</f>
        <v>1</v>
      </c>
    </row>
    <row r="1079" spans="1:10">
      <c r="A1079" s="4" t="s">
        <v>1368</v>
      </c>
      <c r="B1079" s="4" t="s">
        <v>1084</v>
      </c>
      <c r="C1079" s="4" t="s">
        <v>1375</v>
      </c>
      <c r="D1079" s="4" t="s">
        <v>693</v>
      </c>
      <c r="E1079" s="4">
        <v>1</v>
      </c>
      <c r="F1079" s="5">
        <v>45118</v>
      </c>
      <c r="G1079" s="4" t="s">
        <v>151</v>
      </c>
      <c r="H1079" s="4" t="s">
        <v>1370</v>
      </c>
      <c r="I1079" s="4" t="s">
        <v>345</v>
      </c>
      <c r="J1079" s="8">
        <f>COUNTIFS(Activations!$A:$A,Table1[[#This Row],[Imei]])</f>
        <v>0</v>
      </c>
    </row>
    <row r="1080" spans="1:10">
      <c r="A1080" s="4" t="s">
        <v>1368</v>
      </c>
      <c r="B1080" s="4" t="s">
        <v>1084</v>
      </c>
      <c r="C1080" s="4" t="s">
        <v>1376</v>
      </c>
      <c r="D1080" s="4" t="s">
        <v>352</v>
      </c>
      <c r="E1080" s="4">
        <v>1</v>
      </c>
      <c r="F1080" s="5">
        <v>45118</v>
      </c>
      <c r="G1080" s="4" t="s">
        <v>151</v>
      </c>
      <c r="H1080" s="4" t="s">
        <v>1370</v>
      </c>
      <c r="I1080" s="4" t="s">
        <v>345</v>
      </c>
      <c r="J1080" s="8">
        <f>COUNTIFS(Activations!$A:$A,Table1[[#This Row],[Imei]])</f>
        <v>0</v>
      </c>
    </row>
    <row r="1081" spans="1:10">
      <c r="A1081" s="4" t="s">
        <v>1368</v>
      </c>
      <c r="B1081" s="4" t="s">
        <v>1084</v>
      </c>
      <c r="C1081" s="4" t="s">
        <v>1377</v>
      </c>
      <c r="D1081" s="4" t="s">
        <v>352</v>
      </c>
      <c r="E1081" s="4">
        <v>1</v>
      </c>
      <c r="F1081" s="5">
        <v>45118</v>
      </c>
      <c r="G1081" s="4" t="s">
        <v>151</v>
      </c>
      <c r="H1081" s="4" t="s">
        <v>1370</v>
      </c>
      <c r="I1081" s="4" t="s">
        <v>345</v>
      </c>
      <c r="J1081" s="8">
        <f>COUNTIFS(Activations!$A:$A,Table1[[#This Row],[Imei]])</f>
        <v>0</v>
      </c>
    </row>
    <row r="1082" spans="1:10">
      <c r="A1082" s="4" t="s">
        <v>155</v>
      </c>
      <c r="B1082" s="4" t="s">
        <v>1084</v>
      </c>
      <c r="C1082" s="4" t="s">
        <v>1378</v>
      </c>
      <c r="D1082" s="4" t="s">
        <v>343</v>
      </c>
      <c r="E1082" s="4">
        <v>1</v>
      </c>
      <c r="F1082" s="5">
        <v>45114</v>
      </c>
      <c r="G1082" s="4" t="s">
        <v>1379</v>
      </c>
      <c r="H1082" s="4" t="s">
        <v>1380</v>
      </c>
      <c r="I1082" s="4" t="s">
        <v>345</v>
      </c>
      <c r="J1082" s="8">
        <f>COUNTIFS(Activations!$A:$A,Table1[[#This Row],[Imei]])</f>
        <v>1</v>
      </c>
    </row>
    <row r="1083" spans="1:10">
      <c r="A1083" s="4" t="s">
        <v>155</v>
      </c>
      <c r="B1083" s="4" t="s">
        <v>1084</v>
      </c>
      <c r="C1083" s="4" t="s">
        <v>1381</v>
      </c>
      <c r="D1083" s="4" t="s">
        <v>343</v>
      </c>
      <c r="E1083" s="4">
        <v>1</v>
      </c>
      <c r="F1083" s="5">
        <v>45115</v>
      </c>
      <c r="G1083" s="4" t="s">
        <v>1379</v>
      </c>
      <c r="H1083" s="4" t="s">
        <v>1380</v>
      </c>
      <c r="I1083" s="4" t="s">
        <v>345</v>
      </c>
      <c r="J1083" s="8">
        <f>COUNTIFS(Activations!$A:$A,Table1[[#This Row],[Imei]])</f>
        <v>1</v>
      </c>
    </row>
    <row r="1084" spans="1:10">
      <c r="A1084" s="4" t="s">
        <v>155</v>
      </c>
      <c r="B1084" s="4" t="s">
        <v>1084</v>
      </c>
      <c r="C1084" s="4" t="s">
        <v>1382</v>
      </c>
      <c r="D1084" s="4" t="s">
        <v>376</v>
      </c>
      <c r="E1084" s="4">
        <v>1</v>
      </c>
      <c r="F1084" s="5">
        <v>45117</v>
      </c>
      <c r="G1084" s="4" t="s">
        <v>1379</v>
      </c>
      <c r="H1084" s="4" t="s">
        <v>1380</v>
      </c>
      <c r="I1084" s="4" t="s">
        <v>345</v>
      </c>
      <c r="J1084" s="8">
        <f>COUNTIFS(Activations!$A:$A,Table1[[#This Row],[Imei]])</f>
        <v>1</v>
      </c>
    </row>
    <row r="1085" spans="1:10">
      <c r="A1085" s="4" t="s">
        <v>155</v>
      </c>
      <c r="B1085" s="4" t="s">
        <v>1084</v>
      </c>
      <c r="C1085" s="4" t="s">
        <v>1383</v>
      </c>
      <c r="D1085" s="4" t="s">
        <v>358</v>
      </c>
      <c r="E1085" s="4">
        <v>1</v>
      </c>
      <c r="F1085" s="5">
        <v>45119</v>
      </c>
      <c r="G1085" s="4" t="s">
        <v>1379</v>
      </c>
      <c r="H1085" s="4" t="s">
        <v>1380</v>
      </c>
      <c r="I1085" s="4" t="s">
        <v>345</v>
      </c>
      <c r="J1085" s="8">
        <f>COUNTIFS(Activations!$A:$A,Table1[[#This Row],[Imei]])</f>
        <v>0</v>
      </c>
    </row>
    <row r="1086" spans="1:10">
      <c r="A1086" s="4" t="s">
        <v>155</v>
      </c>
      <c r="B1086" s="4" t="s">
        <v>1084</v>
      </c>
      <c r="C1086" s="4" t="s">
        <v>1384</v>
      </c>
      <c r="D1086" s="4" t="s">
        <v>358</v>
      </c>
      <c r="E1086" s="4">
        <v>1</v>
      </c>
      <c r="F1086" s="5">
        <v>45119</v>
      </c>
      <c r="G1086" s="4" t="s">
        <v>1379</v>
      </c>
      <c r="H1086" s="4" t="s">
        <v>1380</v>
      </c>
      <c r="I1086" s="4" t="s">
        <v>345</v>
      </c>
      <c r="J1086" s="8">
        <f>COUNTIFS(Activations!$A:$A,Table1[[#This Row],[Imei]])</f>
        <v>0</v>
      </c>
    </row>
    <row r="1087" spans="1:10">
      <c r="A1087" s="4" t="s">
        <v>155</v>
      </c>
      <c r="B1087" s="4" t="s">
        <v>1084</v>
      </c>
      <c r="C1087" s="4" t="s">
        <v>1231</v>
      </c>
      <c r="D1087" s="4" t="s">
        <v>369</v>
      </c>
      <c r="E1087" s="4">
        <v>1</v>
      </c>
      <c r="F1087" s="5">
        <v>45124</v>
      </c>
      <c r="G1087" s="4" t="s">
        <v>1379</v>
      </c>
      <c r="H1087" s="4" t="s">
        <v>1380</v>
      </c>
      <c r="I1087" s="4" t="s">
        <v>345</v>
      </c>
      <c r="J1087" s="8">
        <f>COUNTIFS(Activations!$A:$A,Table1[[#This Row],[Imei]])</f>
        <v>1</v>
      </c>
    </row>
    <row r="1088" spans="1:10">
      <c r="A1088" s="4" t="s">
        <v>155</v>
      </c>
      <c r="B1088" s="4" t="s">
        <v>1084</v>
      </c>
      <c r="C1088" s="4" t="s">
        <v>6084</v>
      </c>
      <c r="D1088" s="4" t="s">
        <v>343</v>
      </c>
      <c r="E1088" s="4">
        <v>1</v>
      </c>
      <c r="F1088" s="5">
        <v>45125</v>
      </c>
      <c r="G1088" s="4" t="s">
        <v>1379</v>
      </c>
      <c r="H1088" s="4" t="s">
        <v>1380</v>
      </c>
      <c r="I1088" s="4" t="s">
        <v>345</v>
      </c>
      <c r="J1088" s="8">
        <f>COUNTIFS(Activations!$A:$A,Table1[[#This Row],[Imei]])</f>
        <v>0</v>
      </c>
    </row>
    <row r="1089" spans="1:10">
      <c r="A1089" s="4" t="s">
        <v>155</v>
      </c>
      <c r="B1089" s="4" t="s">
        <v>1084</v>
      </c>
      <c r="C1089" s="4" t="s">
        <v>5614</v>
      </c>
      <c r="D1089" s="4" t="s">
        <v>354</v>
      </c>
      <c r="E1089" s="4">
        <v>1</v>
      </c>
      <c r="F1089" s="5">
        <v>45125</v>
      </c>
      <c r="G1089" s="4" t="s">
        <v>1379</v>
      </c>
      <c r="H1089" s="4" t="s">
        <v>1380</v>
      </c>
      <c r="I1089" s="4" t="s">
        <v>345</v>
      </c>
      <c r="J1089" s="8">
        <f>COUNTIFS(Activations!$A:$A,Table1[[#This Row],[Imei]])</f>
        <v>1</v>
      </c>
    </row>
    <row r="1090" spans="1:10">
      <c r="A1090" s="4" t="s">
        <v>1385</v>
      </c>
      <c r="B1090" s="4" t="s">
        <v>66</v>
      </c>
      <c r="C1090" s="4" t="s">
        <v>5685</v>
      </c>
      <c r="D1090" s="4" t="s">
        <v>815</v>
      </c>
      <c r="E1090" s="4">
        <v>1</v>
      </c>
      <c r="F1090" s="5">
        <v>45108</v>
      </c>
      <c r="G1090" s="4" t="s">
        <v>91</v>
      </c>
      <c r="H1090" s="4" t="s">
        <v>1387</v>
      </c>
      <c r="I1090" s="4" t="s">
        <v>345</v>
      </c>
      <c r="J1090" s="8">
        <f>COUNTIFS(Activations!$A:$A,Table1[[#This Row],[Imei]])</f>
        <v>1</v>
      </c>
    </row>
    <row r="1091" spans="1:10">
      <c r="A1091" s="4" t="s">
        <v>1385</v>
      </c>
      <c r="B1091" s="4" t="s">
        <v>66</v>
      </c>
      <c r="C1091" s="4" t="s">
        <v>5688</v>
      </c>
      <c r="D1091" s="4" t="s">
        <v>815</v>
      </c>
      <c r="E1091" s="4">
        <v>1</v>
      </c>
      <c r="F1091" s="5">
        <v>45108</v>
      </c>
      <c r="G1091" s="4" t="s">
        <v>91</v>
      </c>
      <c r="H1091" s="4" t="s">
        <v>1387</v>
      </c>
      <c r="I1091" s="4" t="s">
        <v>345</v>
      </c>
      <c r="J1091" s="8">
        <f>COUNTIFS(Activations!$A:$A,Table1[[#This Row],[Imei]])</f>
        <v>1</v>
      </c>
    </row>
    <row r="1092" spans="1:10">
      <c r="A1092" s="4" t="s">
        <v>1385</v>
      </c>
      <c r="B1092" s="4" t="s">
        <v>66</v>
      </c>
      <c r="C1092" s="4" t="s">
        <v>1386</v>
      </c>
      <c r="D1092" s="4" t="s">
        <v>352</v>
      </c>
      <c r="E1092" s="4">
        <v>1</v>
      </c>
      <c r="F1092" s="5">
        <v>45111</v>
      </c>
      <c r="G1092" s="4" t="s">
        <v>91</v>
      </c>
      <c r="H1092" s="4" t="s">
        <v>1387</v>
      </c>
      <c r="I1092" s="4" t="s">
        <v>345</v>
      </c>
      <c r="J1092" s="8">
        <f>COUNTIFS(Activations!$A:$A,Table1[[#This Row],[Imei]])</f>
        <v>1</v>
      </c>
    </row>
    <row r="1093" spans="1:10">
      <c r="A1093" s="4" t="s">
        <v>1385</v>
      </c>
      <c r="B1093" s="4" t="s">
        <v>66</v>
      </c>
      <c r="C1093" s="4" t="s">
        <v>1388</v>
      </c>
      <c r="D1093" s="4" t="s">
        <v>376</v>
      </c>
      <c r="E1093" s="4">
        <v>1</v>
      </c>
      <c r="F1093" s="5">
        <v>45111</v>
      </c>
      <c r="G1093" s="4" t="s">
        <v>91</v>
      </c>
      <c r="H1093" s="4" t="s">
        <v>1387</v>
      </c>
      <c r="I1093" s="4" t="s">
        <v>345</v>
      </c>
      <c r="J1093" s="8">
        <f>COUNTIFS(Activations!$A:$A,Table1[[#This Row],[Imei]])</f>
        <v>0</v>
      </c>
    </row>
    <row r="1094" spans="1:10">
      <c r="A1094" s="4" t="s">
        <v>1385</v>
      </c>
      <c r="B1094" s="4" t="s">
        <v>66</v>
      </c>
      <c r="C1094" s="4" t="s">
        <v>1389</v>
      </c>
      <c r="D1094" s="4" t="s">
        <v>376</v>
      </c>
      <c r="E1094" s="4">
        <v>1</v>
      </c>
      <c r="F1094" s="5">
        <v>45111</v>
      </c>
      <c r="G1094" s="4" t="s">
        <v>91</v>
      </c>
      <c r="H1094" s="4" t="s">
        <v>1387</v>
      </c>
      <c r="I1094" s="4" t="s">
        <v>345</v>
      </c>
      <c r="J1094" s="8">
        <f>COUNTIFS(Activations!$A:$A,Table1[[#This Row],[Imei]])</f>
        <v>0</v>
      </c>
    </row>
    <row r="1095" spans="1:10">
      <c r="A1095" s="4" t="s">
        <v>1385</v>
      </c>
      <c r="B1095" s="4" t="s">
        <v>66</v>
      </c>
      <c r="C1095" s="4" t="s">
        <v>1390</v>
      </c>
      <c r="D1095" s="4" t="s">
        <v>815</v>
      </c>
      <c r="E1095" s="4">
        <v>1</v>
      </c>
      <c r="F1095" s="5">
        <v>45112</v>
      </c>
      <c r="G1095" s="4" t="s">
        <v>91</v>
      </c>
      <c r="H1095" s="4" t="s">
        <v>1387</v>
      </c>
      <c r="I1095" s="4" t="s">
        <v>345</v>
      </c>
      <c r="J1095" s="8">
        <f>COUNTIFS(Activations!$A:$A,Table1[[#This Row],[Imei]])</f>
        <v>1</v>
      </c>
    </row>
    <row r="1096" spans="1:10">
      <c r="A1096" s="4" t="s">
        <v>1385</v>
      </c>
      <c r="B1096" s="4" t="s">
        <v>66</v>
      </c>
      <c r="C1096" s="4" t="s">
        <v>1391</v>
      </c>
      <c r="D1096" s="4" t="s">
        <v>659</v>
      </c>
      <c r="E1096" s="4">
        <v>1</v>
      </c>
      <c r="F1096" s="5">
        <v>45117</v>
      </c>
      <c r="G1096" s="4" t="s">
        <v>91</v>
      </c>
      <c r="H1096" s="4" t="s">
        <v>1387</v>
      </c>
      <c r="I1096" s="4" t="s">
        <v>345</v>
      </c>
      <c r="J1096" s="8">
        <f>COUNTIFS(Activations!$A:$A,Table1[[#This Row],[Imei]])</f>
        <v>1</v>
      </c>
    </row>
    <row r="1097" spans="1:10">
      <c r="A1097" s="4" t="s">
        <v>1385</v>
      </c>
      <c r="B1097" s="4" t="s">
        <v>66</v>
      </c>
      <c r="C1097" s="4" t="s">
        <v>1392</v>
      </c>
      <c r="D1097" s="4" t="s">
        <v>369</v>
      </c>
      <c r="E1097" s="4">
        <v>1</v>
      </c>
      <c r="F1097" s="5">
        <v>45118</v>
      </c>
      <c r="G1097" s="4" t="s">
        <v>91</v>
      </c>
      <c r="H1097" s="4" t="s">
        <v>1387</v>
      </c>
      <c r="I1097" s="4" t="s">
        <v>345</v>
      </c>
      <c r="J1097" s="8">
        <f>COUNTIFS(Activations!$A:$A,Table1[[#This Row],[Imei]])</f>
        <v>1</v>
      </c>
    </row>
    <row r="1098" spans="1:10">
      <c r="A1098" s="4" t="s">
        <v>1385</v>
      </c>
      <c r="B1098" s="4" t="s">
        <v>66</v>
      </c>
      <c r="C1098" s="4" t="s">
        <v>1393</v>
      </c>
      <c r="D1098" s="4" t="s">
        <v>358</v>
      </c>
      <c r="E1098" s="4">
        <v>1</v>
      </c>
      <c r="F1098" s="5">
        <v>45120</v>
      </c>
      <c r="G1098" s="4" t="s">
        <v>91</v>
      </c>
      <c r="H1098" s="4" t="s">
        <v>1387</v>
      </c>
      <c r="I1098" s="4" t="s">
        <v>345</v>
      </c>
      <c r="J1098" s="8">
        <f>COUNTIFS(Activations!$A:$A,Table1[[#This Row],[Imei]])</f>
        <v>1</v>
      </c>
    </row>
    <row r="1099" spans="1:10">
      <c r="A1099" s="4" t="s">
        <v>1385</v>
      </c>
      <c r="B1099" s="4" t="s">
        <v>66</v>
      </c>
      <c r="C1099" s="4" t="s">
        <v>1394</v>
      </c>
      <c r="D1099" s="4" t="s">
        <v>376</v>
      </c>
      <c r="E1099" s="4">
        <v>1</v>
      </c>
      <c r="F1099" s="5">
        <v>45121</v>
      </c>
      <c r="G1099" s="4" t="s">
        <v>91</v>
      </c>
      <c r="H1099" s="4" t="s">
        <v>1387</v>
      </c>
      <c r="I1099" s="4" t="s">
        <v>345</v>
      </c>
      <c r="J1099" s="8">
        <f>COUNTIFS(Activations!$A:$A,Table1[[#This Row],[Imei]])</f>
        <v>1</v>
      </c>
    </row>
    <row r="1100" spans="1:10">
      <c r="A1100" s="4" t="s">
        <v>1385</v>
      </c>
      <c r="B1100" s="4" t="s">
        <v>66</v>
      </c>
      <c r="C1100" s="4" t="s">
        <v>1395</v>
      </c>
      <c r="D1100" s="4" t="s">
        <v>354</v>
      </c>
      <c r="E1100" s="4">
        <v>1</v>
      </c>
      <c r="F1100" s="5">
        <v>45124</v>
      </c>
      <c r="G1100" s="4" t="s">
        <v>91</v>
      </c>
      <c r="H1100" s="4" t="s">
        <v>1387</v>
      </c>
      <c r="I1100" s="4" t="s">
        <v>345</v>
      </c>
      <c r="J1100" s="8">
        <f>COUNTIFS(Activations!$A:$A,Table1[[#This Row],[Imei]])</f>
        <v>1</v>
      </c>
    </row>
    <row r="1101" spans="1:10">
      <c r="A1101" s="4" t="s">
        <v>177</v>
      </c>
      <c r="B1101" s="4" t="s">
        <v>175</v>
      </c>
      <c r="C1101" s="4" t="s">
        <v>5903</v>
      </c>
      <c r="D1101" s="4" t="s">
        <v>376</v>
      </c>
      <c r="E1101" s="4">
        <v>1</v>
      </c>
      <c r="F1101" s="5">
        <v>45108</v>
      </c>
      <c r="G1101" s="4" t="s">
        <v>176</v>
      </c>
      <c r="H1101" s="4" t="s">
        <v>1397</v>
      </c>
      <c r="I1101" s="4" t="s">
        <v>345</v>
      </c>
      <c r="J1101" s="8">
        <f>COUNTIFS(Activations!$A:$A,Table1[[#This Row],[Imei]])</f>
        <v>1</v>
      </c>
    </row>
    <row r="1102" spans="1:10">
      <c r="A1102" s="4" t="s">
        <v>177</v>
      </c>
      <c r="B1102" s="4" t="s">
        <v>175</v>
      </c>
      <c r="C1102" s="4" t="s">
        <v>6085</v>
      </c>
      <c r="D1102" s="4" t="s">
        <v>343</v>
      </c>
      <c r="E1102" s="4">
        <v>1</v>
      </c>
      <c r="F1102" s="5">
        <v>45108</v>
      </c>
      <c r="G1102" s="4" t="s">
        <v>176</v>
      </c>
      <c r="H1102" s="4" t="s">
        <v>1397</v>
      </c>
      <c r="I1102" s="4" t="s">
        <v>345</v>
      </c>
      <c r="J1102" s="8">
        <f>COUNTIFS(Activations!$A:$A,Table1[[#This Row],[Imei]])</f>
        <v>0</v>
      </c>
    </row>
    <row r="1103" spans="1:10">
      <c r="A1103" s="4" t="s">
        <v>177</v>
      </c>
      <c r="B1103" s="4" t="s">
        <v>175</v>
      </c>
      <c r="C1103" s="4" t="s">
        <v>5724</v>
      </c>
      <c r="D1103" s="4" t="s">
        <v>358</v>
      </c>
      <c r="E1103" s="4">
        <v>1</v>
      </c>
      <c r="F1103" s="5">
        <v>45110</v>
      </c>
      <c r="G1103" s="4" t="s">
        <v>176</v>
      </c>
      <c r="H1103" s="4" t="s">
        <v>1397</v>
      </c>
      <c r="I1103" s="4" t="s">
        <v>345</v>
      </c>
      <c r="J1103" s="8">
        <f>COUNTIFS(Activations!$A:$A,Table1[[#This Row],[Imei]])</f>
        <v>1</v>
      </c>
    </row>
    <row r="1104" spans="1:10">
      <c r="A1104" s="4" t="s">
        <v>177</v>
      </c>
      <c r="B1104" s="4" t="s">
        <v>175</v>
      </c>
      <c r="C1104" s="4" t="s">
        <v>1396</v>
      </c>
      <c r="D1104" s="4" t="s">
        <v>358</v>
      </c>
      <c r="E1104" s="4">
        <v>1</v>
      </c>
      <c r="F1104" s="5">
        <v>45111</v>
      </c>
      <c r="G1104" s="4" t="s">
        <v>176</v>
      </c>
      <c r="H1104" s="4" t="s">
        <v>1397</v>
      </c>
      <c r="I1104" s="4" t="s">
        <v>345</v>
      </c>
      <c r="J1104" s="8">
        <f>COUNTIFS(Activations!$A:$A,Table1[[#This Row],[Imei]])</f>
        <v>1</v>
      </c>
    </row>
    <row r="1105" spans="1:10">
      <c r="A1105" s="4" t="s">
        <v>177</v>
      </c>
      <c r="B1105" s="4" t="s">
        <v>175</v>
      </c>
      <c r="C1105" s="4" t="s">
        <v>1398</v>
      </c>
      <c r="D1105" s="4" t="s">
        <v>343</v>
      </c>
      <c r="E1105" s="4">
        <v>1</v>
      </c>
      <c r="F1105" s="5">
        <v>45111</v>
      </c>
      <c r="G1105" s="4" t="s">
        <v>176</v>
      </c>
      <c r="H1105" s="4" t="s">
        <v>1397</v>
      </c>
      <c r="I1105" s="4" t="s">
        <v>345</v>
      </c>
      <c r="J1105" s="8">
        <f>COUNTIFS(Activations!$A:$A,Table1[[#This Row],[Imei]])</f>
        <v>1</v>
      </c>
    </row>
    <row r="1106" spans="1:10">
      <c r="A1106" s="4" t="s">
        <v>177</v>
      </c>
      <c r="B1106" s="4" t="s">
        <v>175</v>
      </c>
      <c r="C1106" s="4" t="s">
        <v>1399</v>
      </c>
      <c r="D1106" s="4" t="s">
        <v>358</v>
      </c>
      <c r="E1106" s="4">
        <v>1</v>
      </c>
      <c r="F1106" s="5">
        <v>45113</v>
      </c>
      <c r="G1106" s="4" t="s">
        <v>176</v>
      </c>
      <c r="H1106" s="4" t="s">
        <v>1397</v>
      </c>
      <c r="I1106" s="4" t="s">
        <v>345</v>
      </c>
      <c r="J1106" s="8">
        <f>COUNTIFS(Activations!$A:$A,Table1[[#This Row],[Imei]])</f>
        <v>1</v>
      </c>
    </row>
    <row r="1107" spans="1:10">
      <c r="A1107" s="4" t="s">
        <v>177</v>
      </c>
      <c r="B1107" s="4" t="s">
        <v>175</v>
      </c>
      <c r="C1107" s="4" t="s">
        <v>1400</v>
      </c>
      <c r="D1107" s="4" t="s">
        <v>369</v>
      </c>
      <c r="E1107" s="4">
        <v>1</v>
      </c>
      <c r="F1107" s="5">
        <v>45114</v>
      </c>
      <c r="G1107" s="4" t="s">
        <v>176</v>
      </c>
      <c r="H1107" s="4" t="s">
        <v>1397</v>
      </c>
      <c r="I1107" s="4" t="s">
        <v>345</v>
      </c>
      <c r="J1107" s="8">
        <f>COUNTIFS(Activations!$A:$A,Table1[[#This Row],[Imei]])</f>
        <v>1</v>
      </c>
    </row>
    <row r="1108" spans="1:10">
      <c r="A1108" s="4" t="s">
        <v>177</v>
      </c>
      <c r="B1108" s="4" t="s">
        <v>175</v>
      </c>
      <c r="C1108" s="4" t="s">
        <v>1401</v>
      </c>
      <c r="D1108" s="4" t="s">
        <v>369</v>
      </c>
      <c r="E1108" s="4">
        <v>1</v>
      </c>
      <c r="F1108" s="5">
        <v>45115</v>
      </c>
      <c r="G1108" s="4" t="s">
        <v>176</v>
      </c>
      <c r="H1108" s="4" t="s">
        <v>1397</v>
      </c>
      <c r="I1108" s="4" t="s">
        <v>345</v>
      </c>
      <c r="J1108" s="8">
        <f>COUNTIFS(Activations!$A:$A,Table1[[#This Row],[Imei]])</f>
        <v>1</v>
      </c>
    </row>
    <row r="1109" spans="1:10">
      <c r="A1109" s="4" t="s">
        <v>177</v>
      </c>
      <c r="B1109" s="4" t="s">
        <v>175</v>
      </c>
      <c r="C1109" s="4" t="s">
        <v>1402</v>
      </c>
      <c r="D1109" s="4" t="s">
        <v>358</v>
      </c>
      <c r="E1109" s="4">
        <v>1</v>
      </c>
      <c r="F1109" s="5">
        <v>45115</v>
      </c>
      <c r="G1109" s="4" t="s">
        <v>176</v>
      </c>
      <c r="H1109" s="4" t="s">
        <v>1397</v>
      </c>
      <c r="I1109" s="4" t="s">
        <v>345</v>
      </c>
      <c r="J1109" s="8">
        <f>COUNTIFS(Activations!$A:$A,Table1[[#This Row],[Imei]])</f>
        <v>1</v>
      </c>
    </row>
    <row r="1110" spans="1:10">
      <c r="A1110" s="4" t="s">
        <v>177</v>
      </c>
      <c r="B1110" s="4" t="s">
        <v>175</v>
      </c>
      <c r="C1110" s="4" t="s">
        <v>1403</v>
      </c>
      <c r="D1110" s="4" t="s">
        <v>343</v>
      </c>
      <c r="E1110" s="4">
        <v>1</v>
      </c>
      <c r="F1110" s="5">
        <v>45117</v>
      </c>
      <c r="G1110" s="4" t="s">
        <v>176</v>
      </c>
      <c r="H1110" s="4" t="s">
        <v>1397</v>
      </c>
      <c r="I1110" s="4" t="s">
        <v>345</v>
      </c>
      <c r="J1110" s="8">
        <f>COUNTIFS(Activations!$A:$A,Table1[[#This Row],[Imei]])</f>
        <v>1</v>
      </c>
    </row>
    <row r="1111" spans="1:10">
      <c r="A1111" s="4" t="s">
        <v>177</v>
      </c>
      <c r="B1111" s="4" t="s">
        <v>175</v>
      </c>
      <c r="C1111" s="4" t="s">
        <v>1404</v>
      </c>
      <c r="D1111" s="4" t="s">
        <v>343</v>
      </c>
      <c r="E1111" s="4">
        <v>1</v>
      </c>
      <c r="F1111" s="5">
        <v>45120</v>
      </c>
      <c r="G1111" s="4" t="s">
        <v>176</v>
      </c>
      <c r="H1111" s="4" t="s">
        <v>1397</v>
      </c>
      <c r="I1111" s="4" t="s">
        <v>345</v>
      </c>
      <c r="J1111" s="8">
        <f>COUNTIFS(Activations!$A:$A,Table1[[#This Row],[Imei]])</f>
        <v>1</v>
      </c>
    </row>
    <row r="1112" spans="1:10">
      <c r="A1112" s="4" t="s">
        <v>177</v>
      </c>
      <c r="B1112" s="4" t="s">
        <v>175</v>
      </c>
      <c r="C1112" s="4" t="s">
        <v>1405</v>
      </c>
      <c r="D1112" s="4" t="s">
        <v>343</v>
      </c>
      <c r="E1112" s="4">
        <v>1</v>
      </c>
      <c r="F1112" s="5">
        <v>45122</v>
      </c>
      <c r="G1112" s="4" t="s">
        <v>176</v>
      </c>
      <c r="H1112" s="4" t="s">
        <v>1397</v>
      </c>
      <c r="I1112" s="4" t="s">
        <v>345</v>
      </c>
      <c r="J1112" s="8">
        <f>COUNTIFS(Activations!$A:$A,Table1[[#This Row],[Imei]])</f>
        <v>1</v>
      </c>
    </row>
    <row r="1113" spans="1:10">
      <c r="A1113" s="4" t="s">
        <v>177</v>
      </c>
      <c r="B1113" s="4" t="s">
        <v>175</v>
      </c>
      <c r="C1113" s="4" t="s">
        <v>1406</v>
      </c>
      <c r="D1113" s="4" t="s">
        <v>394</v>
      </c>
      <c r="E1113" s="4">
        <v>1</v>
      </c>
      <c r="F1113" s="5">
        <v>45124</v>
      </c>
      <c r="G1113" s="4" t="s">
        <v>176</v>
      </c>
      <c r="H1113" s="4" t="s">
        <v>1397</v>
      </c>
      <c r="I1113" s="4" t="s">
        <v>345</v>
      </c>
      <c r="J1113" s="8">
        <f>COUNTIFS(Activations!$A:$A,Table1[[#This Row],[Imei]])</f>
        <v>1</v>
      </c>
    </row>
    <row r="1114" spans="1:10">
      <c r="A1114" s="4" t="s">
        <v>112</v>
      </c>
      <c r="B1114" s="4" t="s">
        <v>495</v>
      </c>
      <c r="C1114" s="4" t="s">
        <v>5571</v>
      </c>
      <c r="D1114" s="4" t="s">
        <v>343</v>
      </c>
      <c r="E1114" s="4">
        <v>1</v>
      </c>
      <c r="F1114" s="5">
        <v>45108</v>
      </c>
      <c r="G1114" s="4" t="s">
        <v>115</v>
      </c>
      <c r="H1114" s="4" t="s">
        <v>1408</v>
      </c>
      <c r="I1114" s="4" t="s">
        <v>345</v>
      </c>
      <c r="J1114" s="8">
        <f>COUNTIFS(Activations!$A:$A,Table1[[#This Row],[Imei]])</f>
        <v>1</v>
      </c>
    </row>
    <row r="1115" spans="1:10">
      <c r="A1115" s="4" t="s">
        <v>112</v>
      </c>
      <c r="B1115" s="4" t="s">
        <v>495</v>
      </c>
      <c r="C1115" s="4" t="s">
        <v>5603</v>
      </c>
      <c r="D1115" s="4" t="s">
        <v>343</v>
      </c>
      <c r="E1115" s="4">
        <v>1</v>
      </c>
      <c r="F1115" s="5">
        <v>45108</v>
      </c>
      <c r="G1115" s="4" t="s">
        <v>111</v>
      </c>
      <c r="H1115" s="4" t="s">
        <v>1412</v>
      </c>
      <c r="I1115" s="4" t="s">
        <v>345</v>
      </c>
      <c r="J1115" s="8">
        <f>COUNTIFS(Activations!$A:$A,Table1[[#This Row],[Imei]])</f>
        <v>1</v>
      </c>
    </row>
    <row r="1116" spans="1:10">
      <c r="A1116" s="4" t="s">
        <v>112</v>
      </c>
      <c r="B1116" s="4" t="s">
        <v>495</v>
      </c>
      <c r="C1116" s="4" t="s">
        <v>6086</v>
      </c>
      <c r="D1116" s="4" t="s">
        <v>358</v>
      </c>
      <c r="E1116" s="4">
        <v>1</v>
      </c>
      <c r="F1116" s="5">
        <v>45110</v>
      </c>
      <c r="G1116" s="4" t="s">
        <v>115</v>
      </c>
      <c r="H1116" s="4" t="s">
        <v>1408</v>
      </c>
      <c r="I1116" s="4" t="s">
        <v>345</v>
      </c>
      <c r="J1116" s="8">
        <f>COUNTIFS(Activations!$A:$A,Table1[[#This Row],[Imei]])</f>
        <v>0</v>
      </c>
    </row>
    <row r="1117" spans="1:10">
      <c r="A1117" s="4" t="s">
        <v>112</v>
      </c>
      <c r="B1117" s="4" t="s">
        <v>495</v>
      </c>
      <c r="C1117" s="4" t="s">
        <v>5600</v>
      </c>
      <c r="D1117" s="4" t="s">
        <v>343</v>
      </c>
      <c r="E1117" s="4">
        <v>1</v>
      </c>
      <c r="F1117" s="5">
        <v>45110</v>
      </c>
      <c r="G1117" s="4" t="s">
        <v>115</v>
      </c>
      <c r="H1117" s="4" t="s">
        <v>1408</v>
      </c>
      <c r="I1117" s="4" t="s">
        <v>345</v>
      </c>
      <c r="J1117" s="8">
        <f>COUNTIFS(Activations!$A:$A,Table1[[#This Row],[Imei]])</f>
        <v>1</v>
      </c>
    </row>
    <row r="1118" spans="1:10">
      <c r="A1118" s="4" t="s">
        <v>112</v>
      </c>
      <c r="B1118" s="4" t="s">
        <v>495</v>
      </c>
      <c r="C1118" s="4" t="s">
        <v>5787</v>
      </c>
      <c r="D1118" s="4" t="s">
        <v>358</v>
      </c>
      <c r="E1118" s="4">
        <v>1</v>
      </c>
      <c r="F1118" s="5">
        <v>45110</v>
      </c>
      <c r="G1118" s="4" t="s">
        <v>115</v>
      </c>
      <c r="H1118" s="4" t="s">
        <v>1408</v>
      </c>
      <c r="I1118" s="4" t="s">
        <v>345</v>
      </c>
      <c r="J1118" s="8">
        <f>COUNTIFS(Activations!$A:$A,Table1[[#This Row],[Imei]])</f>
        <v>1</v>
      </c>
    </row>
    <row r="1119" spans="1:10">
      <c r="A1119" s="4" t="s">
        <v>112</v>
      </c>
      <c r="B1119" s="4" t="s">
        <v>495</v>
      </c>
      <c r="C1119" s="4" t="s">
        <v>5531</v>
      </c>
      <c r="D1119" s="4" t="s">
        <v>352</v>
      </c>
      <c r="E1119" s="4">
        <v>1</v>
      </c>
      <c r="F1119" s="5">
        <v>45110</v>
      </c>
      <c r="G1119" s="4" t="s">
        <v>111</v>
      </c>
      <c r="H1119" s="4" t="s">
        <v>1412</v>
      </c>
      <c r="I1119" s="4" t="s">
        <v>345</v>
      </c>
      <c r="J1119" s="8">
        <f>COUNTIFS(Activations!$A:$A,Table1[[#This Row],[Imei]])</f>
        <v>1</v>
      </c>
    </row>
    <row r="1120" spans="1:10">
      <c r="A1120" s="4" t="s">
        <v>112</v>
      </c>
      <c r="B1120" s="4" t="s">
        <v>495</v>
      </c>
      <c r="C1120" s="4" t="s">
        <v>1407</v>
      </c>
      <c r="D1120" s="4" t="s">
        <v>358</v>
      </c>
      <c r="E1120" s="4">
        <v>1</v>
      </c>
      <c r="F1120" s="5">
        <v>45111</v>
      </c>
      <c r="G1120" s="4" t="s">
        <v>115</v>
      </c>
      <c r="H1120" s="4" t="s">
        <v>1408</v>
      </c>
      <c r="I1120" s="4" t="s">
        <v>345</v>
      </c>
      <c r="J1120" s="8">
        <f>COUNTIFS(Activations!$A:$A,Table1[[#This Row],[Imei]])</f>
        <v>1</v>
      </c>
    </row>
    <row r="1121" spans="1:10">
      <c r="A1121" s="4" t="s">
        <v>112</v>
      </c>
      <c r="B1121" s="4" t="s">
        <v>495</v>
      </c>
      <c r="C1121" s="4" t="s">
        <v>1409</v>
      </c>
      <c r="D1121" s="4" t="s">
        <v>343</v>
      </c>
      <c r="E1121" s="4">
        <v>1</v>
      </c>
      <c r="F1121" s="5">
        <v>45111</v>
      </c>
      <c r="G1121" s="4" t="s">
        <v>115</v>
      </c>
      <c r="H1121" s="4" t="s">
        <v>1408</v>
      </c>
      <c r="I1121" s="4" t="s">
        <v>345</v>
      </c>
      <c r="J1121" s="8">
        <f>COUNTIFS(Activations!$A:$A,Table1[[#This Row],[Imei]])</f>
        <v>1</v>
      </c>
    </row>
    <row r="1122" spans="1:10">
      <c r="A1122" s="4" t="s">
        <v>112</v>
      </c>
      <c r="B1122" s="4" t="s">
        <v>495</v>
      </c>
      <c r="C1122" s="4" t="s">
        <v>1410</v>
      </c>
      <c r="D1122" s="4" t="s">
        <v>352</v>
      </c>
      <c r="E1122" s="4">
        <v>1</v>
      </c>
      <c r="F1122" s="5">
        <v>45111</v>
      </c>
      <c r="G1122" s="4" t="s">
        <v>115</v>
      </c>
      <c r="H1122" s="4" t="s">
        <v>1408</v>
      </c>
      <c r="I1122" s="4" t="s">
        <v>345</v>
      </c>
      <c r="J1122" s="8">
        <f>COUNTIFS(Activations!$A:$A,Table1[[#This Row],[Imei]])</f>
        <v>1</v>
      </c>
    </row>
    <row r="1123" spans="1:10">
      <c r="A1123" s="4" t="s">
        <v>112</v>
      </c>
      <c r="B1123" s="4" t="s">
        <v>495</v>
      </c>
      <c r="C1123" s="4" t="s">
        <v>1411</v>
      </c>
      <c r="D1123" s="4" t="s">
        <v>350</v>
      </c>
      <c r="E1123" s="4">
        <v>1</v>
      </c>
      <c r="F1123" s="5">
        <v>45111</v>
      </c>
      <c r="G1123" s="4" t="s">
        <v>111</v>
      </c>
      <c r="H1123" s="4" t="s">
        <v>1412</v>
      </c>
      <c r="I1123" s="4" t="s">
        <v>345</v>
      </c>
      <c r="J1123" s="8">
        <f>COUNTIFS(Activations!$A:$A,Table1[[#This Row],[Imei]])</f>
        <v>1</v>
      </c>
    </row>
    <row r="1124" spans="1:10">
      <c r="A1124" s="4" t="s">
        <v>112</v>
      </c>
      <c r="B1124" s="4" t="s">
        <v>495</v>
      </c>
      <c r="C1124" s="4" t="s">
        <v>1413</v>
      </c>
      <c r="D1124" s="4" t="s">
        <v>352</v>
      </c>
      <c r="E1124" s="4">
        <v>1</v>
      </c>
      <c r="F1124" s="5">
        <v>45111</v>
      </c>
      <c r="G1124" s="4" t="s">
        <v>111</v>
      </c>
      <c r="H1124" s="4" t="s">
        <v>1412</v>
      </c>
      <c r="I1124" s="4" t="s">
        <v>345</v>
      </c>
      <c r="J1124" s="8">
        <f>COUNTIFS(Activations!$A:$A,Table1[[#This Row],[Imei]])</f>
        <v>1</v>
      </c>
    </row>
    <row r="1125" spans="1:10">
      <c r="A1125" s="4" t="s">
        <v>112</v>
      </c>
      <c r="B1125" s="4" t="s">
        <v>495</v>
      </c>
      <c r="C1125" s="4" t="s">
        <v>1414</v>
      </c>
      <c r="D1125" s="4" t="s">
        <v>343</v>
      </c>
      <c r="E1125" s="4">
        <v>1</v>
      </c>
      <c r="F1125" s="5">
        <v>45112</v>
      </c>
      <c r="G1125" s="4" t="s">
        <v>111</v>
      </c>
      <c r="H1125" s="4" t="s">
        <v>1412</v>
      </c>
      <c r="I1125" s="4" t="s">
        <v>345</v>
      </c>
      <c r="J1125" s="8">
        <f>COUNTIFS(Activations!$A:$A,Table1[[#This Row],[Imei]])</f>
        <v>1</v>
      </c>
    </row>
    <row r="1126" spans="1:10">
      <c r="A1126" s="4" t="s">
        <v>112</v>
      </c>
      <c r="B1126" s="4" t="s">
        <v>495</v>
      </c>
      <c r="C1126" s="4" t="s">
        <v>1415</v>
      </c>
      <c r="D1126" s="4" t="s">
        <v>376</v>
      </c>
      <c r="E1126" s="4">
        <v>1</v>
      </c>
      <c r="F1126" s="5">
        <v>45113</v>
      </c>
      <c r="G1126" s="4" t="s">
        <v>115</v>
      </c>
      <c r="H1126" s="4" t="s">
        <v>1408</v>
      </c>
      <c r="I1126" s="4" t="s">
        <v>345</v>
      </c>
      <c r="J1126" s="8">
        <f>COUNTIFS(Activations!$A:$A,Table1[[#This Row],[Imei]])</f>
        <v>1</v>
      </c>
    </row>
    <row r="1127" spans="1:10">
      <c r="A1127" s="4" t="s">
        <v>112</v>
      </c>
      <c r="B1127" s="4" t="s">
        <v>495</v>
      </c>
      <c r="C1127" s="4" t="s">
        <v>1416</v>
      </c>
      <c r="D1127" s="4" t="s">
        <v>343</v>
      </c>
      <c r="E1127" s="4">
        <v>1</v>
      </c>
      <c r="F1127" s="5">
        <v>45113</v>
      </c>
      <c r="G1127" s="4" t="s">
        <v>115</v>
      </c>
      <c r="H1127" s="4" t="s">
        <v>1408</v>
      </c>
      <c r="I1127" s="4" t="s">
        <v>345</v>
      </c>
      <c r="J1127" s="8">
        <f>COUNTIFS(Activations!$A:$A,Table1[[#This Row],[Imei]])</f>
        <v>0</v>
      </c>
    </row>
    <row r="1128" spans="1:10">
      <c r="A1128" s="4" t="s">
        <v>112</v>
      </c>
      <c r="B1128" s="4" t="s">
        <v>495</v>
      </c>
      <c r="C1128" s="4" t="s">
        <v>1417</v>
      </c>
      <c r="D1128" s="4" t="s">
        <v>815</v>
      </c>
      <c r="E1128" s="4">
        <v>1</v>
      </c>
      <c r="F1128" s="5">
        <v>45115</v>
      </c>
      <c r="G1128" s="4" t="s">
        <v>111</v>
      </c>
      <c r="H1128" s="4" t="s">
        <v>1412</v>
      </c>
      <c r="I1128" s="4" t="s">
        <v>345</v>
      </c>
      <c r="J1128" s="8">
        <f>COUNTIFS(Activations!$A:$A,Table1[[#This Row],[Imei]])</f>
        <v>1</v>
      </c>
    </row>
    <row r="1129" spans="1:10">
      <c r="A1129" s="4" t="s">
        <v>112</v>
      </c>
      <c r="B1129" s="4" t="s">
        <v>495</v>
      </c>
      <c r="C1129" s="4" t="s">
        <v>1418</v>
      </c>
      <c r="D1129" s="4" t="s">
        <v>376</v>
      </c>
      <c r="E1129" s="4">
        <v>1</v>
      </c>
      <c r="F1129" s="5">
        <v>45115</v>
      </c>
      <c r="G1129" s="4" t="s">
        <v>111</v>
      </c>
      <c r="H1129" s="4" t="s">
        <v>1412</v>
      </c>
      <c r="I1129" s="4" t="s">
        <v>345</v>
      </c>
      <c r="J1129" s="8">
        <f>COUNTIFS(Activations!$A:$A,Table1[[#This Row],[Imei]])</f>
        <v>1</v>
      </c>
    </row>
    <row r="1130" spans="1:10">
      <c r="A1130" s="4" t="s">
        <v>112</v>
      </c>
      <c r="B1130" s="4" t="s">
        <v>495</v>
      </c>
      <c r="C1130" s="4" t="s">
        <v>1419</v>
      </c>
      <c r="D1130" s="4" t="s">
        <v>358</v>
      </c>
      <c r="E1130" s="4">
        <v>1</v>
      </c>
      <c r="F1130" s="5">
        <v>45115</v>
      </c>
      <c r="G1130" s="4" t="s">
        <v>111</v>
      </c>
      <c r="H1130" s="4" t="s">
        <v>1412</v>
      </c>
      <c r="I1130" s="4" t="s">
        <v>345</v>
      </c>
      <c r="J1130" s="8">
        <f>COUNTIFS(Activations!$A:$A,Table1[[#This Row],[Imei]])</f>
        <v>1</v>
      </c>
    </row>
    <row r="1131" spans="1:10">
      <c r="A1131" s="4" t="s">
        <v>112</v>
      </c>
      <c r="B1131" s="4" t="s">
        <v>495</v>
      </c>
      <c r="C1131" s="4" t="s">
        <v>1420</v>
      </c>
      <c r="D1131" s="4" t="s">
        <v>815</v>
      </c>
      <c r="E1131" s="4">
        <v>1</v>
      </c>
      <c r="F1131" s="5">
        <v>45117</v>
      </c>
      <c r="G1131" s="4" t="s">
        <v>111</v>
      </c>
      <c r="H1131" s="4" t="s">
        <v>1412</v>
      </c>
      <c r="I1131" s="4" t="s">
        <v>345</v>
      </c>
      <c r="J1131" s="8">
        <f>COUNTIFS(Activations!$A:$A,Table1[[#This Row],[Imei]])</f>
        <v>1</v>
      </c>
    </row>
    <row r="1132" spans="1:10">
      <c r="A1132" s="4" t="s">
        <v>112</v>
      </c>
      <c r="B1132" s="4" t="s">
        <v>495</v>
      </c>
      <c r="C1132" s="4" t="s">
        <v>1421</v>
      </c>
      <c r="D1132" s="4" t="s">
        <v>343</v>
      </c>
      <c r="E1132" s="4">
        <v>1</v>
      </c>
      <c r="F1132" s="5">
        <v>45117</v>
      </c>
      <c r="G1132" s="4" t="s">
        <v>111</v>
      </c>
      <c r="H1132" s="4" t="s">
        <v>1412</v>
      </c>
      <c r="I1132" s="4" t="s">
        <v>345</v>
      </c>
      <c r="J1132" s="8">
        <f>COUNTIFS(Activations!$A:$A,Table1[[#This Row],[Imei]])</f>
        <v>1</v>
      </c>
    </row>
    <row r="1133" spans="1:10">
      <c r="A1133" s="4" t="s">
        <v>112</v>
      </c>
      <c r="B1133" s="4" t="s">
        <v>495</v>
      </c>
      <c r="C1133" s="4" t="s">
        <v>1422</v>
      </c>
      <c r="D1133" s="4" t="s">
        <v>343</v>
      </c>
      <c r="E1133" s="4">
        <v>1</v>
      </c>
      <c r="F1133" s="5">
        <v>45117</v>
      </c>
      <c r="G1133" s="4" t="s">
        <v>115</v>
      </c>
      <c r="H1133" s="4" t="s">
        <v>1408</v>
      </c>
      <c r="I1133" s="4" t="s">
        <v>345</v>
      </c>
      <c r="J1133" s="8">
        <f>COUNTIFS(Activations!$A:$A,Table1[[#This Row],[Imei]])</f>
        <v>1</v>
      </c>
    </row>
    <row r="1134" spans="1:10">
      <c r="A1134" s="4" t="s">
        <v>112</v>
      </c>
      <c r="B1134" s="4" t="s">
        <v>495</v>
      </c>
      <c r="C1134" s="4" t="s">
        <v>1423</v>
      </c>
      <c r="D1134" s="4" t="s">
        <v>343</v>
      </c>
      <c r="E1134" s="4">
        <v>1</v>
      </c>
      <c r="F1134" s="5">
        <v>45117</v>
      </c>
      <c r="G1134" s="4" t="s">
        <v>115</v>
      </c>
      <c r="H1134" s="4" t="s">
        <v>1408</v>
      </c>
      <c r="I1134" s="4" t="s">
        <v>345</v>
      </c>
      <c r="J1134" s="8">
        <f>COUNTIFS(Activations!$A:$A,Table1[[#This Row],[Imei]])</f>
        <v>1</v>
      </c>
    </row>
    <row r="1135" spans="1:10">
      <c r="A1135" s="4" t="s">
        <v>112</v>
      </c>
      <c r="B1135" s="4" t="s">
        <v>495</v>
      </c>
      <c r="C1135" s="4" t="s">
        <v>1424</v>
      </c>
      <c r="D1135" s="4" t="s">
        <v>343</v>
      </c>
      <c r="E1135" s="4">
        <v>1</v>
      </c>
      <c r="F1135" s="5">
        <v>45118</v>
      </c>
      <c r="G1135" s="4" t="s">
        <v>115</v>
      </c>
      <c r="H1135" s="4" t="s">
        <v>1408</v>
      </c>
      <c r="I1135" s="4" t="s">
        <v>345</v>
      </c>
      <c r="J1135" s="8">
        <f>COUNTIFS(Activations!$A:$A,Table1[[#This Row],[Imei]])</f>
        <v>1</v>
      </c>
    </row>
    <row r="1136" spans="1:10">
      <c r="A1136" s="4" t="s">
        <v>112</v>
      </c>
      <c r="B1136" s="4" t="s">
        <v>495</v>
      </c>
      <c r="C1136" s="4" t="s">
        <v>1425</v>
      </c>
      <c r="D1136" s="4" t="s">
        <v>358</v>
      </c>
      <c r="E1136" s="4">
        <v>1</v>
      </c>
      <c r="F1136" s="5">
        <v>45118</v>
      </c>
      <c r="G1136" s="4" t="s">
        <v>115</v>
      </c>
      <c r="H1136" s="4" t="s">
        <v>1408</v>
      </c>
      <c r="I1136" s="4" t="s">
        <v>345</v>
      </c>
      <c r="J1136" s="8">
        <f>COUNTIFS(Activations!$A:$A,Table1[[#This Row],[Imei]])</f>
        <v>1</v>
      </c>
    </row>
    <row r="1137" spans="1:10">
      <c r="A1137" s="4" t="s">
        <v>112</v>
      </c>
      <c r="B1137" s="4" t="s">
        <v>495</v>
      </c>
      <c r="C1137" s="4" t="s">
        <v>1426</v>
      </c>
      <c r="D1137" s="4" t="s">
        <v>354</v>
      </c>
      <c r="E1137" s="4">
        <v>1</v>
      </c>
      <c r="F1137" s="5">
        <v>45118</v>
      </c>
      <c r="G1137" s="4" t="s">
        <v>115</v>
      </c>
      <c r="H1137" s="4" t="s">
        <v>1408</v>
      </c>
      <c r="I1137" s="4" t="s">
        <v>345</v>
      </c>
      <c r="J1137" s="8">
        <f>COUNTIFS(Activations!$A:$A,Table1[[#This Row],[Imei]])</f>
        <v>1</v>
      </c>
    </row>
    <row r="1138" spans="1:10">
      <c r="A1138" s="4" t="s">
        <v>112</v>
      </c>
      <c r="B1138" s="4" t="s">
        <v>495</v>
      </c>
      <c r="C1138" s="4" t="s">
        <v>1427</v>
      </c>
      <c r="D1138" s="4" t="s">
        <v>358</v>
      </c>
      <c r="E1138" s="4">
        <v>1</v>
      </c>
      <c r="F1138" s="5">
        <v>45120</v>
      </c>
      <c r="G1138" s="4" t="s">
        <v>115</v>
      </c>
      <c r="H1138" s="4" t="s">
        <v>1408</v>
      </c>
      <c r="I1138" s="4" t="s">
        <v>345</v>
      </c>
      <c r="J1138" s="8">
        <f>COUNTIFS(Activations!$A:$A,Table1[[#This Row],[Imei]])</f>
        <v>1</v>
      </c>
    </row>
    <row r="1139" spans="1:10">
      <c r="A1139" s="4" t="s">
        <v>112</v>
      </c>
      <c r="B1139" s="4" t="s">
        <v>495</v>
      </c>
      <c r="C1139" s="4" t="s">
        <v>1428</v>
      </c>
      <c r="D1139" s="4" t="s">
        <v>369</v>
      </c>
      <c r="E1139" s="4">
        <v>1</v>
      </c>
      <c r="F1139" s="5">
        <v>45120</v>
      </c>
      <c r="G1139" s="4" t="s">
        <v>115</v>
      </c>
      <c r="H1139" s="4" t="s">
        <v>1408</v>
      </c>
      <c r="I1139" s="4" t="s">
        <v>345</v>
      </c>
      <c r="J1139" s="8">
        <f>COUNTIFS(Activations!$A:$A,Table1[[#This Row],[Imei]])</f>
        <v>1</v>
      </c>
    </row>
    <row r="1140" spans="1:10">
      <c r="A1140" s="4" t="s">
        <v>112</v>
      </c>
      <c r="B1140" s="4" t="s">
        <v>495</v>
      </c>
      <c r="C1140" s="4" t="s">
        <v>1429</v>
      </c>
      <c r="D1140" s="4" t="s">
        <v>369</v>
      </c>
      <c r="E1140" s="4">
        <v>1</v>
      </c>
      <c r="F1140" s="5">
        <v>45120</v>
      </c>
      <c r="G1140" s="4" t="s">
        <v>115</v>
      </c>
      <c r="H1140" s="4" t="s">
        <v>1408</v>
      </c>
      <c r="I1140" s="4" t="s">
        <v>345</v>
      </c>
      <c r="J1140" s="8">
        <f>COUNTIFS(Activations!$A:$A,Table1[[#This Row],[Imei]])</f>
        <v>1</v>
      </c>
    </row>
    <row r="1141" spans="1:10">
      <c r="A1141" s="4" t="s">
        <v>112</v>
      </c>
      <c r="B1141" s="4" t="s">
        <v>495</v>
      </c>
      <c r="C1141" s="4" t="s">
        <v>1430</v>
      </c>
      <c r="D1141" s="4" t="s">
        <v>343</v>
      </c>
      <c r="E1141" s="4">
        <v>1</v>
      </c>
      <c r="F1141" s="5">
        <v>45120</v>
      </c>
      <c r="G1141" s="4" t="s">
        <v>115</v>
      </c>
      <c r="H1141" s="4" t="s">
        <v>1408</v>
      </c>
      <c r="I1141" s="4" t="s">
        <v>345</v>
      </c>
      <c r="J1141" s="8">
        <f>COUNTIFS(Activations!$A:$A,Table1[[#This Row],[Imei]])</f>
        <v>1</v>
      </c>
    </row>
    <row r="1142" spans="1:10">
      <c r="A1142" s="4" t="s">
        <v>112</v>
      </c>
      <c r="B1142" s="4" t="s">
        <v>495</v>
      </c>
      <c r="C1142" s="4" t="s">
        <v>1431</v>
      </c>
      <c r="D1142" s="4" t="s">
        <v>369</v>
      </c>
      <c r="E1142" s="4">
        <v>1</v>
      </c>
      <c r="F1142" s="5">
        <v>45120</v>
      </c>
      <c r="G1142" s="4" t="s">
        <v>115</v>
      </c>
      <c r="H1142" s="4" t="s">
        <v>1408</v>
      </c>
      <c r="I1142" s="4" t="s">
        <v>345</v>
      </c>
      <c r="J1142" s="8">
        <f>COUNTIFS(Activations!$A:$A,Table1[[#This Row],[Imei]])</f>
        <v>0</v>
      </c>
    </row>
    <row r="1143" spans="1:10">
      <c r="A1143" s="4" t="s">
        <v>112</v>
      </c>
      <c r="B1143" s="4" t="s">
        <v>495</v>
      </c>
      <c r="C1143" s="4" t="s">
        <v>1432</v>
      </c>
      <c r="D1143" s="4" t="s">
        <v>369</v>
      </c>
      <c r="E1143" s="4">
        <v>1</v>
      </c>
      <c r="F1143" s="5">
        <v>45120</v>
      </c>
      <c r="G1143" s="4" t="s">
        <v>111</v>
      </c>
      <c r="H1143" s="4" t="s">
        <v>1412</v>
      </c>
      <c r="I1143" s="4" t="s">
        <v>345</v>
      </c>
      <c r="J1143" s="8">
        <f>COUNTIFS(Activations!$A:$A,Table1[[#This Row],[Imei]])</f>
        <v>1</v>
      </c>
    </row>
    <row r="1144" spans="1:10">
      <c r="A1144" s="4" t="s">
        <v>112</v>
      </c>
      <c r="B1144" s="4" t="s">
        <v>495</v>
      </c>
      <c r="C1144" s="4" t="s">
        <v>1433</v>
      </c>
      <c r="D1144" s="4" t="s">
        <v>354</v>
      </c>
      <c r="E1144" s="4">
        <v>1</v>
      </c>
      <c r="F1144" s="5">
        <v>45120</v>
      </c>
      <c r="G1144" s="4" t="s">
        <v>111</v>
      </c>
      <c r="H1144" s="4" t="s">
        <v>1412</v>
      </c>
      <c r="I1144" s="4" t="s">
        <v>345</v>
      </c>
      <c r="J1144" s="8">
        <f>COUNTIFS(Activations!$A:$A,Table1[[#This Row],[Imei]])</f>
        <v>1</v>
      </c>
    </row>
    <row r="1145" spans="1:10">
      <c r="A1145" s="4" t="s">
        <v>112</v>
      </c>
      <c r="B1145" s="4" t="s">
        <v>495</v>
      </c>
      <c r="C1145" s="4" t="s">
        <v>1434</v>
      </c>
      <c r="D1145" s="4" t="s">
        <v>815</v>
      </c>
      <c r="E1145" s="4">
        <v>1</v>
      </c>
      <c r="F1145" s="5">
        <v>45120</v>
      </c>
      <c r="G1145" s="4" t="s">
        <v>111</v>
      </c>
      <c r="H1145" s="4" t="s">
        <v>1412</v>
      </c>
      <c r="I1145" s="4" t="s">
        <v>345</v>
      </c>
      <c r="J1145" s="8">
        <f>COUNTIFS(Activations!$A:$A,Table1[[#This Row],[Imei]])</f>
        <v>1</v>
      </c>
    </row>
    <row r="1146" spans="1:10">
      <c r="A1146" s="4" t="s">
        <v>112</v>
      </c>
      <c r="B1146" s="4" t="s">
        <v>495</v>
      </c>
      <c r="C1146" s="4" t="s">
        <v>1435</v>
      </c>
      <c r="D1146" s="4" t="s">
        <v>350</v>
      </c>
      <c r="E1146" s="4">
        <v>1</v>
      </c>
      <c r="F1146" s="5">
        <v>45120</v>
      </c>
      <c r="G1146" s="4" t="s">
        <v>111</v>
      </c>
      <c r="H1146" s="4" t="s">
        <v>1412</v>
      </c>
      <c r="I1146" s="4" t="s">
        <v>345</v>
      </c>
      <c r="J1146" s="8">
        <f>COUNTIFS(Activations!$A:$A,Table1[[#This Row],[Imei]])</f>
        <v>1</v>
      </c>
    </row>
    <row r="1147" spans="1:10">
      <c r="A1147" s="4" t="s">
        <v>112</v>
      </c>
      <c r="B1147" s="4" t="s">
        <v>495</v>
      </c>
      <c r="C1147" s="4" t="s">
        <v>1436</v>
      </c>
      <c r="D1147" s="4" t="s">
        <v>358</v>
      </c>
      <c r="E1147" s="4">
        <v>1</v>
      </c>
      <c r="F1147" s="5">
        <v>45121</v>
      </c>
      <c r="G1147" s="4" t="s">
        <v>115</v>
      </c>
      <c r="H1147" s="4" t="s">
        <v>1408</v>
      </c>
      <c r="I1147" s="4" t="s">
        <v>345</v>
      </c>
      <c r="J1147" s="8">
        <f>COUNTIFS(Activations!$A:$A,Table1[[#This Row],[Imei]])</f>
        <v>1</v>
      </c>
    </row>
    <row r="1148" spans="1:10">
      <c r="A1148" s="4" t="s">
        <v>112</v>
      </c>
      <c r="B1148" s="4" t="s">
        <v>495</v>
      </c>
      <c r="C1148" s="4" t="s">
        <v>1437</v>
      </c>
      <c r="D1148" s="4" t="s">
        <v>376</v>
      </c>
      <c r="E1148" s="4">
        <v>1</v>
      </c>
      <c r="F1148" s="5">
        <v>45121</v>
      </c>
      <c r="G1148" s="4" t="s">
        <v>115</v>
      </c>
      <c r="H1148" s="4" t="s">
        <v>1408</v>
      </c>
      <c r="I1148" s="4" t="s">
        <v>345</v>
      </c>
      <c r="J1148" s="8">
        <f>COUNTIFS(Activations!$A:$A,Table1[[#This Row],[Imei]])</f>
        <v>1</v>
      </c>
    </row>
    <row r="1149" spans="1:10">
      <c r="A1149" s="4" t="s">
        <v>112</v>
      </c>
      <c r="B1149" s="4" t="s">
        <v>495</v>
      </c>
      <c r="C1149" s="4" t="s">
        <v>1438</v>
      </c>
      <c r="D1149" s="4" t="s">
        <v>343</v>
      </c>
      <c r="E1149" s="4">
        <v>1</v>
      </c>
      <c r="F1149" s="5">
        <v>45121</v>
      </c>
      <c r="G1149" s="4" t="s">
        <v>111</v>
      </c>
      <c r="H1149" s="4" t="s">
        <v>1412</v>
      </c>
      <c r="I1149" s="4" t="s">
        <v>345</v>
      </c>
      <c r="J1149" s="8">
        <f>COUNTIFS(Activations!$A:$A,Table1[[#This Row],[Imei]])</f>
        <v>1</v>
      </c>
    </row>
    <row r="1150" spans="1:10">
      <c r="A1150" s="4" t="s">
        <v>112</v>
      </c>
      <c r="B1150" s="4" t="s">
        <v>495</v>
      </c>
      <c r="C1150" s="4" t="s">
        <v>1439</v>
      </c>
      <c r="D1150" s="4" t="s">
        <v>358</v>
      </c>
      <c r="E1150" s="4">
        <v>1</v>
      </c>
      <c r="F1150" s="5">
        <v>45121</v>
      </c>
      <c r="G1150" s="4" t="s">
        <v>111</v>
      </c>
      <c r="H1150" s="4" t="s">
        <v>1412</v>
      </c>
      <c r="I1150" s="4" t="s">
        <v>345</v>
      </c>
      <c r="J1150" s="8">
        <f>COUNTIFS(Activations!$A:$A,Table1[[#This Row],[Imei]])</f>
        <v>1</v>
      </c>
    </row>
    <row r="1151" spans="1:10">
      <c r="A1151" s="4" t="s">
        <v>112</v>
      </c>
      <c r="B1151" s="4" t="s">
        <v>495</v>
      </c>
      <c r="C1151" s="4" t="s">
        <v>1440</v>
      </c>
      <c r="D1151" s="4" t="s">
        <v>343</v>
      </c>
      <c r="E1151" s="4">
        <v>1</v>
      </c>
      <c r="F1151" s="5">
        <v>45121</v>
      </c>
      <c r="G1151" s="4" t="s">
        <v>111</v>
      </c>
      <c r="H1151" s="4" t="s">
        <v>1412</v>
      </c>
      <c r="I1151" s="4" t="s">
        <v>345</v>
      </c>
      <c r="J1151" s="8">
        <f>COUNTIFS(Activations!$A:$A,Table1[[#This Row],[Imei]])</f>
        <v>1</v>
      </c>
    </row>
    <row r="1152" spans="1:10">
      <c r="A1152" s="4" t="s">
        <v>112</v>
      </c>
      <c r="B1152" s="4" t="s">
        <v>495</v>
      </c>
      <c r="C1152" s="4" t="s">
        <v>1441</v>
      </c>
      <c r="D1152" s="4" t="s">
        <v>358</v>
      </c>
      <c r="E1152" s="4">
        <v>1</v>
      </c>
      <c r="F1152" s="5">
        <v>45121</v>
      </c>
      <c r="G1152" s="4" t="s">
        <v>111</v>
      </c>
      <c r="H1152" s="4" t="s">
        <v>1412</v>
      </c>
      <c r="I1152" s="4" t="s">
        <v>345</v>
      </c>
      <c r="J1152" s="8">
        <f>COUNTIFS(Activations!$A:$A,Table1[[#This Row],[Imei]])</f>
        <v>0</v>
      </c>
    </row>
    <row r="1153" spans="1:10">
      <c r="A1153" s="4" t="s">
        <v>112</v>
      </c>
      <c r="B1153" s="4" t="s">
        <v>495</v>
      </c>
      <c r="C1153" s="4" t="s">
        <v>1442</v>
      </c>
      <c r="D1153" s="4" t="s">
        <v>369</v>
      </c>
      <c r="E1153" s="4">
        <v>1</v>
      </c>
      <c r="F1153" s="5">
        <v>45121</v>
      </c>
      <c r="G1153" s="4" t="s">
        <v>111</v>
      </c>
      <c r="H1153" s="4" t="s">
        <v>1412</v>
      </c>
      <c r="I1153" s="4" t="s">
        <v>345</v>
      </c>
      <c r="J1153" s="8">
        <f>COUNTIFS(Activations!$A:$A,Table1[[#This Row],[Imei]])</f>
        <v>1</v>
      </c>
    </row>
    <row r="1154" spans="1:10">
      <c r="A1154" s="4" t="s">
        <v>112</v>
      </c>
      <c r="B1154" s="4" t="s">
        <v>495</v>
      </c>
      <c r="C1154" s="4" t="s">
        <v>1443</v>
      </c>
      <c r="D1154" s="4" t="s">
        <v>354</v>
      </c>
      <c r="E1154" s="4">
        <v>1</v>
      </c>
      <c r="F1154" s="5">
        <v>45122</v>
      </c>
      <c r="G1154" s="4" t="s">
        <v>111</v>
      </c>
      <c r="H1154" s="4" t="s">
        <v>1412</v>
      </c>
      <c r="I1154" s="4" t="s">
        <v>345</v>
      </c>
      <c r="J1154" s="8">
        <f>COUNTIFS(Activations!$A:$A,Table1[[#This Row],[Imei]])</f>
        <v>1</v>
      </c>
    </row>
    <row r="1155" spans="1:10">
      <c r="A1155" s="4" t="s">
        <v>112</v>
      </c>
      <c r="B1155" s="4" t="s">
        <v>495</v>
      </c>
      <c r="C1155" s="4" t="s">
        <v>1444</v>
      </c>
      <c r="D1155" s="4" t="s">
        <v>358</v>
      </c>
      <c r="E1155" s="4">
        <v>1</v>
      </c>
      <c r="F1155" s="5">
        <v>45122</v>
      </c>
      <c r="G1155" s="4" t="s">
        <v>115</v>
      </c>
      <c r="H1155" s="4" t="s">
        <v>1408</v>
      </c>
      <c r="I1155" s="4" t="s">
        <v>345</v>
      </c>
      <c r="J1155" s="8">
        <f>COUNTIFS(Activations!$A:$A,Table1[[#This Row],[Imei]])</f>
        <v>1</v>
      </c>
    </row>
    <row r="1156" spans="1:10">
      <c r="A1156" s="4" t="s">
        <v>112</v>
      </c>
      <c r="B1156" s="4" t="s">
        <v>495</v>
      </c>
      <c r="C1156" s="4" t="s">
        <v>1445</v>
      </c>
      <c r="D1156" s="4" t="s">
        <v>354</v>
      </c>
      <c r="E1156" s="4">
        <v>1</v>
      </c>
      <c r="F1156" s="5">
        <v>45122</v>
      </c>
      <c r="G1156" s="4" t="s">
        <v>111</v>
      </c>
      <c r="H1156" s="4" t="s">
        <v>1412</v>
      </c>
      <c r="I1156" s="4" t="s">
        <v>345</v>
      </c>
      <c r="J1156" s="8">
        <f>COUNTIFS(Activations!$A:$A,Table1[[#This Row],[Imei]])</f>
        <v>1</v>
      </c>
    </row>
    <row r="1157" spans="1:10">
      <c r="A1157" s="4" t="s">
        <v>112</v>
      </c>
      <c r="B1157" s="4" t="s">
        <v>495</v>
      </c>
      <c r="C1157" s="4" t="s">
        <v>1446</v>
      </c>
      <c r="D1157" s="4" t="s">
        <v>343</v>
      </c>
      <c r="E1157" s="4">
        <v>1</v>
      </c>
      <c r="F1157" s="5">
        <v>45122</v>
      </c>
      <c r="G1157" s="4" t="s">
        <v>115</v>
      </c>
      <c r="H1157" s="4" t="s">
        <v>1408</v>
      </c>
      <c r="I1157" s="4" t="s">
        <v>345</v>
      </c>
      <c r="J1157" s="8">
        <f>COUNTIFS(Activations!$A:$A,Table1[[#This Row],[Imei]])</f>
        <v>1</v>
      </c>
    </row>
    <row r="1158" spans="1:10">
      <c r="A1158" s="4" t="s">
        <v>112</v>
      </c>
      <c r="B1158" s="4" t="s">
        <v>495</v>
      </c>
      <c r="C1158" s="4" t="s">
        <v>1447</v>
      </c>
      <c r="D1158" s="4" t="s">
        <v>369</v>
      </c>
      <c r="E1158" s="4">
        <v>1</v>
      </c>
      <c r="F1158" s="5">
        <v>45122</v>
      </c>
      <c r="G1158" s="4" t="s">
        <v>111</v>
      </c>
      <c r="H1158" s="4" t="s">
        <v>1412</v>
      </c>
      <c r="I1158" s="4" t="s">
        <v>345</v>
      </c>
      <c r="J1158" s="8">
        <f>COUNTIFS(Activations!$A:$A,Table1[[#This Row],[Imei]])</f>
        <v>1</v>
      </c>
    </row>
    <row r="1159" spans="1:10">
      <c r="A1159" s="4" t="s">
        <v>112</v>
      </c>
      <c r="B1159" s="4" t="s">
        <v>495</v>
      </c>
      <c r="C1159" s="4" t="s">
        <v>1448</v>
      </c>
      <c r="D1159" s="4" t="s">
        <v>815</v>
      </c>
      <c r="E1159" s="4">
        <v>1</v>
      </c>
      <c r="F1159" s="5">
        <v>45122</v>
      </c>
      <c r="G1159" s="4" t="s">
        <v>111</v>
      </c>
      <c r="H1159" s="4" t="s">
        <v>1412</v>
      </c>
      <c r="I1159" s="4" t="s">
        <v>345</v>
      </c>
      <c r="J1159" s="8">
        <f>COUNTIFS(Activations!$A:$A,Table1[[#This Row],[Imei]])</f>
        <v>1</v>
      </c>
    </row>
    <row r="1160" spans="1:10">
      <c r="A1160" s="4" t="s">
        <v>112</v>
      </c>
      <c r="B1160" s="4" t="s">
        <v>495</v>
      </c>
      <c r="C1160" s="4" t="s">
        <v>1449</v>
      </c>
      <c r="D1160" s="4" t="s">
        <v>343</v>
      </c>
      <c r="E1160" s="4">
        <v>1</v>
      </c>
      <c r="F1160" s="5">
        <v>45122</v>
      </c>
      <c r="G1160" s="4" t="s">
        <v>111</v>
      </c>
      <c r="H1160" s="4" t="s">
        <v>1412</v>
      </c>
      <c r="I1160" s="4" t="s">
        <v>345</v>
      </c>
      <c r="J1160" s="8">
        <f>COUNTIFS(Activations!$A:$A,Table1[[#This Row],[Imei]])</f>
        <v>1</v>
      </c>
    </row>
    <row r="1161" spans="1:10">
      <c r="A1161" s="4" t="s">
        <v>112</v>
      </c>
      <c r="B1161" s="4" t="s">
        <v>495</v>
      </c>
      <c r="C1161" s="4" t="s">
        <v>1450</v>
      </c>
      <c r="D1161" s="4" t="s">
        <v>358</v>
      </c>
      <c r="E1161" s="4">
        <v>1</v>
      </c>
      <c r="F1161" s="5">
        <v>45122</v>
      </c>
      <c r="G1161" s="4" t="s">
        <v>111</v>
      </c>
      <c r="H1161" s="4" t="s">
        <v>1412</v>
      </c>
      <c r="I1161" s="4" t="s">
        <v>345</v>
      </c>
      <c r="J1161" s="8">
        <f>COUNTIFS(Activations!$A:$A,Table1[[#This Row],[Imei]])</f>
        <v>1</v>
      </c>
    </row>
    <row r="1162" spans="1:10">
      <c r="A1162" s="4" t="s">
        <v>112</v>
      </c>
      <c r="B1162" s="4" t="s">
        <v>495</v>
      </c>
      <c r="C1162" s="4" t="s">
        <v>1451</v>
      </c>
      <c r="D1162" s="4" t="s">
        <v>354</v>
      </c>
      <c r="E1162" s="4">
        <v>1</v>
      </c>
      <c r="F1162" s="5">
        <v>45122</v>
      </c>
      <c r="G1162" s="4" t="s">
        <v>111</v>
      </c>
      <c r="H1162" s="4" t="s">
        <v>1412</v>
      </c>
      <c r="I1162" s="4" t="s">
        <v>345</v>
      </c>
      <c r="J1162" s="8">
        <f>COUNTIFS(Activations!$A:$A,Table1[[#This Row],[Imei]])</f>
        <v>1</v>
      </c>
    </row>
    <row r="1163" spans="1:10">
      <c r="A1163" s="4" t="s">
        <v>112</v>
      </c>
      <c r="B1163" s="4" t="s">
        <v>495</v>
      </c>
      <c r="C1163" s="4" t="s">
        <v>1452</v>
      </c>
      <c r="D1163" s="4" t="s">
        <v>343</v>
      </c>
      <c r="E1163" s="4">
        <v>1</v>
      </c>
      <c r="F1163" s="5">
        <v>45122</v>
      </c>
      <c r="G1163" s="4" t="s">
        <v>115</v>
      </c>
      <c r="H1163" s="4" t="s">
        <v>1408</v>
      </c>
      <c r="I1163" s="4" t="s">
        <v>345</v>
      </c>
      <c r="J1163" s="8">
        <f>COUNTIFS(Activations!$A:$A,Table1[[#This Row],[Imei]])</f>
        <v>1</v>
      </c>
    </row>
    <row r="1164" spans="1:10">
      <c r="A1164" s="4" t="s">
        <v>112</v>
      </c>
      <c r="B1164" s="4" t="s">
        <v>495</v>
      </c>
      <c r="C1164" s="4" t="s">
        <v>1453</v>
      </c>
      <c r="D1164" s="4" t="s">
        <v>354</v>
      </c>
      <c r="E1164" s="4">
        <v>1</v>
      </c>
      <c r="F1164" s="5">
        <v>45123</v>
      </c>
      <c r="G1164" s="4" t="s">
        <v>111</v>
      </c>
      <c r="H1164" s="4" t="s">
        <v>1412</v>
      </c>
      <c r="I1164" s="4" t="s">
        <v>345</v>
      </c>
      <c r="J1164" s="8">
        <f>COUNTIFS(Activations!$A:$A,Table1[[#This Row],[Imei]])</f>
        <v>1</v>
      </c>
    </row>
    <row r="1165" spans="1:10">
      <c r="A1165" s="4" t="s">
        <v>112</v>
      </c>
      <c r="B1165" s="4" t="s">
        <v>495</v>
      </c>
      <c r="C1165" s="4" t="s">
        <v>1454</v>
      </c>
      <c r="D1165" s="4" t="s">
        <v>354</v>
      </c>
      <c r="E1165" s="4">
        <v>1</v>
      </c>
      <c r="F1165" s="5">
        <v>45123</v>
      </c>
      <c r="G1165" s="4" t="s">
        <v>111</v>
      </c>
      <c r="H1165" s="4" t="s">
        <v>1412</v>
      </c>
      <c r="I1165" s="4" t="s">
        <v>345</v>
      </c>
      <c r="J1165" s="8">
        <f>COUNTIFS(Activations!$A:$A,Table1[[#This Row],[Imei]])</f>
        <v>1</v>
      </c>
    </row>
    <row r="1166" spans="1:10">
      <c r="A1166" s="4" t="s">
        <v>112</v>
      </c>
      <c r="B1166" s="4" t="s">
        <v>495</v>
      </c>
      <c r="C1166" s="4" t="s">
        <v>1455</v>
      </c>
      <c r="D1166" s="4" t="s">
        <v>343</v>
      </c>
      <c r="E1166" s="4">
        <v>1</v>
      </c>
      <c r="F1166" s="5">
        <v>45123</v>
      </c>
      <c r="G1166" s="4" t="s">
        <v>111</v>
      </c>
      <c r="H1166" s="4" t="s">
        <v>1412</v>
      </c>
      <c r="I1166" s="4" t="s">
        <v>345</v>
      </c>
      <c r="J1166" s="8">
        <f>COUNTIFS(Activations!$A:$A,Table1[[#This Row],[Imei]])</f>
        <v>1</v>
      </c>
    </row>
    <row r="1167" spans="1:10">
      <c r="A1167" s="4" t="s">
        <v>112</v>
      </c>
      <c r="B1167" s="4" t="s">
        <v>495</v>
      </c>
      <c r="C1167" s="4" t="s">
        <v>1456</v>
      </c>
      <c r="D1167" s="4" t="s">
        <v>369</v>
      </c>
      <c r="E1167" s="4">
        <v>1</v>
      </c>
      <c r="F1167" s="5">
        <v>45123</v>
      </c>
      <c r="G1167" s="4" t="s">
        <v>111</v>
      </c>
      <c r="H1167" s="4" t="s">
        <v>1412</v>
      </c>
      <c r="I1167" s="4" t="s">
        <v>345</v>
      </c>
      <c r="J1167" s="8">
        <f>COUNTIFS(Activations!$A:$A,Table1[[#This Row],[Imei]])</f>
        <v>1</v>
      </c>
    </row>
    <row r="1168" spans="1:10">
      <c r="A1168" s="4" t="s">
        <v>112</v>
      </c>
      <c r="B1168" s="4" t="s">
        <v>495</v>
      </c>
      <c r="C1168" s="4" t="s">
        <v>1457</v>
      </c>
      <c r="D1168" s="4" t="s">
        <v>343</v>
      </c>
      <c r="E1168" s="4">
        <v>1</v>
      </c>
      <c r="F1168" s="5">
        <v>45123</v>
      </c>
      <c r="G1168" s="4" t="s">
        <v>111</v>
      </c>
      <c r="H1168" s="4" t="s">
        <v>1412</v>
      </c>
      <c r="I1168" s="4" t="s">
        <v>345</v>
      </c>
      <c r="J1168" s="8">
        <f>COUNTIFS(Activations!$A:$A,Table1[[#This Row],[Imei]])</f>
        <v>1</v>
      </c>
    </row>
    <row r="1169" spans="1:10">
      <c r="A1169" s="4" t="s">
        <v>112</v>
      </c>
      <c r="B1169" s="4" t="s">
        <v>495</v>
      </c>
      <c r="C1169" s="4" t="s">
        <v>1458</v>
      </c>
      <c r="D1169" s="4" t="s">
        <v>781</v>
      </c>
      <c r="E1169" s="4">
        <v>1</v>
      </c>
      <c r="F1169" s="5">
        <v>45124</v>
      </c>
      <c r="G1169" s="4" t="s">
        <v>115</v>
      </c>
      <c r="H1169" s="4" t="s">
        <v>1408</v>
      </c>
      <c r="I1169" s="4" t="s">
        <v>345</v>
      </c>
      <c r="J1169" s="8">
        <f>COUNTIFS(Activations!$A:$A,Table1[[#This Row],[Imei]])</f>
        <v>1</v>
      </c>
    </row>
    <row r="1170" spans="1:10">
      <c r="A1170" s="4" t="s">
        <v>112</v>
      </c>
      <c r="B1170" s="4" t="s">
        <v>495</v>
      </c>
      <c r="C1170" s="4" t="s">
        <v>1459</v>
      </c>
      <c r="D1170" s="4" t="s">
        <v>343</v>
      </c>
      <c r="E1170" s="4">
        <v>1</v>
      </c>
      <c r="F1170" s="5">
        <v>45124</v>
      </c>
      <c r="G1170" s="4" t="s">
        <v>115</v>
      </c>
      <c r="H1170" s="4" t="s">
        <v>1408</v>
      </c>
      <c r="I1170" s="4" t="s">
        <v>345</v>
      </c>
      <c r="J1170" s="8">
        <f>COUNTIFS(Activations!$A:$A,Table1[[#This Row],[Imei]])</f>
        <v>1</v>
      </c>
    </row>
    <row r="1171" spans="1:10">
      <c r="A1171" s="4" t="s">
        <v>112</v>
      </c>
      <c r="B1171" s="4" t="s">
        <v>495</v>
      </c>
      <c r="C1171" s="4" t="s">
        <v>1460</v>
      </c>
      <c r="D1171" s="4" t="s">
        <v>868</v>
      </c>
      <c r="E1171" s="4">
        <v>1</v>
      </c>
      <c r="F1171" s="5">
        <v>45124</v>
      </c>
      <c r="G1171" s="4" t="s">
        <v>111</v>
      </c>
      <c r="H1171" s="4" t="s">
        <v>1412</v>
      </c>
      <c r="I1171" s="4" t="s">
        <v>345</v>
      </c>
      <c r="J1171" s="8">
        <f>COUNTIFS(Activations!$A:$A,Table1[[#This Row],[Imei]])</f>
        <v>1</v>
      </c>
    </row>
    <row r="1172" spans="1:10">
      <c r="A1172" s="4" t="s">
        <v>112</v>
      </c>
      <c r="B1172" s="4" t="s">
        <v>495</v>
      </c>
      <c r="C1172" s="4" t="s">
        <v>1461</v>
      </c>
      <c r="D1172" s="4" t="s">
        <v>376</v>
      </c>
      <c r="E1172" s="4">
        <v>1</v>
      </c>
      <c r="F1172" s="5">
        <v>45124</v>
      </c>
      <c r="G1172" s="4" t="s">
        <v>111</v>
      </c>
      <c r="H1172" s="4" t="s">
        <v>1412</v>
      </c>
      <c r="I1172" s="4" t="s">
        <v>345</v>
      </c>
      <c r="J1172" s="8">
        <f>COUNTIFS(Activations!$A:$A,Table1[[#This Row],[Imei]])</f>
        <v>1</v>
      </c>
    </row>
    <row r="1173" spans="1:10">
      <c r="A1173" s="4" t="s">
        <v>112</v>
      </c>
      <c r="B1173" s="4" t="s">
        <v>495</v>
      </c>
      <c r="C1173" s="4" t="s">
        <v>5952</v>
      </c>
      <c r="D1173" s="4" t="s">
        <v>868</v>
      </c>
      <c r="E1173" s="4">
        <v>1</v>
      </c>
      <c r="F1173" s="5">
        <v>45125</v>
      </c>
      <c r="G1173" s="4" t="s">
        <v>111</v>
      </c>
      <c r="H1173" s="4" t="s">
        <v>1412</v>
      </c>
      <c r="I1173" s="4" t="s">
        <v>345</v>
      </c>
      <c r="J1173" s="8">
        <f>COUNTIFS(Activations!$A:$A,Table1[[#This Row],[Imei]])</f>
        <v>1</v>
      </c>
    </row>
    <row r="1174" spans="1:10">
      <c r="A1174" s="4" t="s">
        <v>112</v>
      </c>
      <c r="B1174" s="4" t="s">
        <v>495</v>
      </c>
      <c r="C1174" s="4" t="s">
        <v>6087</v>
      </c>
      <c r="D1174" s="4" t="s">
        <v>354</v>
      </c>
      <c r="E1174" s="4">
        <v>1</v>
      </c>
      <c r="F1174" s="5">
        <v>45125</v>
      </c>
      <c r="G1174" s="4" t="s">
        <v>111</v>
      </c>
      <c r="H1174" s="4" t="s">
        <v>1412</v>
      </c>
      <c r="I1174" s="4" t="s">
        <v>345</v>
      </c>
      <c r="J1174" s="8">
        <f>COUNTIFS(Activations!$A:$A,Table1[[#This Row],[Imei]])</f>
        <v>0</v>
      </c>
    </row>
    <row r="1175" spans="1:10">
      <c r="A1175" s="4" t="s">
        <v>112</v>
      </c>
      <c r="B1175" s="4" t="s">
        <v>495</v>
      </c>
      <c r="C1175" s="4" t="s">
        <v>6088</v>
      </c>
      <c r="D1175" s="4" t="s">
        <v>354</v>
      </c>
      <c r="E1175" s="4">
        <v>1</v>
      </c>
      <c r="F1175" s="5">
        <v>45125</v>
      </c>
      <c r="G1175" s="4" t="s">
        <v>115</v>
      </c>
      <c r="H1175" s="4" t="s">
        <v>1408</v>
      </c>
      <c r="I1175" s="4" t="s">
        <v>345</v>
      </c>
      <c r="J1175" s="8">
        <f>COUNTIFS(Activations!$A:$A,Table1[[#This Row],[Imei]])</f>
        <v>0</v>
      </c>
    </row>
    <row r="1176" spans="1:10">
      <c r="A1176" s="4" t="s">
        <v>112</v>
      </c>
      <c r="B1176" s="4" t="s">
        <v>495</v>
      </c>
      <c r="C1176" s="4" t="s">
        <v>5661</v>
      </c>
      <c r="D1176" s="4" t="s">
        <v>354</v>
      </c>
      <c r="E1176" s="4">
        <v>1</v>
      </c>
      <c r="F1176" s="5">
        <v>45125</v>
      </c>
      <c r="G1176" s="4" t="s">
        <v>111</v>
      </c>
      <c r="H1176" s="4" t="s">
        <v>1412</v>
      </c>
      <c r="I1176" s="4" t="s">
        <v>345</v>
      </c>
      <c r="J1176" s="8">
        <f>COUNTIFS(Activations!$A:$A,Table1[[#This Row],[Imei]])</f>
        <v>1</v>
      </c>
    </row>
    <row r="1177" spans="1:10">
      <c r="A1177" s="4" t="s">
        <v>112</v>
      </c>
      <c r="B1177" s="4" t="s">
        <v>495</v>
      </c>
      <c r="C1177" s="4" t="s">
        <v>6089</v>
      </c>
      <c r="D1177" s="4" t="s">
        <v>376</v>
      </c>
      <c r="E1177" s="4">
        <v>1</v>
      </c>
      <c r="F1177" s="5">
        <v>45125</v>
      </c>
      <c r="G1177" s="4" t="s">
        <v>115</v>
      </c>
      <c r="H1177" s="4" t="s">
        <v>1408</v>
      </c>
      <c r="I1177" s="4" t="s">
        <v>345</v>
      </c>
      <c r="J1177" s="8">
        <f>COUNTIFS(Activations!$A:$A,Table1[[#This Row],[Imei]])</f>
        <v>0</v>
      </c>
    </row>
    <row r="1178" spans="1:10">
      <c r="A1178" s="4" t="s">
        <v>112</v>
      </c>
      <c r="B1178" s="4" t="s">
        <v>495</v>
      </c>
      <c r="C1178" s="4" t="s">
        <v>5718</v>
      </c>
      <c r="D1178" s="4" t="s">
        <v>354</v>
      </c>
      <c r="E1178" s="4">
        <v>1</v>
      </c>
      <c r="F1178" s="5">
        <v>45125</v>
      </c>
      <c r="G1178" s="4" t="s">
        <v>115</v>
      </c>
      <c r="H1178" s="4" t="s">
        <v>1408</v>
      </c>
      <c r="I1178" s="4" t="s">
        <v>345</v>
      </c>
      <c r="J1178" s="8">
        <f>COUNTIFS(Activations!$A:$A,Table1[[#This Row],[Imei]])</f>
        <v>1</v>
      </c>
    </row>
    <row r="1179" spans="1:10">
      <c r="A1179" s="4" t="s">
        <v>112</v>
      </c>
      <c r="B1179" s="4" t="s">
        <v>495</v>
      </c>
      <c r="C1179" s="4" t="s">
        <v>5671</v>
      </c>
      <c r="D1179" s="4" t="s">
        <v>354</v>
      </c>
      <c r="E1179" s="4">
        <v>1</v>
      </c>
      <c r="F1179" s="5">
        <v>45125</v>
      </c>
      <c r="G1179" s="4" t="s">
        <v>115</v>
      </c>
      <c r="H1179" s="4" t="s">
        <v>1408</v>
      </c>
      <c r="I1179" s="4" t="s">
        <v>345</v>
      </c>
      <c r="J1179" s="8">
        <f>COUNTIFS(Activations!$A:$A,Table1[[#This Row],[Imei]])</f>
        <v>1</v>
      </c>
    </row>
    <row r="1180" spans="1:10">
      <c r="A1180" s="4" t="s">
        <v>110</v>
      </c>
      <c r="B1180" s="4" t="s">
        <v>495</v>
      </c>
      <c r="C1180" s="4" t="s">
        <v>5269</v>
      </c>
      <c r="D1180" s="4" t="s">
        <v>369</v>
      </c>
      <c r="E1180" s="4">
        <v>1</v>
      </c>
      <c r="F1180" s="5">
        <v>45108</v>
      </c>
      <c r="G1180" s="4" t="s">
        <v>109</v>
      </c>
      <c r="H1180" s="4" t="s">
        <v>1463</v>
      </c>
      <c r="I1180" s="4" t="s">
        <v>345</v>
      </c>
      <c r="J1180" s="8">
        <f>COUNTIFS(Activations!$A:$A,Table1[[#This Row],[Imei]])</f>
        <v>1</v>
      </c>
    </row>
    <row r="1181" spans="1:10">
      <c r="A1181" s="4" t="s">
        <v>110</v>
      </c>
      <c r="B1181" s="4" t="s">
        <v>495</v>
      </c>
      <c r="C1181" s="4" t="s">
        <v>5584</v>
      </c>
      <c r="D1181" s="4" t="s">
        <v>343</v>
      </c>
      <c r="E1181" s="4">
        <v>1</v>
      </c>
      <c r="F1181" s="5">
        <v>45108</v>
      </c>
      <c r="G1181" s="4" t="s">
        <v>114</v>
      </c>
      <c r="H1181" s="4" t="s">
        <v>1471</v>
      </c>
      <c r="I1181" s="4" t="s">
        <v>345</v>
      </c>
      <c r="J1181" s="8">
        <f>COUNTIFS(Activations!$A:$A,Table1[[#This Row],[Imei]])</f>
        <v>1</v>
      </c>
    </row>
    <row r="1182" spans="1:10">
      <c r="A1182" s="4" t="s">
        <v>110</v>
      </c>
      <c r="B1182" s="4" t="s">
        <v>495</v>
      </c>
      <c r="C1182" s="4" t="s">
        <v>5569</v>
      </c>
      <c r="D1182" s="4" t="s">
        <v>343</v>
      </c>
      <c r="E1182" s="4">
        <v>1</v>
      </c>
      <c r="F1182" s="5">
        <v>45110</v>
      </c>
      <c r="G1182" s="4" t="s">
        <v>114</v>
      </c>
      <c r="H1182" s="4" t="s">
        <v>1471</v>
      </c>
      <c r="I1182" s="4" t="s">
        <v>345</v>
      </c>
      <c r="J1182" s="8">
        <f>COUNTIFS(Activations!$A:$A,Table1[[#This Row],[Imei]])</f>
        <v>1</v>
      </c>
    </row>
    <row r="1183" spans="1:10">
      <c r="A1183" s="4" t="s">
        <v>110</v>
      </c>
      <c r="B1183" s="4" t="s">
        <v>495</v>
      </c>
      <c r="C1183" s="4" t="s">
        <v>6090</v>
      </c>
      <c r="D1183" s="4" t="s">
        <v>358</v>
      </c>
      <c r="E1183" s="4">
        <v>1</v>
      </c>
      <c r="F1183" s="5">
        <v>45110</v>
      </c>
      <c r="G1183" s="4" t="s">
        <v>114</v>
      </c>
      <c r="H1183" s="4" t="s">
        <v>1471</v>
      </c>
      <c r="I1183" s="4" t="s">
        <v>345</v>
      </c>
      <c r="J1183" s="8">
        <f>COUNTIFS(Activations!$A:$A,Table1[[#This Row],[Imei]])</f>
        <v>0</v>
      </c>
    </row>
    <row r="1184" spans="1:10">
      <c r="A1184" s="4" t="s">
        <v>110</v>
      </c>
      <c r="B1184" s="4" t="s">
        <v>495</v>
      </c>
      <c r="C1184" s="4" t="s">
        <v>5302</v>
      </c>
      <c r="D1184" s="4" t="s">
        <v>369</v>
      </c>
      <c r="E1184" s="4">
        <v>1</v>
      </c>
      <c r="F1184" s="5">
        <v>45110</v>
      </c>
      <c r="G1184" s="4" t="s">
        <v>114</v>
      </c>
      <c r="H1184" s="4" t="s">
        <v>1471</v>
      </c>
      <c r="I1184" s="4" t="s">
        <v>345</v>
      </c>
      <c r="J1184" s="8">
        <f>COUNTIFS(Activations!$A:$A,Table1[[#This Row],[Imei]])</f>
        <v>1</v>
      </c>
    </row>
    <row r="1185" spans="1:10">
      <c r="A1185" s="4" t="s">
        <v>110</v>
      </c>
      <c r="B1185" s="4" t="s">
        <v>495</v>
      </c>
      <c r="C1185" s="4" t="s">
        <v>5563</v>
      </c>
      <c r="D1185" s="4" t="s">
        <v>343</v>
      </c>
      <c r="E1185" s="4">
        <v>1</v>
      </c>
      <c r="F1185" s="5">
        <v>45110</v>
      </c>
      <c r="G1185" s="4" t="s">
        <v>109</v>
      </c>
      <c r="H1185" s="4" t="s">
        <v>1463</v>
      </c>
      <c r="I1185" s="4" t="s">
        <v>345</v>
      </c>
      <c r="J1185" s="8">
        <f>COUNTIFS(Activations!$A:$A,Table1[[#This Row],[Imei]])</f>
        <v>1</v>
      </c>
    </row>
    <row r="1186" spans="1:10">
      <c r="A1186" s="4" t="s">
        <v>110</v>
      </c>
      <c r="B1186" s="4" t="s">
        <v>495</v>
      </c>
      <c r="C1186" s="4" t="s">
        <v>5288</v>
      </c>
      <c r="D1186" s="4" t="s">
        <v>369</v>
      </c>
      <c r="E1186" s="4">
        <v>1</v>
      </c>
      <c r="F1186" s="5">
        <v>45110</v>
      </c>
      <c r="G1186" s="4" t="s">
        <v>109</v>
      </c>
      <c r="H1186" s="4" t="s">
        <v>1463</v>
      </c>
      <c r="I1186" s="4" t="s">
        <v>345</v>
      </c>
      <c r="J1186" s="8">
        <f>COUNTIFS(Activations!$A:$A,Table1[[#This Row],[Imei]])</f>
        <v>1</v>
      </c>
    </row>
    <row r="1187" spans="1:10">
      <c r="A1187" s="4" t="s">
        <v>110</v>
      </c>
      <c r="B1187" s="4" t="s">
        <v>495</v>
      </c>
      <c r="C1187" s="4" t="s">
        <v>1462</v>
      </c>
      <c r="D1187" s="4" t="s">
        <v>369</v>
      </c>
      <c r="E1187" s="4">
        <v>1</v>
      </c>
      <c r="F1187" s="5">
        <v>45112</v>
      </c>
      <c r="G1187" s="4" t="s">
        <v>109</v>
      </c>
      <c r="H1187" s="4" t="s">
        <v>1463</v>
      </c>
      <c r="I1187" s="4" t="s">
        <v>345</v>
      </c>
      <c r="J1187" s="8">
        <f>COUNTIFS(Activations!$A:$A,Table1[[#This Row],[Imei]])</f>
        <v>1</v>
      </c>
    </row>
    <row r="1188" spans="1:10">
      <c r="A1188" s="4" t="s">
        <v>110</v>
      </c>
      <c r="B1188" s="4" t="s">
        <v>495</v>
      </c>
      <c r="C1188" s="4" t="s">
        <v>1464</v>
      </c>
      <c r="D1188" s="4" t="s">
        <v>352</v>
      </c>
      <c r="E1188" s="4">
        <v>1</v>
      </c>
      <c r="F1188" s="5">
        <v>45112</v>
      </c>
      <c r="G1188" s="4" t="s">
        <v>109</v>
      </c>
      <c r="H1188" s="4" t="s">
        <v>1463</v>
      </c>
      <c r="I1188" s="4" t="s">
        <v>345</v>
      </c>
      <c r="J1188" s="8">
        <f>COUNTIFS(Activations!$A:$A,Table1[[#This Row],[Imei]])</f>
        <v>1</v>
      </c>
    </row>
    <row r="1189" spans="1:10">
      <c r="A1189" s="4" t="s">
        <v>110</v>
      </c>
      <c r="B1189" s="4" t="s">
        <v>495</v>
      </c>
      <c r="C1189" s="4" t="s">
        <v>1465</v>
      </c>
      <c r="D1189" s="4" t="s">
        <v>369</v>
      </c>
      <c r="E1189" s="4">
        <v>1</v>
      </c>
      <c r="F1189" s="5">
        <v>45112</v>
      </c>
      <c r="G1189" s="4" t="s">
        <v>109</v>
      </c>
      <c r="H1189" s="4" t="s">
        <v>1463</v>
      </c>
      <c r="I1189" s="4" t="s">
        <v>345</v>
      </c>
      <c r="J1189" s="8">
        <f>COUNTIFS(Activations!$A:$A,Table1[[#This Row],[Imei]])</f>
        <v>1</v>
      </c>
    </row>
    <row r="1190" spans="1:10">
      <c r="A1190" s="4" t="s">
        <v>110</v>
      </c>
      <c r="B1190" s="4" t="s">
        <v>495</v>
      </c>
      <c r="C1190" s="4" t="s">
        <v>1466</v>
      </c>
      <c r="D1190" s="4" t="s">
        <v>352</v>
      </c>
      <c r="E1190" s="4">
        <v>1</v>
      </c>
      <c r="F1190" s="5">
        <v>45112</v>
      </c>
      <c r="G1190" s="4" t="s">
        <v>109</v>
      </c>
      <c r="H1190" s="4" t="s">
        <v>1463</v>
      </c>
      <c r="I1190" s="4" t="s">
        <v>345</v>
      </c>
      <c r="J1190" s="8">
        <f>COUNTIFS(Activations!$A:$A,Table1[[#This Row],[Imei]])</f>
        <v>1</v>
      </c>
    </row>
    <row r="1191" spans="1:10">
      <c r="A1191" s="4" t="s">
        <v>110</v>
      </c>
      <c r="B1191" s="4" t="s">
        <v>495</v>
      </c>
      <c r="C1191" s="4" t="s">
        <v>1467</v>
      </c>
      <c r="D1191" s="4" t="s">
        <v>376</v>
      </c>
      <c r="E1191" s="4">
        <v>1</v>
      </c>
      <c r="F1191" s="5">
        <v>45112</v>
      </c>
      <c r="G1191" s="4" t="s">
        <v>109</v>
      </c>
      <c r="H1191" s="4" t="s">
        <v>1463</v>
      </c>
      <c r="I1191" s="4" t="s">
        <v>345</v>
      </c>
      <c r="J1191" s="8">
        <f>COUNTIFS(Activations!$A:$A,Table1[[#This Row],[Imei]])</f>
        <v>1</v>
      </c>
    </row>
    <row r="1192" spans="1:10">
      <c r="A1192" s="4" t="s">
        <v>110</v>
      </c>
      <c r="B1192" s="4" t="s">
        <v>495</v>
      </c>
      <c r="C1192" s="4" t="s">
        <v>1468</v>
      </c>
      <c r="D1192" s="4" t="s">
        <v>369</v>
      </c>
      <c r="E1192" s="4">
        <v>1</v>
      </c>
      <c r="F1192" s="5">
        <v>45112</v>
      </c>
      <c r="G1192" s="4" t="s">
        <v>109</v>
      </c>
      <c r="H1192" s="4" t="s">
        <v>1463</v>
      </c>
      <c r="I1192" s="4" t="s">
        <v>345</v>
      </c>
      <c r="J1192" s="8">
        <f>COUNTIFS(Activations!$A:$A,Table1[[#This Row],[Imei]])</f>
        <v>1</v>
      </c>
    </row>
    <row r="1193" spans="1:10">
      <c r="A1193" s="4" t="s">
        <v>110</v>
      </c>
      <c r="B1193" s="4" t="s">
        <v>495</v>
      </c>
      <c r="C1193" s="4" t="s">
        <v>1469</v>
      </c>
      <c r="D1193" s="4" t="s">
        <v>369</v>
      </c>
      <c r="E1193" s="4">
        <v>1</v>
      </c>
      <c r="F1193" s="5">
        <v>45112</v>
      </c>
      <c r="G1193" s="4" t="s">
        <v>109</v>
      </c>
      <c r="H1193" s="4" t="s">
        <v>1463</v>
      </c>
      <c r="I1193" s="4" t="s">
        <v>345</v>
      </c>
      <c r="J1193" s="8">
        <f>COUNTIFS(Activations!$A:$A,Table1[[#This Row],[Imei]])</f>
        <v>1</v>
      </c>
    </row>
    <row r="1194" spans="1:10">
      <c r="A1194" s="4" t="s">
        <v>110</v>
      </c>
      <c r="B1194" s="4" t="s">
        <v>495</v>
      </c>
      <c r="C1194" s="4" t="s">
        <v>1470</v>
      </c>
      <c r="D1194" s="4" t="s">
        <v>358</v>
      </c>
      <c r="E1194" s="4">
        <v>1</v>
      </c>
      <c r="F1194" s="5">
        <v>45112</v>
      </c>
      <c r="G1194" s="4" t="s">
        <v>114</v>
      </c>
      <c r="H1194" s="4" t="s">
        <v>1471</v>
      </c>
      <c r="I1194" s="4" t="s">
        <v>345</v>
      </c>
      <c r="J1194" s="8">
        <f>COUNTIFS(Activations!$A:$A,Table1[[#This Row],[Imei]])</f>
        <v>1</v>
      </c>
    </row>
    <row r="1195" spans="1:10">
      <c r="A1195" s="4" t="s">
        <v>110</v>
      </c>
      <c r="B1195" s="4" t="s">
        <v>495</v>
      </c>
      <c r="C1195" s="4" t="s">
        <v>1472</v>
      </c>
      <c r="D1195" s="4" t="s">
        <v>781</v>
      </c>
      <c r="E1195" s="4">
        <v>1</v>
      </c>
      <c r="F1195" s="5">
        <v>45112</v>
      </c>
      <c r="G1195" s="4" t="s">
        <v>109</v>
      </c>
      <c r="H1195" s="4" t="s">
        <v>1463</v>
      </c>
      <c r="I1195" s="4" t="s">
        <v>345</v>
      </c>
      <c r="J1195" s="8">
        <f>COUNTIFS(Activations!$A:$A,Table1[[#This Row],[Imei]])</f>
        <v>0</v>
      </c>
    </row>
    <row r="1196" spans="1:10">
      <c r="A1196" s="4" t="s">
        <v>110</v>
      </c>
      <c r="B1196" s="4" t="s">
        <v>495</v>
      </c>
      <c r="C1196" s="4" t="s">
        <v>1473</v>
      </c>
      <c r="D1196" s="4" t="s">
        <v>376</v>
      </c>
      <c r="E1196" s="4">
        <v>1</v>
      </c>
      <c r="F1196" s="5">
        <v>45112</v>
      </c>
      <c r="G1196" s="4" t="s">
        <v>114</v>
      </c>
      <c r="H1196" s="4" t="s">
        <v>1471</v>
      </c>
      <c r="I1196" s="4" t="s">
        <v>345</v>
      </c>
      <c r="J1196" s="8">
        <f>COUNTIFS(Activations!$A:$A,Table1[[#This Row],[Imei]])</f>
        <v>1</v>
      </c>
    </row>
    <row r="1197" spans="1:10">
      <c r="A1197" s="4" t="s">
        <v>110</v>
      </c>
      <c r="B1197" s="4" t="s">
        <v>495</v>
      </c>
      <c r="C1197" s="4" t="s">
        <v>1474</v>
      </c>
      <c r="D1197" s="4" t="s">
        <v>369</v>
      </c>
      <c r="E1197" s="4">
        <v>1</v>
      </c>
      <c r="F1197" s="5">
        <v>45112</v>
      </c>
      <c r="G1197" s="4" t="s">
        <v>114</v>
      </c>
      <c r="H1197" s="4" t="s">
        <v>1471</v>
      </c>
      <c r="I1197" s="4" t="s">
        <v>345</v>
      </c>
      <c r="J1197" s="8">
        <f>COUNTIFS(Activations!$A:$A,Table1[[#This Row],[Imei]])</f>
        <v>1</v>
      </c>
    </row>
    <row r="1198" spans="1:10">
      <c r="A1198" s="4" t="s">
        <v>110</v>
      </c>
      <c r="B1198" s="4" t="s">
        <v>495</v>
      </c>
      <c r="C1198" s="4" t="s">
        <v>1475</v>
      </c>
      <c r="D1198" s="4" t="s">
        <v>343</v>
      </c>
      <c r="E1198" s="4">
        <v>1</v>
      </c>
      <c r="F1198" s="5">
        <v>45113</v>
      </c>
      <c r="G1198" s="4" t="s">
        <v>109</v>
      </c>
      <c r="H1198" s="4" t="s">
        <v>1463</v>
      </c>
      <c r="I1198" s="4" t="s">
        <v>345</v>
      </c>
      <c r="J1198" s="8">
        <f>COUNTIFS(Activations!$A:$A,Table1[[#This Row],[Imei]])</f>
        <v>1</v>
      </c>
    </row>
    <row r="1199" spans="1:10">
      <c r="A1199" s="4" t="s">
        <v>110</v>
      </c>
      <c r="B1199" s="4" t="s">
        <v>495</v>
      </c>
      <c r="C1199" s="4" t="s">
        <v>1476</v>
      </c>
      <c r="D1199" s="4" t="s">
        <v>343</v>
      </c>
      <c r="E1199" s="4">
        <v>1</v>
      </c>
      <c r="F1199" s="5">
        <v>45113</v>
      </c>
      <c r="G1199" s="4" t="s">
        <v>109</v>
      </c>
      <c r="H1199" s="4" t="s">
        <v>1463</v>
      </c>
      <c r="I1199" s="4" t="s">
        <v>345</v>
      </c>
      <c r="J1199" s="8">
        <f>COUNTIFS(Activations!$A:$A,Table1[[#This Row],[Imei]])</f>
        <v>1</v>
      </c>
    </row>
    <row r="1200" spans="1:10">
      <c r="A1200" s="4" t="s">
        <v>110</v>
      </c>
      <c r="B1200" s="4" t="s">
        <v>495</v>
      </c>
      <c r="C1200" s="4" t="s">
        <v>1477</v>
      </c>
      <c r="D1200" s="4" t="s">
        <v>369</v>
      </c>
      <c r="E1200" s="4">
        <v>1</v>
      </c>
      <c r="F1200" s="5">
        <v>45113</v>
      </c>
      <c r="G1200" s="4" t="s">
        <v>114</v>
      </c>
      <c r="H1200" s="4" t="s">
        <v>1471</v>
      </c>
      <c r="I1200" s="4" t="s">
        <v>345</v>
      </c>
      <c r="J1200" s="8">
        <f>COUNTIFS(Activations!$A:$A,Table1[[#This Row],[Imei]])</f>
        <v>1</v>
      </c>
    </row>
    <row r="1201" spans="1:10">
      <c r="A1201" s="4" t="s">
        <v>110</v>
      </c>
      <c r="B1201" s="4" t="s">
        <v>495</v>
      </c>
      <c r="C1201" s="4" t="s">
        <v>1478</v>
      </c>
      <c r="D1201" s="4" t="s">
        <v>343</v>
      </c>
      <c r="E1201" s="4">
        <v>1</v>
      </c>
      <c r="F1201" s="5">
        <v>45113</v>
      </c>
      <c r="G1201" s="4" t="s">
        <v>109</v>
      </c>
      <c r="H1201" s="4" t="s">
        <v>1463</v>
      </c>
      <c r="I1201" s="4" t="s">
        <v>345</v>
      </c>
      <c r="J1201" s="8">
        <f>COUNTIFS(Activations!$A:$A,Table1[[#This Row],[Imei]])</f>
        <v>1</v>
      </c>
    </row>
    <row r="1202" spans="1:10">
      <c r="A1202" s="4" t="s">
        <v>110</v>
      </c>
      <c r="B1202" s="4" t="s">
        <v>495</v>
      </c>
      <c r="C1202" s="4" t="s">
        <v>1479</v>
      </c>
      <c r="D1202" s="4" t="s">
        <v>376</v>
      </c>
      <c r="E1202" s="4">
        <v>1</v>
      </c>
      <c r="F1202" s="5">
        <v>45114</v>
      </c>
      <c r="G1202" s="4" t="s">
        <v>109</v>
      </c>
      <c r="H1202" s="4" t="s">
        <v>1463</v>
      </c>
      <c r="I1202" s="4" t="s">
        <v>345</v>
      </c>
      <c r="J1202" s="8">
        <f>COUNTIFS(Activations!$A:$A,Table1[[#This Row],[Imei]])</f>
        <v>1</v>
      </c>
    </row>
    <row r="1203" spans="1:10">
      <c r="A1203" s="4" t="s">
        <v>110</v>
      </c>
      <c r="B1203" s="4" t="s">
        <v>495</v>
      </c>
      <c r="C1203" s="4" t="s">
        <v>1480</v>
      </c>
      <c r="D1203" s="4" t="s">
        <v>343</v>
      </c>
      <c r="E1203" s="4">
        <v>1</v>
      </c>
      <c r="F1203" s="5">
        <v>45114</v>
      </c>
      <c r="G1203" s="4" t="s">
        <v>114</v>
      </c>
      <c r="H1203" s="4" t="s">
        <v>1471</v>
      </c>
      <c r="I1203" s="4" t="s">
        <v>345</v>
      </c>
      <c r="J1203" s="8">
        <f>COUNTIFS(Activations!$A:$A,Table1[[#This Row],[Imei]])</f>
        <v>1</v>
      </c>
    </row>
    <row r="1204" spans="1:10">
      <c r="A1204" s="4" t="s">
        <v>110</v>
      </c>
      <c r="B1204" s="4" t="s">
        <v>495</v>
      </c>
      <c r="C1204" s="4" t="s">
        <v>1481</v>
      </c>
      <c r="D1204" s="4" t="s">
        <v>358</v>
      </c>
      <c r="E1204" s="4">
        <v>1</v>
      </c>
      <c r="F1204" s="5">
        <v>45114</v>
      </c>
      <c r="G1204" s="4" t="s">
        <v>114</v>
      </c>
      <c r="H1204" s="4" t="s">
        <v>1471</v>
      </c>
      <c r="I1204" s="4" t="s">
        <v>345</v>
      </c>
      <c r="J1204" s="8">
        <f>COUNTIFS(Activations!$A:$A,Table1[[#This Row],[Imei]])</f>
        <v>1</v>
      </c>
    </row>
    <row r="1205" spans="1:10">
      <c r="A1205" s="4" t="s">
        <v>110</v>
      </c>
      <c r="B1205" s="4" t="s">
        <v>495</v>
      </c>
      <c r="C1205" s="4" t="s">
        <v>1482</v>
      </c>
      <c r="D1205" s="4" t="s">
        <v>343</v>
      </c>
      <c r="E1205" s="4">
        <v>1</v>
      </c>
      <c r="F1205" s="5">
        <v>45114</v>
      </c>
      <c r="G1205" s="4" t="s">
        <v>109</v>
      </c>
      <c r="H1205" s="4" t="s">
        <v>1463</v>
      </c>
      <c r="I1205" s="4" t="s">
        <v>345</v>
      </c>
      <c r="J1205" s="8">
        <f>COUNTIFS(Activations!$A:$A,Table1[[#This Row],[Imei]])</f>
        <v>1</v>
      </c>
    </row>
    <row r="1206" spans="1:10">
      <c r="A1206" s="4" t="s">
        <v>110</v>
      </c>
      <c r="B1206" s="4" t="s">
        <v>495</v>
      </c>
      <c r="C1206" s="4" t="s">
        <v>1483</v>
      </c>
      <c r="D1206" s="4" t="s">
        <v>343</v>
      </c>
      <c r="E1206" s="4">
        <v>1</v>
      </c>
      <c r="F1206" s="5">
        <v>45115</v>
      </c>
      <c r="G1206" s="4" t="s">
        <v>114</v>
      </c>
      <c r="H1206" s="4" t="s">
        <v>1471</v>
      </c>
      <c r="I1206" s="4" t="s">
        <v>345</v>
      </c>
      <c r="J1206" s="8">
        <f>COUNTIFS(Activations!$A:$A,Table1[[#This Row],[Imei]])</f>
        <v>1</v>
      </c>
    </row>
    <row r="1207" spans="1:10">
      <c r="A1207" s="4" t="s">
        <v>110</v>
      </c>
      <c r="B1207" s="4" t="s">
        <v>495</v>
      </c>
      <c r="C1207" s="4" t="s">
        <v>1484</v>
      </c>
      <c r="D1207" s="4" t="s">
        <v>376</v>
      </c>
      <c r="E1207" s="4">
        <v>1</v>
      </c>
      <c r="F1207" s="5">
        <v>45115</v>
      </c>
      <c r="G1207" s="4" t="s">
        <v>109</v>
      </c>
      <c r="H1207" s="4" t="s">
        <v>1463</v>
      </c>
      <c r="I1207" s="4" t="s">
        <v>345</v>
      </c>
      <c r="J1207" s="8">
        <f>COUNTIFS(Activations!$A:$A,Table1[[#This Row],[Imei]])</f>
        <v>1</v>
      </c>
    </row>
    <row r="1208" spans="1:10">
      <c r="A1208" s="4" t="s">
        <v>110</v>
      </c>
      <c r="B1208" s="4" t="s">
        <v>495</v>
      </c>
      <c r="C1208" s="4" t="s">
        <v>1485</v>
      </c>
      <c r="D1208" s="4" t="s">
        <v>369</v>
      </c>
      <c r="E1208" s="4">
        <v>1</v>
      </c>
      <c r="F1208" s="5">
        <v>45115</v>
      </c>
      <c r="G1208" s="4" t="s">
        <v>114</v>
      </c>
      <c r="H1208" s="4" t="s">
        <v>1471</v>
      </c>
      <c r="I1208" s="4" t="s">
        <v>345</v>
      </c>
      <c r="J1208" s="8">
        <f>COUNTIFS(Activations!$A:$A,Table1[[#This Row],[Imei]])</f>
        <v>1</v>
      </c>
    </row>
    <row r="1209" spans="1:10">
      <c r="A1209" s="4" t="s">
        <v>110</v>
      </c>
      <c r="B1209" s="4" t="s">
        <v>495</v>
      </c>
      <c r="C1209" s="4" t="s">
        <v>1486</v>
      </c>
      <c r="D1209" s="4" t="s">
        <v>376</v>
      </c>
      <c r="E1209" s="4">
        <v>1</v>
      </c>
      <c r="F1209" s="5">
        <v>45117</v>
      </c>
      <c r="G1209" s="4" t="s">
        <v>109</v>
      </c>
      <c r="H1209" s="4" t="s">
        <v>1463</v>
      </c>
      <c r="I1209" s="4" t="s">
        <v>345</v>
      </c>
      <c r="J1209" s="8">
        <f>COUNTIFS(Activations!$A:$A,Table1[[#This Row],[Imei]])</f>
        <v>1</v>
      </c>
    </row>
    <row r="1210" spans="1:10">
      <c r="A1210" s="4" t="s">
        <v>110</v>
      </c>
      <c r="B1210" s="4" t="s">
        <v>495</v>
      </c>
      <c r="C1210" s="4" t="s">
        <v>1487</v>
      </c>
      <c r="D1210" s="4" t="s">
        <v>358</v>
      </c>
      <c r="E1210" s="4">
        <v>1</v>
      </c>
      <c r="F1210" s="5">
        <v>45117</v>
      </c>
      <c r="G1210" s="4" t="s">
        <v>109</v>
      </c>
      <c r="H1210" s="4" t="s">
        <v>1463</v>
      </c>
      <c r="I1210" s="4" t="s">
        <v>345</v>
      </c>
      <c r="J1210" s="8">
        <f>COUNTIFS(Activations!$A:$A,Table1[[#This Row],[Imei]])</f>
        <v>1</v>
      </c>
    </row>
    <row r="1211" spans="1:10">
      <c r="A1211" s="4" t="s">
        <v>110</v>
      </c>
      <c r="B1211" s="4" t="s">
        <v>495</v>
      </c>
      <c r="C1211" s="4" t="s">
        <v>1488</v>
      </c>
      <c r="D1211" s="4" t="s">
        <v>343</v>
      </c>
      <c r="E1211" s="4">
        <v>1</v>
      </c>
      <c r="F1211" s="5">
        <v>45118</v>
      </c>
      <c r="G1211" s="4" t="s">
        <v>114</v>
      </c>
      <c r="H1211" s="4" t="s">
        <v>1471</v>
      </c>
      <c r="I1211" s="4" t="s">
        <v>345</v>
      </c>
      <c r="J1211" s="8">
        <f>COUNTIFS(Activations!$A:$A,Table1[[#This Row],[Imei]])</f>
        <v>1</v>
      </c>
    </row>
    <row r="1212" spans="1:10">
      <c r="A1212" s="4" t="s">
        <v>110</v>
      </c>
      <c r="B1212" s="4" t="s">
        <v>495</v>
      </c>
      <c r="C1212" s="4" t="s">
        <v>1489</v>
      </c>
      <c r="D1212" s="4" t="s">
        <v>376</v>
      </c>
      <c r="E1212" s="4">
        <v>1</v>
      </c>
      <c r="F1212" s="5">
        <v>45118</v>
      </c>
      <c r="G1212" s="4" t="s">
        <v>114</v>
      </c>
      <c r="H1212" s="4" t="s">
        <v>1471</v>
      </c>
      <c r="I1212" s="4" t="s">
        <v>345</v>
      </c>
      <c r="J1212" s="8">
        <f>COUNTIFS(Activations!$A:$A,Table1[[#This Row],[Imei]])</f>
        <v>1</v>
      </c>
    </row>
    <row r="1213" spans="1:10">
      <c r="A1213" s="4" t="s">
        <v>110</v>
      </c>
      <c r="B1213" s="4" t="s">
        <v>495</v>
      </c>
      <c r="C1213" s="4" t="s">
        <v>1490</v>
      </c>
      <c r="D1213" s="4" t="s">
        <v>358</v>
      </c>
      <c r="E1213" s="4">
        <v>1</v>
      </c>
      <c r="F1213" s="5">
        <v>45118</v>
      </c>
      <c r="G1213" s="4" t="s">
        <v>109</v>
      </c>
      <c r="H1213" s="4" t="s">
        <v>1463</v>
      </c>
      <c r="I1213" s="4" t="s">
        <v>345</v>
      </c>
      <c r="J1213" s="8">
        <f>COUNTIFS(Activations!$A:$A,Table1[[#This Row],[Imei]])</f>
        <v>1</v>
      </c>
    </row>
    <row r="1214" spans="1:10">
      <c r="A1214" s="4" t="s">
        <v>110</v>
      </c>
      <c r="B1214" s="4" t="s">
        <v>495</v>
      </c>
      <c r="C1214" s="4" t="s">
        <v>1491</v>
      </c>
      <c r="D1214" s="4" t="s">
        <v>376</v>
      </c>
      <c r="E1214" s="4">
        <v>1</v>
      </c>
      <c r="F1214" s="5">
        <v>45120</v>
      </c>
      <c r="G1214" s="4" t="s">
        <v>114</v>
      </c>
      <c r="H1214" s="4" t="s">
        <v>1471</v>
      </c>
      <c r="I1214" s="4" t="s">
        <v>345</v>
      </c>
      <c r="J1214" s="8">
        <f>COUNTIFS(Activations!$A:$A,Table1[[#This Row],[Imei]])</f>
        <v>1</v>
      </c>
    </row>
    <row r="1215" spans="1:10">
      <c r="A1215" s="4" t="s">
        <v>110</v>
      </c>
      <c r="B1215" s="4" t="s">
        <v>495</v>
      </c>
      <c r="C1215" s="4" t="s">
        <v>1492</v>
      </c>
      <c r="D1215" s="4" t="s">
        <v>369</v>
      </c>
      <c r="E1215" s="4">
        <v>1</v>
      </c>
      <c r="F1215" s="5">
        <v>45120</v>
      </c>
      <c r="G1215" s="4" t="s">
        <v>114</v>
      </c>
      <c r="H1215" s="4" t="s">
        <v>1471</v>
      </c>
      <c r="I1215" s="4" t="s">
        <v>345</v>
      </c>
      <c r="J1215" s="8">
        <f>COUNTIFS(Activations!$A:$A,Table1[[#This Row],[Imei]])</f>
        <v>1</v>
      </c>
    </row>
    <row r="1216" spans="1:10">
      <c r="A1216" s="4" t="s">
        <v>110</v>
      </c>
      <c r="B1216" s="4" t="s">
        <v>495</v>
      </c>
      <c r="C1216" s="4" t="s">
        <v>1493</v>
      </c>
      <c r="D1216" s="4" t="s">
        <v>358</v>
      </c>
      <c r="E1216" s="4">
        <v>1</v>
      </c>
      <c r="F1216" s="5">
        <v>45120</v>
      </c>
      <c r="G1216" s="4" t="s">
        <v>114</v>
      </c>
      <c r="H1216" s="4" t="s">
        <v>1471</v>
      </c>
      <c r="I1216" s="4" t="s">
        <v>345</v>
      </c>
      <c r="J1216" s="8">
        <f>COUNTIFS(Activations!$A:$A,Table1[[#This Row],[Imei]])</f>
        <v>1</v>
      </c>
    </row>
    <row r="1217" spans="1:10">
      <c r="A1217" s="4" t="s">
        <v>110</v>
      </c>
      <c r="B1217" s="4" t="s">
        <v>495</v>
      </c>
      <c r="C1217" s="4" t="s">
        <v>1494</v>
      </c>
      <c r="D1217" s="4" t="s">
        <v>358</v>
      </c>
      <c r="E1217" s="4">
        <v>1</v>
      </c>
      <c r="F1217" s="5">
        <v>45121</v>
      </c>
      <c r="G1217" s="4" t="s">
        <v>114</v>
      </c>
      <c r="H1217" s="4" t="s">
        <v>1471</v>
      </c>
      <c r="I1217" s="4" t="s">
        <v>345</v>
      </c>
      <c r="J1217" s="8">
        <f>COUNTIFS(Activations!$A:$A,Table1[[#This Row],[Imei]])</f>
        <v>1</v>
      </c>
    </row>
    <row r="1218" spans="1:10">
      <c r="A1218" s="4" t="s">
        <v>110</v>
      </c>
      <c r="B1218" s="4" t="s">
        <v>495</v>
      </c>
      <c r="C1218" s="4" t="s">
        <v>1495</v>
      </c>
      <c r="D1218" s="4" t="s">
        <v>358</v>
      </c>
      <c r="E1218" s="4">
        <v>1</v>
      </c>
      <c r="F1218" s="5">
        <v>45121</v>
      </c>
      <c r="G1218" s="4" t="s">
        <v>109</v>
      </c>
      <c r="H1218" s="4" t="s">
        <v>1463</v>
      </c>
      <c r="I1218" s="4" t="s">
        <v>345</v>
      </c>
      <c r="J1218" s="8">
        <f>COUNTIFS(Activations!$A:$A,Table1[[#This Row],[Imei]])</f>
        <v>1</v>
      </c>
    </row>
    <row r="1219" spans="1:10">
      <c r="A1219" s="4" t="s">
        <v>110</v>
      </c>
      <c r="B1219" s="4" t="s">
        <v>495</v>
      </c>
      <c r="C1219" s="4" t="s">
        <v>1496</v>
      </c>
      <c r="D1219" s="4" t="s">
        <v>354</v>
      </c>
      <c r="E1219" s="4">
        <v>1</v>
      </c>
      <c r="F1219" s="5">
        <v>45121</v>
      </c>
      <c r="G1219" s="4" t="s">
        <v>114</v>
      </c>
      <c r="H1219" s="4" t="s">
        <v>1471</v>
      </c>
      <c r="I1219" s="4" t="s">
        <v>345</v>
      </c>
      <c r="J1219" s="8">
        <f>COUNTIFS(Activations!$A:$A,Table1[[#This Row],[Imei]])</f>
        <v>1</v>
      </c>
    </row>
    <row r="1220" spans="1:10">
      <c r="A1220" s="4" t="s">
        <v>110</v>
      </c>
      <c r="B1220" s="4" t="s">
        <v>495</v>
      </c>
      <c r="C1220" s="4" t="s">
        <v>1497</v>
      </c>
      <c r="D1220" s="4" t="s">
        <v>376</v>
      </c>
      <c r="E1220" s="4">
        <v>1</v>
      </c>
      <c r="F1220" s="5">
        <v>45121</v>
      </c>
      <c r="G1220" s="4" t="s">
        <v>114</v>
      </c>
      <c r="H1220" s="4" t="s">
        <v>1471</v>
      </c>
      <c r="I1220" s="4" t="s">
        <v>345</v>
      </c>
      <c r="J1220" s="8">
        <f>COUNTIFS(Activations!$A:$A,Table1[[#This Row],[Imei]])</f>
        <v>1</v>
      </c>
    </row>
    <row r="1221" spans="1:10">
      <c r="A1221" s="4" t="s">
        <v>110</v>
      </c>
      <c r="B1221" s="4" t="s">
        <v>495</v>
      </c>
      <c r="C1221" s="4" t="s">
        <v>1498</v>
      </c>
      <c r="D1221" s="4" t="s">
        <v>354</v>
      </c>
      <c r="E1221" s="4">
        <v>1</v>
      </c>
      <c r="F1221" s="5">
        <v>45122</v>
      </c>
      <c r="G1221" s="4" t="s">
        <v>114</v>
      </c>
      <c r="H1221" s="4" t="s">
        <v>1471</v>
      </c>
      <c r="I1221" s="4" t="s">
        <v>345</v>
      </c>
      <c r="J1221" s="8">
        <f>COUNTIFS(Activations!$A:$A,Table1[[#This Row],[Imei]])</f>
        <v>1</v>
      </c>
    </row>
    <row r="1222" spans="1:10">
      <c r="A1222" s="4" t="s">
        <v>110</v>
      </c>
      <c r="B1222" s="4" t="s">
        <v>495</v>
      </c>
      <c r="C1222" s="4" t="s">
        <v>1499</v>
      </c>
      <c r="D1222" s="4" t="s">
        <v>343</v>
      </c>
      <c r="E1222" s="4">
        <v>1</v>
      </c>
      <c r="F1222" s="5">
        <v>45122</v>
      </c>
      <c r="G1222" s="4" t="s">
        <v>114</v>
      </c>
      <c r="H1222" s="4" t="s">
        <v>1471</v>
      </c>
      <c r="I1222" s="4" t="s">
        <v>345</v>
      </c>
      <c r="J1222" s="8">
        <f>COUNTIFS(Activations!$A:$A,Table1[[#This Row],[Imei]])</f>
        <v>1</v>
      </c>
    </row>
    <row r="1223" spans="1:10">
      <c r="A1223" s="4" t="s">
        <v>110</v>
      </c>
      <c r="B1223" s="4" t="s">
        <v>495</v>
      </c>
      <c r="C1223" s="4" t="s">
        <v>1500</v>
      </c>
      <c r="D1223" s="4" t="s">
        <v>358</v>
      </c>
      <c r="E1223" s="4">
        <v>1</v>
      </c>
      <c r="F1223" s="5">
        <v>45122</v>
      </c>
      <c r="G1223" s="4" t="s">
        <v>114</v>
      </c>
      <c r="H1223" s="4" t="s">
        <v>1471</v>
      </c>
      <c r="I1223" s="4" t="s">
        <v>345</v>
      </c>
      <c r="J1223" s="8">
        <f>COUNTIFS(Activations!$A:$A,Table1[[#This Row],[Imei]])</f>
        <v>0</v>
      </c>
    </row>
    <row r="1224" spans="1:10">
      <c r="A1224" s="4" t="s">
        <v>110</v>
      </c>
      <c r="B1224" s="4" t="s">
        <v>495</v>
      </c>
      <c r="C1224" s="4" t="s">
        <v>1501</v>
      </c>
      <c r="D1224" s="4" t="s">
        <v>358</v>
      </c>
      <c r="E1224" s="4">
        <v>1</v>
      </c>
      <c r="F1224" s="5">
        <v>45122</v>
      </c>
      <c r="G1224" s="4" t="s">
        <v>109</v>
      </c>
      <c r="H1224" s="4" t="s">
        <v>1463</v>
      </c>
      <c r="I1224" s="4" t="s">
        <v>345</v>
      </c>
      <c r="J1224" s="8">
        <f>COUNTIFS(Activations!$A:$A,Table1[[#This Row],[Imei]])</f>
        <v>1</v>
      </c>
    </row>
    <row r="1225" spans="1:10">
      <c r="A1225" s="4" t="s">
        <v>110</v>
      </c>
      <c r="B1225" s="4" t="s">
        <v>495</v>
      </c>
      <c r="C1225" s="4" t="s">
        <v>1502</v>
      </c>
      <c r="D1225" s="4" t="s">
        <v>358</v>
      </c>
      <c r="E1225" s="4">
        <v>1</v>
      </c>
      <c r="F1225" s="5">
        <v>45123</v>
      </c>
      <c r="G1225" s="4" t="s">
        <v>114</v>
      </c>
      <c r="H1225" s="4" t="s">
        <v>1471</v>
      </c>
      <c r="I1225" s="4" t="s">
        <v>345</v>
      </c>
      <c r="J1225" s="8">
        <f>COUNTIFS(Activations!$A:$A,Table1[[#This Row],[Imei]])</f>
        <v>1</v>
      </c>
    </row>
    <row r="1226" spans="1:10">
      <c r="A1226" s="4" t="s">
        <v>110</v>
      </c>
      <c r="B1226" s="4" t="s">
        <v>495</v>
      </c>
      <c r="C1226" s="4" t="s">
        <v>1503</v>
      </c>
      <c r="D1226" s="4" t="s">
        <v>354</v>
      </c>
      <c r="E1226" s="4">
        <v>1</v>
      </c>
      <c r="F1226" s="5">
        <v>45123</v>
      </c>
      <c r="G1226" s="4" t="s">
        <v>109</v>
      </c>
      <c r="H1226" s="4" t="s">
        <v>1463</v>
      </c>
      <c r="I1226" s="4" t="s">
        <v>345</v>
      </c>
      <c r="J1226" s="8">
        <f>COUNTIFS(Activations!$A:$A,Table1[[#This Row],[Imei]])</f>
        <v>1</v>
      </c>
    </row>
    <row r="1227" spans="1:10">
      <c r="A1227" s="4" t="s">
        <v>110</v>
      </c>
      <c r="B1227" s="4" t="s">
        <v>495</v>
      </c>
      <c r="C1227" s="4" t="s">
        <v>1504</v>
      </c>
      <c r="D1227" s="4" t="s">
        <v>354</v>
      </c>
      <c r="E1227" s="4">
        <v>1</v>
      </c>
      <c r="F1227" s="5">
        <v>45123</v>
      </c>
      <c r="G1227" s="4" t="s">
        <v>109</v>
      </c>
      <c r="H1227" s="4" t="s">
        <v>1463</v>
      </c>
      <c r="I1227" s="4" t="s">
        <v>345</v>
      </c>
      <c r="J1227" s="8">
        <f>COUNTIFS(Activations!$A:$A,Table1[[#This Row],[Imei]])</f>
        <v>1</v>
      </c>
    </row>
    <row r="1228" spans="1:10">
      <c r="A1228" s="4" t="s">
        <v>110</v>
      </c>
      <c r="B1228" s="4" t="s">
        <v>495</v>
      </c>
      <c r="C1228" s="4" t="s">
        <v>1505</v>
      </c>
      <c r="D1228" s="4" t="s">
        <v>369</v>
      </c>
      <c r="E1228" s="4">
        <v>1</v>
      </c>
      <c r="F1228" s="5">
        <v>45123</v>
      </c>
      <c r="G1228" s="4" t="s">
        <v>109</v>
      </c>
      <c r="H1228" s="4" t="s">
        <v>1463</v>
      </c>
      <c r="I1228" s="4" t="s">
        <v>345</v>
      </c>
      <c r="J1228" s="8">
        <f>COUNTIFS(Activations!$A:$A,Table1[[#This Row],[Imei]])</f>
        <v>1</v>
      </c>
    </row>
    <row r="1229" spans="1:10">
      <c r="A1229" s="4" t="s">
        <v>110</v>
      </c>
      <c r="B1229" s="4" t="s">
        <v>495</v>
      </c>
      <c r="C1229" s="4" t="s">
        <v>1506</v>
      </c>
      <c r="D1229" s="4" t="s">
        <v>354</v>
      </c>
      <c r="E1229" s="4">
        <v>1</v>
      </c>
      <c r="F1229" s="5">
        <v>45123</v>
      </c>
      <c r="G1229" s="4" t="s">
        <v>109</v>
      </c>
      <c r="H1229" s="4" t="s">
        <v>1463</v>
      </c>
      <c r="I1229" s="4" t="s">
        <v>345</v>
      </c>
      <c r="J1229" s="8">
        <f>COUNTIFS(Activations!$A:$A,Table1[[#This Row],[Imei]])</f>
        <v>1</v>
      </c>
    </row>
    <row r="1230" spans="1:10">
      <c r="A1230" s="4" t="s">
        <v>110</v>
      </c>
      <c r="B1230" s="4" t="s">
        <v>495</v>
      </c>
      <c r="C1230" s="4" t="s">
        <v>1507</v>
      </c>
      <c r="D1230" s="4" t="s">
        <v>354</v>
      </c>
      <c r="E1230" s="4">
        <v>1</v>
      </c>
      <c r="F1230" s="5">
        <v>45124</v>
      </c>
      <c r="G1230" s="4" t="s">
        <v>109</v>
      </c>
      <c r="H1230" s="4" t="s">
        <v>1463</v>
      </c>
      <c r="I1230" s="4" t="s">
        <v>345</v>
      </c>
      <c r="J1230" s="8">
        <f>COUNTIFS(Activations!$A:$A,Table1[[#This Row],[Imei]])</f>
        <v>1</v>
      </c>
    </row>
    <row r="1231" spans="1:10">
      <c r="A1231" s="4" t="s">
        <v>110</v>
      </c>
      <c r="B1231" s="4" t="s">
        <v>495</v>
      </c>
      <c r="C1231" s="4" t="s">
        <v>1508</v>
      </c>
      <c r="D1231" s="4" t="s">
        <v>358</v>
      </c>
      <c r="E1231" s="4">
        <v>1</v>
      </c>
      <c r="F1231" s="5">
        <v>45124</v>
      </c>
      <c r="G1231" s="4" t="s">
        <v>109</v>
      </c>
      <c r="H1231" s="4" t="s">
        <v>1463</v>
      </c>
      <c r="I1231" s="4" t="s">
        <v>345</v>
      </c>
      <c r="J1231" s="8">
        <f>COUNTIFS(Activations!$A:$A,Table1[[#This Row],[Imei]])</f>
        <v>1</v>
      </c>
    </row>
    <row r="1232" spans="1:10">
      <c r="A1232" s="4" t="s">
        <v>110</v>
      </c>
      <c r="B1232" s="4" t="s">
        <v>495</v>
      </c>
      <c r="C1232" s="4" t="s">
        <v>1509</v>
      </c>
      <c r="D1232" s="4" t="s">
        <v>868</v>
      </c>
      <c r="E1232" s="4">
        <v>1</v>
      </c>
      <c r="F1232" s="5">
        <v>45124</v>
      </c>
      <c r="G1232" s="4" t="s">
        <v>109</v>
      </c>
      <c r="H1232" s="4" t="s">
        <v>1463</v>
      </c>
      <c r="I1232" s="4" t="s">
        <v>345</v>
      </c>
      <c r="J1232" s="8">
        <f>COUNTIFS(Activations!$A:$A,Table1[[#This Row],[Imei]])</f>
        <v>1</v>
      </c>
    </row>
    <row r="1233" spans="1:10">
      <c r="A1233" s="4" t="s">
        <v>110</v>
      </c>
      <c r="B1233" s="4" t="s">
        <v>495</v>
      </c>
      <c r="C1233" s="4" t="s">
        <v>1510</v>
      </c>
      <c r="D1233" s="4" t="s">
        <v>354</v>
      </c>
      <c r="E1233" s="4">
        <v>1</v>
      </c>
      <c r="F1233" s="5">
        <v>45124</v>
      </c>
      <c r="G1233" s="4" t="s">
        <v>114</v>
      </c>
      <c r="H1233" s="4" t="s">
        <v>1471</v>
      </c>
      <c r="I1233" s="4" t="s">
        <v>345</v>
      </c>
      <c r="J1233" s="8">
        <f>COUNTIFS(Activations!$A:$A,Table1[[#This Row],[Imei]])</f>
        <v>1</v>
      </c>
    </row>
    <row r="1234" spans="1:10">
      <c r="A1234" s="4" t="s">
        <v>110</v>
      </c>
      <c r="B1234" s="4" t="s">
        <v>495</v>
      </c>
      <c r="C1234" s="4" t="s">
        <v>1511</v>
      </c>
      <c r="D1234" s="4" t="s">
        <v>354</v>
      </c>
      <c r="E1234" s="4">
        <v>1</v>
      </c>
      <c r="F1234" s="5">
        <v>45124</v>
      </c>
      <c r="G1234" s="4" t="s">
        <v>114</v>
      </c>
      <c r="H1234" s="4" t="s">
        <v>1471</v>
      </c>
      <c r="I1234" s="4" t="s">
        <v>345</v>
      </c>
      <c r="J1234" s="8">
        <f>COUNTIFS(Activations!$A:$A,Table1[[#This Row],[Imei]])</f>
        <v>1</v>
      </c>
    </row>
    <row r="1235" spans="1:10">
      <c r="A1235" s="4" t="s">
        <v>110</v>
      </c>
      <c r="B1235" s="4" t="s">
        <v>495</v>
      </c>
      <c r="C1235" s="4" t="s">
        <v>5673</v>
      </c>
      <c r="D1235" s="4" t="s">
        <v>354</v>
      </c>
      <c r="E1235" s="4">
        <v>1</v>
      </c>
      <c r="F1235" s="5">
        <v>45125</v>
      </c>
      <c r="G1235" s="4" t="s">
        <v>109</v>
      </c>
      <c r="H1235" s="4" t="s">
        <v>1463</v>
      </c>
      <c r="I1235" s="4" t="s">
        <v>345</v>
      </c>
      <c r="J1235" s="8">
        <f>COUNTIFS(Activations!$A:$A,Table1[[#This Row],[Imei]])</f>
        <v>1</v>
      </c>
    </row>
    <row r="1236" spans="1:10">
      <c r="A1236" s="4" t="s">
        <v>110</v>
      </c>
      <c r="B1236" s="4" t="s">
        <v>495</v>
      </c>
      <c r="C1236" s="4" t="s">
        <v>5575</v>
      </c>
      <c r="D1236" s="4" t="s">
        <v>343</v>
      </c>
      <c r="E1236" s="4">
        <v>1</v>
      </c>
      <c r="F1236" s="5">
        <v>45125</v>
      </c>
      <c r="G1236" s="4" t="s">
        <v>114</v>
      </c>
      <c r="H1236" s="4" t="s">
        <v>1471</v>
      </c>
      <c r="I1236" s="4" t="s">
        <v>345</v>
      </c>
      <c r="J1236" s="8">
        <f>COUNTIFS(Activations!$A:$A,Table1[[#This Row],[Imei]])</f>
        <v>1</v>
      </c>
    </row>
    <row r="1237" spans="1:10">
      <c r="A1237" s="4" t="s">
        <v>110</v>
      </c>
      <c r="B1237" s="4" t="s">
        <v>495</v>
      </c>
      <c r="C1237" s="4" t="s">
        <v>5902</v>
      </c>
      <c r="D1237" s="4" t="s">
        <v>376</v>
      </c>
      <c r="E1237" s="4">
        <v>1</v>
      </c>
      <c r="F1237" s="5">
        <v>45125</v>
      </c>
      <c r="G1237" s="4" t="s">
        <v>114</v>
      </c>
      <c r="H1237" s="4" t="s">
        <v>1471</v>
      </c>
      <c r="I1237" s="4" t="s">
        <v>345</v>
      </c>
      <c r="J1237" s="8">
        <f>COUNTIFS(Activations!$A:$A,Table1[[#This Row],[Imei]])</f>
        <v>1</v>
      </c>
    </row>
    <row r="1238" spans="1:10">
      <c r="A1238" s="4" t="s">
        <v>110</v>
      </c>
      <c r="B1238" s="4" t="s">
        <v>495</v>
      </c>
      <c r="C1238" s="4" t="s">
        <v>5867</v>
      </c>
      <c r="D1238" s="4" t="s">
        <v>394</v>
      </c>
      <c r="E1238" s="4">
        <v>1</v>
      </c>
      <c r="F1238" s="5">
        <v>45125</v>
      </c>
      <c r="G1238" s="4" t="s">
        <v>114</v>
      </c>
      <c r="H1238" s="4" t="s">
        <v>1471</v>
      </c>
      <c r="I1238" s="4" t="s">
        <v>345</v>
      </c>
      <c r="J1238" s="8">
        <f>COUNTIFS(Activations!$A:$A,Table1[[#This Row],[Imei]])</f>
        <v>1</v>
      </c>
    </row>
    <row r="1239" spans="1:10">
      <c r="A1239" s="4" t="s">
        <v>110</v>
      </c>
      <c r="B1239" s="4" t="s">
        <v>495</v>
      </c>
      <c r="C1239" s="4" t="s">
        <v>6091</v>
      </c>
      <c r="D1239" s="4" t="s">
        <v>354</v>
      </c>
      <c r="E1239" s="4">
        <v>1</v>
      </c>
      <c r="F1239" s="5">
        <v>45125</v>
      </c>
      <c r="G1239" s="4" t="s">
        <v>114</v>
      </c>
      <c r="H1239" s="4" t="s">
        <v>1471</v>
      </c>
      <c r="I1239" s="4" t="s">
        <v>345</v>
      </c>
      <c r="J1239" s="8">
        <f>COUNTIFS(Activations!$A:$A,Table1[[#This Row],[Imei]])</f>
        <v>0</v>
      </c>
    </row>
    <row r="1240" spans="1:10">
      <c r="A1240" s="4" t="s">
        <v>110</v>
      </c>
      <c r="B1240" s="4" t="s">
        <v>495</v>
      </c>
      <c r="C1240" s="4" t="s">
        <v>5674</v>
      </c>
      <c r="D1240" s="4" t="s">
        <v>354</v>
      </c>
      <c r="E1240" s="4">
        <v>1</v>
      </c>
      <c r="F1240" s="5">
        <v>45125</v>
      </c>
      <c r="G1240" s="4" t="s">
        <v>114</v>
      </c>
      <c r="H1240" s="4" t="s">
        <v>1471</v>
      </c>
      <c r="I1240" s="4" t="s">
        <v>345</v>
      </c>
      <c r="J1240" s="8">
        <f>COUNTIFS(Activations!$A:$A,Table1[[#This Row],[Imei]])</f>
        <v>1</v>
      </c>
    </row>
    <row r="1241" spans="1:10">
      <c r="A1241" s="4" t="s">
        <v>99</v>
      </c>
      <c r="B1241" s="4" t="s">
        <v>495</v>
      </c>
      <c r="C1241" s="4" t="s">
        <v>5939</v>
      </c>
      <c r="D1241" s="4" t="s">
        <v>376</v>
      </c>
      <c r="E1241" s="4">
        <v>1</v>
      </c>
      <c r="F1241" s="5">
        <v>45108</v>
      </c>
      <c r="G1241" s="4" t="s">
        <v>98</v>
      </c>
      <c r="H1241" s="4" t="s">
        <v>1513</v>
      </c>
      <c r="I1241" s="4" t="s">
        <v>345</v>
      </c>
      <c r="J1241" s="8">
        <f>COUNTIFS(Activations!$A:$A,Table1[[#This Row],[Imei]])</f>
        <v>1</v>
      </c>
    </row>
    <row r="1242" spans="1:10">
      <c r="A1242" s="4" t="s">
        <v>99</v>
      </c>
      <c r="B1242" s="4" t="s">
        <v>495</v>
      </c>
      <c r="C1242" s="4" t="s">
        <v>5565</v>
      </c>
      <c r="D1242" s="4" t="s">
        <v>343</v>
      </c>
      <c r="E1242" s="4">
        <v>1</v>
      </c>
      <c r="F1242" s="5">
        <v>45108</v>
      </c>
      <c r="G1242" s="4" t="s">
        <v>98</v>
      </c>
      <c r="H1242" s="4" t="s">
        <v>1513</v>
      </c>
      <c r="I1242" s="4" t="s">
        <v>345</v>
      </c>
      <c r="J1242" s="8">
        <f>COUNTIFS(Activations!$A:$A,Table1[[#This Row],[Imei]])</f>
        <v>1</v>
      </c>
    </row>
    <row r="1243" spans="1:10">
      <c r="A1243" s="4" t="s">
        <v>99</v>
      </c>
      <c r="B1243" s="4" t="s">
        <v>495</v>
      </c>
      <c r="C1243" s="4" t="s">
        <v>5550</v>
      </c>
      <c r="D1243" s="4" t="s">
        <v>343</v>
      </c>
      <c r="E1243" s="4">
        <v>1</v>
      </c>
      <c r="F1243" s="5">
        <v>45110</v>
      </c>
      <c r="G1243" s="4" t="s">
        <v>98</v>
      </c>
      <c r="H1243" s="4" t="s">
        <v>1513</v>
      </c>
      <c r="I1243" s="4" t="s">
        <v>345</v>
      </c>
      <c r="J1243" s="8">
        <f>COUNTIFS(Activations!$A:$A,Table1[[#This Row],[Imei]])</f>
        <v>1</v>
      </c>
    </row>
    <row r="1244" spans="1:10">
      <c r="A1244" s="4" t="s">
        <v>99</v>
      </c>
      <c r="B1244" s="4" t="s">
        <v>495</v>
      </c>
      <c r="C1244" s="4" t="s">
        <v>5548</v>
      </c>
      <c r="D1244" s="4" t="s">
        <v>343</v>
      </c>
      <c r="E1244" s="4">
        <v>1</v>
      </c>
      <c r="F1244" s="5">
        <v>45110</v>
      </c>
      <c r="G1244" s="4" t="s">
        <v>98</v>
      </c>
      <c r="H1244" s="4" t="s">
        <v>1513</v>
      </c>
      <c r="I1244" s="4" t="s">
        <v>345</v>
      </c>
      <c r="J1244" s="8">
        <f>COUNTIFS(Activations!$A:$A,Table1[[#This Row],[Imei]])</f>
        <v>1</v>
      </c>
    </row>
    <row r="1245" spans="1:10">
      <c r="A1245" s="4" t="s">
        <v>99</v>
      </c>
      <c r="B1245" s="4" t="s">
        <v>495</v>
      </c>
      <c r="C1245" s="4" t="s">
        <v>5621</v>
      </c>
      <c r="D1245" s="4" t="s">
        <v>343</v>
      </c>
      <c r="E1245" s="4">
        <v>1</v>
      </c>
      <c r="F1245" s="5">
        <v>45110</v>
      </c>
      <c r="G1245" s="4" t="s">
        <v>98</v>
      </c>
      <c r="H1245" s="4" t="s">
        <v>1513</v>
      </c>
      <c r="I1245" s="4" t="s">
        <v>345</v>
      </c>
      <c r="J1245" s="8">
        <f>COUNTIFS(Activations!$A:$A,Table1[[#This Row],[Imei]])</f>
        <v>1</v>
      </c>
    </row>
    <row r="1246" spans="1:10">
      <c r="A1246" s="4" t="s">
        <v>99</v>
      </c>
      <c r="B1246" s="4" t="s">
        <v>495</v>
      </c>
      <c r="C1246" s="4" t="s">
        <v>1512</v>
      </c>
      <c r="D1246" s="4" t="s">
        <v>369</v>
      </c>
      <c r="E1246" s="4">
        <v>1</v>
      </c>
      <c r="F1246" s="5">
        <v>45111</v>
      </c>
      <c r="G1246" s="4" t="s">
        <v>98</v>
      </c>
      <c r="H1246" s="4" t="s">
        <v>1513</v>
      </c>
      <c r="I1246" s="4" t="s">
        <v>345</v>
      </c>
      <c r="J1246" s="8">
        <f>COUNTIFS(Activations!$A:$A,Table1[[#This Row],[Imei]])</f>
        <v>1</v>
      </c>
    </row>
    <row r="1247" spans="1:10">
      <c r="A1247" s="4" t="s">
        <v>99</v>
      </c>
      <c r="B1247" s="4" t="s">
        <v>495</v>
      </c>
      <c r="C1247" s="4" t="s">
        <v>1514</v>
      </c>
      <c r="D1247" s="4" t="s">
        <v>376</v>
      </c>
      <c r="E1247" s="4">
        <v>1</v>
      </c>
      <c r="F1247" s="5">
        <v>45112</v>
      </c>
      <c r="G1247" s="4" t="s">
        <v>98</v>
      </c>
      <c r="H1247" s="4" t="s">
        <v>1513</v>
      </c>
      <c r="I1247" s="4" t="s">
        <v>345</v>
      </c>
      <c r="J1247" s="8">
        <f>COUNTIFS(Activations!$A:$A,Table1[[#This Row],[Imei]])</f>
        <v>1</v>
      </c>
    </row>
    <row r="1248" spans="1:10">
      <c r="A1248" s="4" t="s">
        <v>99</v>
      </c>
      <c r="B1248" s="4" t="s">
        <v>495</v>
      </c>
      <c r="C1248" s="4" t="s">
        <v>1515</v>
      </c>
      <c r="D1248" s="4" t="s">
        <v>376</v>
      </c>
      <c r="E1248" s="4">
        <v>1</v>
      </c>
      <c r="F1248" s="5">
        <v>45112</v>
      </c>
      <c r="G1248" s="4" t="s">
        <v>98</v>
      </c>
      <c r="H1248" s="4" t="s">
        <v>1513</v>
      </c>
      <c r="I1248" s="4" t="s">
        <v>345</v>
      </c>
      <c r="J1248" s="8">
        <f>COUNTIFS(Activations!$A:$A,Table1[[#This Row],[Imei]])</f>
        <v>1</v>
      </c>
    </row>
    <row r="1249" spans="1:10">
      <c r="A1249" s="4" t="s">
        <v>99</v>
      </c>
      <c r="B1249" s="4" t="s">
        <v>495</v>
      </c>
      <c r="C1249" s="4" t="s">
        <v>1516</v>
      </c>
      <c r="D1249" s="4" t="s">
        <v>358</v>
      </c>
      <c r="E1249" s="4">
        <v>1</v>
      </c>
      <c r="F1249" s="5">
        <v>45113</v>
      </c>
      <c r="G1249" s="4" t="s">
        <v>98</v>
      </c>
      <c r="H1249" s="4" t="s">
        <v>1513</v>
      </c>
      <c r="I1249" s="4" t="s">
        <v>345</v>
      </c>
      <c r="J1249" s="8">
        <f>COUNTIFS(Activations!$A:$A,Table1[[#This Row],[Imei]])</f>
        <v>1</v>
      </c>
    </row>
    <row r="1250" spans="1:10">
      <c r="A1250" s="4" t="s">
        <v>99</v>
      </c>
      <c r="B1250" s="4" t="s">
        <v>495</v>
      </c>
      <c r="C1250" s="4" t="s">
        <v>1517</v>
      </c>
      <c r="D1250" s="4" t="s">
        <v>343</v>
      </c>
      <c r="E1250" s="4">
        <v>1</v>
      </c>
      <c r="F1250" s="5">
        <v>45114</v>
      </c>
      <c r="G1250" s="4" t="s">
        <v>98</v>
      </c>
      <c r="H1250" s="4" t="s">
        <v>1513</v>
      </c>
      <c r="I1250" s="4" t="s">
        <v>345</v>
      </c>
      <c r="J1250" s="8">
        <f>COUNTIFS(Activations!$A:$A,Table1[[#This Row],[Imei]])</f>
        <v>1</v>
      </c>
    </row>
    <row r="1251" spans="1:10">
      <c r="A1251" s="4" t="s">
        <v>99</v>
      </c>
      <c r="B1251" s="4" t="s">
        <v>495</v>
      </c>
      <c r="C1251" s="4" t="s">
        <v>1518</v>
      </c>
      <c r="D1251" s="4" t="s">
        <v>815</v>
      </c>
      <c r="E1251" s="4">
        <v>1</v>
      </c>
      <c r="F1251" s="5">
        <v>45117</v>
      </c>
      <c r="G1251" s="4" t="s">
        <v>98</v>
      </c>
      <c r="H1251" s="4" t="s">
        <v>1513</v>
      </c>
      <c r="I1251" s="4" t="s">
        <v>345</v>
      </c>
      <c r="J1251" s="8">
        <f>COUNTIFS(Activations!$A:$A,Table1[[#This Row],[Imei]])</f>
        <v>1</v>
      </c>
    </row>
    <row r="1252" spans="1:10">
      <c r="A1252" s="4" t="s">
        <v>99</v>
      </c>
      <c r="B1252" s="4" t="s">
        <v>495</v>
      </c>
      <c r="C1252" s="4" t="s">
        <v>1519</v>
      </c>
      <c r="D1252" s="4" t="s">
        <v>369</v>
      </c>
      <c r="E1252" s="4">
        <v>1</v>
      </c>
      <c r="F1252" s="5">
        <v>45117</v>
      </c>
      <c r="G1252" s="4" t="s">
        <v>98</v>
      </c>
      <c r="H1252" s="4" t="s">
        <v>1513</v>
      </c>
      <c r="I1252" s="4" t="s">
        <v>345</v>
      </c>
      <c r="J1252" s="8">
        <f>COUNTIFS(Activations!$A:$A,Table1[[#This Row],[Imei]])</f>
        <v>1</v>
      </c>
    </row>
    <row r="1253" spans="1:10">
      <c r="A1253" s="4" t="s">
        <v>99</v>
      </c>
      <c r="B1253" s="4" t="s">
        <v>495</v>
      </c>
      <c r="C1253" s="4" t="s">
        <v>1520</v>
      </c>
      <c r="D1253" s="4" t="s">
        <v>369</v>
      </c>
      <c r="E1253" s="4">
        <v>1</v>
      </c>
      <c r="F1253" s="5">
        <v>45117</v>
      </c>
      <c r="G1253" s="4" t="s">
        <v>98</v>
      </c>
      <c r="H1253" s="4" t="s">
        <v>1513</v>
      </c>
      <c r="I1253" s="4" t="s">
        <v>345</v>
      </c>
      <c r="J1253" s="8">
        <f>COUNTIFS(Activations!$A:$A,Table1[[#This Row],[Imei]])</f>
        <v>1</v>
      </c>
    </row>
    <row r="1254" spans="1:10">
      <c r="A1254" s="4" t="s">
        <v>99</v>
      </c>
      <c r="B1254" s="4" t="s">
        <v>495</v>
      </c>
      <c r="C1254" s="4" t="s">
        <v>1521</v>
      </c>
      <c r="D1254" s="4" t="s">
        <v>376</v>
      </c>
      <c r="E1254" s="4">
        <v>1</v>
      </c>
      <c r="F1254" s="5">
        <v>45117</v>
      </c>
      <c r="G1254" s="4" t="s">
        <v>98</v>
      </c>
      <c r="H1254" s="4" t="s">
        <v>1513</v>
      </c>
      <c r="I1254" s="4" t="s">
        <v>345</v>
      </c>
      <c r="J1254" s="8">
        <f>COUNTIFS(Activations!$A:$A,Table1[[#This Row],[Imei]])</f>
        <v>1</v>
      </c>
    </row>
    <row r="1255" spans="1:10">
      <c r="A1255" s="4" t="s">
        <v>99</v>
      </c>
      <c r="B1255" s="4" t="s">
        <v>495</v>
      </c>
      <c r="C1255" s="4" t="s">
        <v>1522</v>
      </c>
      <c r="D1255" s="4" t="s">
        <v>815</v>
      </c>
      <c r="E1255" s="4">
        <v>1</v>
      </c>
      <c r="F1255" s="5">
        <v>45118</v>
      </c>
      <c r="G1255" s="4" t="s">
        <v>98</v>
      </c>
      <c r="H1255" s="4" t="s">
        <v>1513</v>
      </c>
      <c r="I1255" s="4" t="s">
        <v>345</v>
      </c>
      <c r="J1255" s="8">
        <f>COUNTIFS(Activations!$A:$A,Table1[[#This Row],[Imei]])</f>
        <v>1</v>
      </c>
    </row>
    <row r="1256" spans="1:10">
      <c r="A1256" s="4" t="s">
        <v>99</v>
      </c>
      <c r="B1256" s="4" t="s">
        <v>495</v>
      </c>
      <c r="C1256" s="4" t="s">
        <v>1523</v>
      </c>
      <c r="D1256" s="4" t="s">
        <v>358</v>
      </c>
      <c r="E1256" s="4">
        <v>1</v>
      </c>
      <c r="F1256" s="5">
        <v>45121</v>
      </c>
      <c r="G1256" s="4" t="s">
        <v>98</v>
      </c>
      <c r="H1256" s="4" t="s">
        <v>1513</v>
      </c>
      <c r="I1256" s="4" t="s">
        <v>345</v>
      </c>
      <c r="J1256" s="8">
        <f>COUNTIFS(Activations!$A:$A,Table1[[#This Row],[Imei]])</f>
        <v>1</v>
      </c>
    </row>
    <row r="1257" spans="1:10">
      <c r="A1257" s="4" t="s">
        <v>99</v>
      </c>
      <c r="B1257" s="4" t="s">
        <v>495</v>
      </c>
      <c r="C1257" s="4" t="s">
        <v>1524</v>
      </c>
      <c r="D1257" s="4" t="s">
        <v>376</v>
      </c>
      <c r="E1257" s="4">
        <v>1</v>
      </c>
      <c r="F1257" s="5">
        <v>45121</v>
      </c>
      <c r="G1257" s="4" t="s">
        <v>98</v>
      </c>
      <c r="H1257" s="4" t="s">
        <v>1513</v>
      </c>
      <c r="I1257" s="4" t="s">
        <v>345</v>
      </c>
      <c r="J1257" s="8">
        <f>COUNTIFS(Activations!$A:$A,Table1[[#This Row],[Imei]])</f>
        <v>1</v>
      </c>
    </row>
    <row r="1258" spans="1:10">
      <c r="A1258" s="4" t="s">
        <v>99</v>
      </c>
      <c r="B1258" s="4" t="s">
        <v>495</v>
      </c>
      <c r="C1258" s="4" t="s">
        <v>1525</v>
      </c>
      <c r="D1258" s="4" t="s">
        <v>376</v>
      </c>
      <c r="E1258" s="4">
        <v>1</v>
      </c>
      <c r="F1258" s="5">
        <v>45121</v>
      </c>
      <c r="G1258" s="4" t="s">
        <v>98</v>
      </c>
      <c r="H1258" s="4" t="s">
        <v>1513</v>
      </c>
      <c r="I1258" s="4" t="s">
        <v>345</v>
      </c>
      <c r="J1258" s="8">
        <f>COUNTIFS(Activations!$A:$A,Table1[[#This Row],[Imei]])</f>
        <v>0</v>
      </c>
    </row>
    <row r="1259" spans="1:10">
      <c r="A1259" s="4" t="s">
        <v>99</v>
      </c>
      <c r="B1259" s="4" t="s">
        <v>495</v>
      </c>
      <c r="C1259" s="4" t="s">
        <v>1526</v>
      </c>
      <c r="D1259" s="4" t="s">
        <v>376</v>
      </c>
      <c r="E1259" s="4">
        <v>1</v>
      </c>
      <c r="F1259" s="5">
        <v>45121</v>
      </c>
      <c r="G1259" s="4" t="s">
        <v>98</v>
      </c>
      <c r="H1259" s="4" t="s">
        <v>1513</v>
      </c>
      <c r="I1259" s="4" t="s">
        <v>345</v>
      </c>
      <c r="J1259" s="8">
        <f>COUNTIFS(Activations!$A:$A,Table1[[#This Row],[Imei]])</f>
        <v>1</v>
      </c>
    </row>
    <row r="1260" spans="1:10">
      <c r="A1260" s="4" t="s">
        <v>99</v>
      </c>
      <c r="B1260" s="4" t="s">
        <v>495</v>
      </c>
      <c r="C1260" s="4" t="s">
        <v>1527</v>
      </c>
      <c r="D1260" s="4" t="s">
        <v>815</v>
      </c>
      <c r="E1260" s="4">
        <v>1</v>
      </c>
      <c r="F1260" s="5">
        <v>45122</v>
      </c>
      <c r="G1260" s="4" t="s">
        <v>98</v>
      </c>
      <c r="H1260" s="4" t="s">
        <v>1513</v>
      </c>
      <c r="I1260" s="4" t="s">
        <v>345</v>
      </c>
      <c r="J1260" s="8">
        <f>COUNTIFS(Activations!$A:$A,Table1[[#This Row],[Imei]])</f>
        <v>1</v>
      </c>
    </row>
    <row r="1261" spans="1:10">
      <c r="A1261" s="4" t="s">
        <v>99</v>
      </c>
      <c r="B1261" s="4" t="s">
        <v>495</v>
      </c>
      <c r="C1261" s="4" t="s">
        <v>1528</v>
      </c>
      <c r="D1261" s="4" t="s">
        <v>369</v>
      </c>
      <c r="E1261" s="4">
        <v>1</v>
      </c>
      <c r="F1261" s="5">
        <v>45122</v>
      </c>
      <c r="G1261" s="4" t="s">
        <v>98</v>
      </c>
      <c r="H1261" s="4" t="s">
        <v>1513</v>
      </c>
      <c r="I1261" s="4" t="s">
        <v>345</v>
      </c>
      <c r="J1261" s="8">
        <f>COUNTIFS(Activations!$A:$A,Table1[[#This Row],[Imei]])</f>
        <v>1</v>
      </c>
    </row>
    <row r="1262" spans="1:10">
      <c r="A1262" s="4" t="s">
        <v>99</v>
      </c>
      <c r="B1262" s="4" t="s">
        <v>495</v>
      </c>
      <c r="C1262" s="4" t="s">
        <v>1529</v>
      </c>
      <c r="D1262" s="4" t="s">
        <v>358</v>
      </c>
      <c r="E1262" s="4">
        <v>1</v>
      </c>
      <c r="F1262" s="5">
        <v>45124</v>
      </c>
      <c r="G1262" s="4" t="s">
        <v>98</v>
      </c>
      <c r="H1262" s="4" t="s">
        <v>1513</v>
      </c>
      <c r="I1262" s="4" t="s">
        <v>345</v>
      </c>
      <c r="J1262" s="8">
        <f>COUNTIFS(Activations!$A:$A,Table1[[#This Row],[Imei]])</f>
        <v>1</v>
      </c>
    </row>
    <row r="1263" spans="1:10">
      <c r="A1263" s="4" t="s">
        <v>99</v>
      </c>
      <c r="B1263" s="4" t="s">
        <v>495</v>
      </c>
      <c r="C1263" s="4" t="s">
        <v>1530</v>
      </c>
      <c r="D1263" s="4" t="s">
        <v>358</v>
      </c>
      <c r="E1263" s="4">
        <v>1</v>
      </c>
      <c r="F1263" s="5">
        <v>45124</v>
      </c>
      <c r="G1263" s="4" t="s">
        <v>98</v>
      </c>
      <c r="H1263" s="4" t="s">
        <v>1513</v>
      </c>
      <c r="I1263" s="4" t="s">
        <v>345</v>
      </c>
      <c r="J1263" s="8">
        <f>COUNTIFS(Activations!$A:$A,Table1[[#This Row],[Imei]])</f>
        <v>1</v>
      </c>
    </row>
    <row r="1264" spans="1:10">
      <c r="A1264" s="4" t="s">
        <v>99</v>
      </c>
      <c r="B1264" s="4" t="s">
        <v>495</v>
      </c>
      <c r="C1264" s="4" t="s">
        <v>1531</v>
      </c>
      <c r="D1264" s="4" t="s">
        <v>376</v>
      </c>
      <c r="E1264" s="4">
        <v>1</v>
      </c>
      <c r="F1264" s="5">
        <v>45124</v>
      </c>
      <c r="G1264" s="4" t="s">
        <v>98</v>
      </c>
      <c r="H1264" s="4" t="s">
        <v>1513</v>
      </c>
      <c r="I1264" s="4" t="s">
        <v>345</v>
      </c>
      <c r="J1264" s="8">
        <f>COUNTIFS(Activations!$A:$A,Table1[[#This Row],[Imei]])</f>
        <v>1</v>
      </c>
    </row>
    <row r="1265" spans="1:10">
      <c r="A1265" s="4" t="s">
        <v>1532</v>
      </c>
      <c r="B1265" s="4" t="s">
        <v>495</v>
      </c>
      <c r="C1265" s="4" t="s">
        <v>1533</v>
      </c>
      <c r="D1265" s="4" t="s">
        <v>343</v>
      </c>
      <c r="E1265" s="4">
        <v>1</v>
      </c>
      <c r="F1265" s="5">
        <v>45111</v>
      </c>
      <c r="G1265" s="4" t="s">
        <v>100</v>
      </c>
      <c r="H1265" s="4" t="s">
        <v>1534</v>
      </c>
      <c r="I1265" s="4" t="s">
        <v>345</v>
      </c>
      <c r="J1265" s="8">
        <f>COUNTIFS(Activations!$A:$A,Table1[[#This Row],[Imei]])</f>
        <v>1</v>
      </c>
    </row>
    <row r="1266" spans="1:10">
      <c r="A1266" s="4" t="s">
        <v>1532</v>
      </c>
      <c r="B1266" s="4" t="s">
        <v>495</v>
      </c>
      <c r="C1266" s="4" t="s">
        <v>1535</v>
      </c>
      <c r="D1266" s="4" t="s">
        <v>376</v>
      </c>
      <c r="E1266" s="4">
        <v>1</v>
      </c>
      <c r="F1266" s="5">
        <v>45111</v>
      </c>
      <c r="G1266" s="4" t="s">
        <v>100</v>
      </c>
      <c r="H1266" s="4" t="s">
        <v>1534</v>
      </c>
      <c r="I1266" s="4" t="s">
        <v>345</v>
      </c>
      <c r="J1266" s="8">
        <f>COUNTIFS(Activations!$A:$A,Table1[[#This Row],[Imei]])</f>
        <v>1</v>
      </c>
    </row>
    <row r="1267" spans="1:10">
      <c r="A1267" s="4" t="s">
        <v>1532</v>
      </c>
      <c r="B1267" s="4" t="s">
        <v>495</v>
      </c>
      <c r="C1267" s="4" t="s">
        <v>1536</v>
      </c>
      <c r="D1267" s="4" t="s">
        <v>369</v>
      </c>
      <c r="E1267" s="4">
        <v>1</v>
      </c>
      <c r="F1267" s="5">
        <v>45111</v>
      </c>
      <c r="G1267" s="4" t="s">
        <v>102</v>
      </c>
      <c r="H1267" s="4" t="s">
        <v>1537</v>
      </c>
      <c r="I1267" s="4" t="s">
        <v>345</v>
      </c>
      <c r="J1267" s="8">
        <f>COUNTIFS(Activations!$A:$A,Table1[[#This Row],[Imei]])</f>
        <v>1</v>
      </c>
    </row>
    <row r="1268" spans="1:10">
      <c r="A1268" s="4" t="s">
        <v>1532</v>
      </c>
      <c r="B1268" s="4" t="s">
        <v>495</v>
      </c>
      <c r="C1268" s="4" t="s">
        <v>1538</v>
      </c>
      <c r="D1268" s="4" t="s">
        <v>376</v>
      </c>
      <c r="E1268" s="4">
        <v>1</v>
      </c>
      <c r="F1268" s="5">
        <v>45111</v>
      </c>
      <c r="G1268" s="4" t="s">
        <v>102</v>
      </c>
      <c r="H1268" s="4" t="s">
        <v>1537</v>
      </c>
      <c r="I1268" s="4" t="s">
        <v>345</v>
      </c>
      <c r="J1268" s="8">
        <f>COUNTIFS(Activations!$A:$A,Table1[[#This Row],[Imei]])</f>
        <v>1</v>
      </c>
    </row>
    <row r="1269" spans="1:10">
      <c r="A1269" s="4" t="s">
        <v>1532</v>
      </c>
      <c r="B1269" s="4" t="s">
        <v>495</v>
      </c>
      <c r="C1269" s="4" t="s">
        <v>1539</v>
      </c>
      <c r="D1269" s="4" t="s">
        <v>369</v>
      </c>
      <c r="E1269" s="4">
        <v>1</v>
      </c>
      <c r="F1269" s="5">
        <v>45112</v>
      </c>
      <c r="G1269" s="4" t="s">
        <v>102</v>
      </c>
      <c r="H1269" s="4" t="s">
        <v>1537</v>
      </c>
      <c r="I1269" s="4" t="s">
        <v>345</v>
      </c>
      <c r="J1269" s="8">
        <f>COUNTIFS(Activations!$A:$A,Table1[[#This Row],[Imei]])</f>
        <v>1</v>
      </c>
    </row>
    <row r="1270" spans="1:10">
      <c r="A1270" s="4" t="s">
        <v>1532</v>
      </c>
      <c r="B1270" s="4" t="s">
        <v>495</v>
      </c>
      <c r="C1270" s="4" t="s">
        <v>1540</v>
      </c>
      <c r="D1270" s="4" t="s">
        <v>369</v>
      </c>
      <c r="E1270" s="4">
        <v>1</v>
      </c>
      <c r="F1270" s="5">
        <v>45113</v>
      </c>
      <c r="G1270" s="4" t="s">
        <v>102</v>
      </c>
      <c r="H1270" s="4" t="s">
        <v>1537</v>
      </c>
      <c r="I1270" s="4" t="s">
        <v>345</v>
      </c>
      <c r="J1270" s="8">
        <f>COUNTIFS(Activations!$A:$A,Table1[[#This Row],[Imei]])</f>
        <v>1</v>
      </c>
    </row>
    <row r="1271" spans="1:10">
      <c r="A1271" s="4" t="s">
        <v>1532</v>
      </c>
      <c r="B1271" s="4" t="s">
        <v>495</v>
      </c>
      <c r="C1271" s="4" t="s">
        <v>1541</v>
      </c>
      <c r="D1271" s="4" t="s">
        <v>343</v>
      </c>
      <c r="E1271" s="4">
        <v>1</v>
      </c>
      <c r="F1271" s="5">
        <v>45113</v>
      </c>
      <c r="G1271" s="4" t="s">
        <v>102</v>
      </c>
      <c r="H1271" s="4" t="s">
        <v>1537</v>
      </c>
      <c r="I1271" s="4" t="s">
        <v>345</v>
      </c>
      <c r="J1271" s="8">
        <f>COUNTIFS(Activations!$A:$A,Table1[[#This Row],[Imei]])</f>
        <v>1</v>
      </c>
    </row>
    <row r="1272" spans="1:10">
      <c r="A1272" s="4" t="s">
        <v>1532</v>
      </c>
      <c r="B1272" s="4" t="s">
        <v>495</v>
      </c>
      <c r="C1272" s="4" t="s">
        <v>1542</v>
      </c>
      <c r="D1272" s="4" t="s">
        <v>343</v>
      </c>
      <c r="E1272" s="4">
        <v>1</v>
      </c>
      <c r="F1272" s="5">
        <v>45115</v>
      </c>
      <c r="G1272" s="4" t="s">
        <v>102</v>
      </c>
      <c r="H1272" s="4" t="s">
        <v>1537</v>
      </c>
      <c r="I1272" s="4" t="s">
        <v>345</v>
      </c>
      <c r="J1272" s="8">
        <f>COUNTIFS(Activations!$A:$A,Table1[[#This Row],[Imei]])</f>
        <v>1</v>
      </c>
    </row>
    <row r="1273" spans="1:10">
      <c r="A1273" s="4" t="s">
        <v>1532</v>
      </c>
      <c r="B1273" s="4" t="s">
        <v>495</v>
      </c>
      <c r="C1273" s="4" t="s">
        <v>1543</v>
      </c>
      <c r="D1273" s="4" t="s">
        <v>343</v>
      </c>
      <c r="E1273" s="4">
        <v>1</v>
      </c>
      <c r="F1273" s="5">
        <v>45115</v>
      </c>
      <c r="G1273" s="4" t="s">
        <v>102</v>
      </c>
      <c r="H1273" s="4" t="s">
        <v>1537</v>
      </c>
      <c r="I1273" s="4" t="s">
        <v>345</v>
      </c>
      <c r="J1273" s="8">
        <f>COUNTIFS(Activations!$A:$A,Table1[[#This Row],[Imei]])</f>
        <v>1</v>
      </c>
    </row>
    <row r="1274" spans="1:10">
      <c r="A1274" s="4" t="s">
        <v>1532</v>
      </c>
      <c r="B1274" s="4" t="s">
        <v>495</v>
      </c>
      <c r="C1274" s="4" t="s">
        <v>1544</v>
      </c>
      <c r="D1274" s="4" t="s">
        <v>358</v>
      </c>
      <c r="E1274" s="4">
        <v>1</v>
      </c>
      <c r="F1274" s="5">
        <v>45117</v>
      </c>
      <c r="G1274" s="4" t="s">
        <v>102</v>
      </c>
      <c r="H1274" s="4" t="s">
        <v>1537</v>
      </c>
      <c r="I1274" s="4" t="s">
        <v>345</v>
      </c>
      <c r="J1274" s="8">
        <f>COUNTIFS(Activations!$A:$A,Table1[[#This Row],[Imei]])</f>
        <v>1</v>
      </c>
    </row>
    <row r="1275" spans="1:10">
      <c r="A1275" s="4" t="s">
        <v>1532</v>
      </c>
      <c r="B1275" s="4" t="s">
        <v>495</v>
      </c>
      <c r="C1275" s="4" t="s">
        <v>1545</v>
      </c>
      <c r="D1275" s="4" t="s">
        <v>815</v>
      </c>
      <c r="E1275" s="4">
        <v>1</v>
      </c>
      <c r="F1275" s="5">
        <v>45121</v>
      </c>
      <c r="G1275" s="4" t="s">
        <v>102</v>
      </c>
      <c r="H1275" s="4" t="s">
        <v>1537</v>
      </c>
      <c r="I1275" s="4" t="s">
        <v>345</v>
      </c>
      <c r="J1275" s="8">
        <f>COUNTIFS(Activations!$A:$A,Table1[[#This Row],[Imei]])</f>
        <v>1</v>
      </c>
    </row>
    <row r="1276" spans="1:10">
      <c r="A1276" s="4" t="s">
        <v>1532</v>
      </c>
      <c r="B1276" s="4" t="s">
        <v>495</v>
      </c>
      <c r="C1276" s="4" t="s">
        <v>1546</v>
      </c>
      <c r="D1276" s="4" t="s">
        <v>343</v>
      </c>
      <c r="E1276" s="4">
        <v>1</v>
      </c>
      <c r="F1276" s="5">
        <v>45121</v>
      </c>
      <c r="G1276" s="4" t="s">
        <v>102</v>
      </c>
      <c r="H1276" s="4" t="s">
        <v>1537</v>
      </c>
      <c r="I1276" s="4" t="s">
        <v>345</v>
      </c>
      <c r="J1276" s="8">
        <f>COUNTIFS(Activations!$A:$A,Table1[[#This Row],[Imei]])</f>
        <v>1</v>
      </c>
    </row>
    <row r="1277" spans="1:10">
      <c r="A1277" s="4" t="s">
        <v>1532</v>
      </c>
      <c r="B1277" s="4" t="s">
        <v>495</v>
      </c>
      <c r="C1277" s="4" t="s">
        <v>1547</v>
      </c>
      <c r="D1277" s="4" t="s">
        <v>354</v>
      </c>
      <c r="E1277" s="4">
        <v>1</v>
      </c>
      <c r="F1277" s="5">
        <v>45122</v>
      </c>
      <c r="G1277" s="4" t="s">
        <v>102</v>
      </c>
      <c r="H1277" s="4" t="s">
        <v>1537</v>
      </c>
      <c r="I1277" s="4" t="s">
        <v>345</v>
      </c>
      <c r="J1277" s="8">
        <f>COUNTIFS(Activations!$A:$A,Table1[[#This Row],[Imei]])</f>
        <v>1</v>
      </c>
    </row>
    <row r="1278" spans="1:10">
      <c r="A1278" s="4" t="s">
        <v>1532</v>
      </c>
      <c r="B1278" s="4" t="s">
        <v>495</v>
      </c>
      <c r="C1278" s="4" t="s">
        <v>1548</v>
      </c>
      <c r="D1278" s="4" t="s">
        <v>376</v>
      </c>
      <c r="E1278" s="4">
        <v>1</v>
      </c>
      <c r="F1278" s="5">
        <v>45122</v>
      </c>
      <c r="G1278" s="4" t="s">
        <v>102</v>
      </c>
      <c r="H1278" s="4" t="s">
        <v>1537</v>
      </c>
      <c r="I1278" s="4" t="s">
        <v>345</v>
      </c>
      <c r="J1278" s="8">
        <f>COUNTIFS(Activations!$A:$A,Table1[[#This Row],[Imei]])</f>
        <v>1</v>
      </c>
    </row>
    <row r="1279" spans="1:10">
      <c r="A1279" s="4" t="s">
        <v>1532</v>
      </c>
      <c r="B1279" s="4" t="s">
        <v>495</v>
      </c>
      <c r="C1279" s="4" t="s">
        <v>1549</v>
      </c>
      <c r="D1279" s="4" t="s">
        <v>394</v>
      </c>
      <c r="E1279" s="4">
        <v>1</v>
      </c>
      <c r="F1279" s="5">
        <v>45122</v>
      </c>
      <c r="G1279" s="4" t="s">
        <v>102</v>
      </c>
      <c r="H1279" s="4" t="s">
        <v>1537</v>
      </c>
      <c r="I1279" s="4" t="s">
        <v>345</v>
      </c>
      <c r="J1279" s="8">
        <f>COUNTIFS(Activations!$A:$A,Table1[[#This Row],[Imei]])</f>
        <v>1</v>
      </c>
    </row>
    <row r="1280" spans="1:10">
      <c r="A1280" s="4" t="s">
        <v>1532</v>
      </c>
      <c r="B1280" s="4" t="s">
        <v>495</v>
      </c>
      <c r="C1280" s="4" t="s">
        <v>5936</v>
      </c>
      <c r="D1280" s="4" t="s">
        <v>352</v>
      </c>
      <c r="E1280" s="4">
        <v>1</v>
      </c>
      <c r="F1280" s="5">
        <v>45125</v>
      </c>
      <c r="G1280" s="4" t="s">
        <v>102</v>
      </c>
      <c r="H1280" s="4" t="s">
        <v>1537</v>
      </c>
      <c r="I1280" s="4" t="s">
        <v>345</v>
      </c>
      <c r="J1280" s="8">
        <f>COUNTIFS(Activations!$A:$A,Table1[[#This Row],[Imei]])</f>
        <v>1</v>
      </c>
    </row>
    <row r="1281" spans="1:10">
      <c r="A1281" s="4" t="s">
        <v>1532</v>
      </c>
      <c r="B1281" s="4" t="s">
        <v>495</v>
      </c>
      <c r="C1281" s="4" t="s">
        <v>6092</v>
      </c>
      <c r="D1281" s="4" t="s">
        <v>343</v>
      </c>
      <c r="E1281" s="4">
        <v>1</v>
      </c>
      <c r="F1281" s="5">
        <v>45125</v>
      </c>
      <c r="G1281" s="4" t="s">
        <v>102</v>
      </c>
      <c r="H1281" s="4" t="s">
        <v>1537</v>
      </c>
      <c r="I1281" s="4" t="s">
        <v>345</v>
      </c>
      <c r="J1281" s="8">
        <f>COUNTIFS(Activations!$A:$A,Table1[[#This Row],[Imei]])</f>
        <v>0</v>
      </c>
    </row>
    <row r="1282" spans="1:10">
      <c r="A1282" s="4" t="s">
        <v>1550</v>
      </c>
      <c r="B1282" s="4" t="s">
        <v>495</v>
      </c>
      <c r="C1282" s="4" t="s">
        <v>5761</v>
      </c>
      <c r="D1282" s="4" t="s">
        <v>358</v>
      </c>
      <c r="E1282" s="4">
        <v>1</v>
      </c>
      <c r="F1282" s="5">
        <v>45108</v>
      </c>
      <c r="G1282" s="4" t="s">
        <v>93</v>
      </c>
      <c r="H1282" s="4" t="s">
        <v>1552</v>
      </c>
      <c r="I1282" s="4" t="s">
        <v>345</v>
      </c>
      <c r="J1282" s="8">
        <f>COUNTIFS(Activations!$A:$A,Table1[[#This Row],[Imei]])</f>
        <v>1</v>
      </c>
    </row>
    <row r="1283" spans="1:10">
      <c r="A1283" s="4" t="s">
        <v>1550</v>
      </c>
      <c r="B1283" s="4" t="s">
        <v>495</v>
      </c>
      <c r="C1283" s="4" t="s">
        <v>5318</v>
      </c>
      <c r="D1283" s="4" t="s">
        <v>369</v>
      </c>
      <c r="E1283" s="4">
        <v>1</v>
      </c>
      <c r="F1283" s="5">
        <v>45108</v>
      </c>
      <c r="G1283" s="4" t="s">
        <v>93</v>
      </c>
      <c r="H1283" s="4" t="s">
        <v>1552</v>
      </c>
      <c r="I1283" s="4" t="s">
        <v>345</v>
      </c>
      <c r="J1283" s="8">
        <f>COUNTIFS(Activations!$A:$A,Table1[[#This Row],[Imei]])</f>
        <v>1</v>
      </c>
    </row>
    <row r="1284" spans="1:10">
      <c r="A1284" s="4" t="s">
        <v>1550</v>
      </c>
      <c r="B1284" s="4" t="s">
        <v>495</v>
      </c>
      <c r="C1284" s="4" t="s">
        <v>1551</v>
      </c>
      <c r="D1284" s="4" t="s">
        <v>369</v>
      </c>
      <c r="E1284" s="4">
        <v>1</v>
      </c>
      <c r="F1284" s="5">
        <v>45115</v>
      </c>
      <c r="G1284" s="4" t="s">
        <v>93</v>
      </c>
      <c r="H1284" s="4" t="s">
        <v>1552</v>
      </c>
      <c r="I1284" s="4" t="s">
        <v>345</v>
      </c>
      <c r="J1284" s="8">
        <f>COUNTIFS(Activations!$A:$A,Table1[[#This Row],[Imei]])</f>
        <v>1</v>
      </c>
    </row>
    <row r="1285" spans="1:10">
      <c r="A1285" s="4" t="s">
        <v>1550</v>
      </c>
      <c r="B1285" s="4" t="s">
        <v>495</v>
      </c>
      <c r="C1285" s="4" t="s">
        <v>1553</v>
      </c>
      <c r="D1285" s="4" t="s">
        <v>358</v>
      </c>
      <c r="E1285" s="4">
        <v>1</v>
      </c>
      <c r="F1285" s="5">
        <v>45121</v>
      </c>
      <c r="G1285" s="4" t="s">
        <v>93</v>
      </c>
      <c r="H1285" s="4" t="s">
        <v>1552</v>
      </c>
      <c r="I1285" s="4" t="s">
        <v>345</v>
      </c>
      <c r="J1285" s="8">
        <f>COUNTIFS(Activations!$A:$A,Table1[[#This Row],[Imei]])</f>
        <v>1</v>
      </c>
    </row>
    <row r="1286" spans="1:10">
      <c r="A1286" s="4" t="s">
        <v>1550</v>
      </c>
      <c r="B1286" s="4" t="s">
        <v>495</v>
      </c>
      <c r="C1286" s="4" t="s">
        <v>1554</v>
      </c>
      <c r="D1286" s="4" t="s">
        <v>376</v>
      </c>
      <c r="E1286" s="4">
        <v>1</v>
      </c>
      <c r="F1286" s="5">
        <v>45121</v>
      </c>
      <c r="G1286" s="4" t="s">
        <v>93</v>
      </c>
      <c r="H1286" s="4" t="s">
        <v>1552</v>
      </c>
      <c r="I1286" s="4" t="s">
        <v>345</v>
      </c>
      <c r="J1286" s="8">
        <f>COUNTIFS(Activations!$A:$A,Table1[[#This Row],[Imei]])</f>
        <v>1</v>
      </c>
    </row>
    <row r="1287" spans="1:10">
      <c r="A1287" s="4" t="s">
        <v>1550</v>
      </c>
      <c r="B1287" s="4" t="s">
        <v>495</v>
      </c>
      <c r="C1287" s="4" t="s">
        <v>1555</v>
      </c>
      <c r="D1287" s="4" t="s">
        <v>659</v>
      </c>
      <c r="E1287" s="4">
        <v>1</v>
      </c>
      <c r="F1287" s="5">
        <v>45122</v>
      </c>
      <c r="G1287" s="4" t="s">
        <v>93</v>
      </c>
      <c r="H1287" s="4" t="s">
        <v>1552</v>
      </c>
      <c r="I1287" s="4" t="s">
        <v>345</v>
      </c>
      <c r="J1287" s="8">
        <f>COUNTIFS(Activations!$A:$A,Table1[[#This Row],[Imei]])</f>
        <v>1</v>
      </c>
    </row>
    <row r="1288" spans="1:10">
      <c r="A1288" s="4" t="s">
        <v>1550</v>
      </c>
      <c r="B1288" s="4" t="s">
        <v>495</v>
      </c>
      <c r="C1288" s="4" t="s">
        <v>5207</v>
      </c>
      <c r="D1288" s="4" t="s">
        <v>369</v>
      </c>
      <c r="E1288" s="4">
        <v>1</v>
      </c>
      <c r="F1288" s="5">
        <v>45125</v>
      </c>
      <c r="G1288" s="4" t="s">
        <v>93</v>
      </c>
      <c r="H1288" s="4" t="s">
        <v>1552</v>
      </c>
      <c r="I1288" s="4" t="s">
        <v>345</v>
      </c>
      <c r="J1288" s="8">
        <f>COUNTIFS(Activations!$A:$A,Table1[[#This Row],[Imei]])</f>
        <v>1</v>
      </c>
    </row>
    <row r="1289" spans="1:10">
      <c r="A1289" s="4" t="s">
        <v>1550</v>
      </c>
      <c r="B1289" s="4" t="s">
        <v>495</v>
      </c>
      <c r="C1289" s="4" t="s">
        <v>5573</v>
      </c>
      <c r="D1289" s="4" t="s">
        <v>343</v>
      </c>
      <c r="E1289" s="4">
        <v>1</v>
      </c>
      <c r="F1289" s="5">
        <v>45125</v>
      </c>
      <c r="G1289" s="4" t="s">
        <v>93</v>
      </c>
      <c r="H1289" s="4" t="s">
        <v>1552</v>
      </c>
      <c r="I1289" s="4" t="s">
        <v>345</v>
      </c>
      <c r="J1289" s="8">
        <f>COUNTIFS(Activations!$A:$A,Table1[[#This Row],[Imei]])</f>
        <v>1</v>
      </c>
    </row>
    <row r="1290" spans="1:10">
      <c r="A1290" s="4" t="s">
        <v>101</v>
      </c>
      <c r="B1290" s="4" t="s">
        <v>495</v>
      </c>
      <c r="C1290" s="4" t="s">
        <v>5807</v>
      </c>
      <c r="D1290" s="4" t="s">
        <v>358</v>
      </c>
      <c r="E1290" s="4">
        <v>1</v>
      </c>
      <c r="F1290" s="5">
        <v>45110</v>
      </c>
      <c r="G1290" s="4" t="s">
        <v>62</v>
      </c>
      <c r="H1290" s="4" t="s">
        <v>2896</v>
      </c>
      <c r="I1290" s="4" t="s">
        <v>345</v>
      </c>
      <c r="J1290" s="8">
        <f>COUNTIFS(Activations!$A:$A,Table1[[#This Row],[Imei]])</f>
        <v>1</v>
      </c>
    </row>
    <row r="1291" spans="1:10">
      <c r="A1291" s="4" t="s">
        <v>101</v>
      </c>
      <c r="B1291" s="4" t="s">
        <v>495</v>
      </c>
      <c r="C1291" s="4" t="s">
        <v>5772</v>
      </c>
      <c r="D1291" s="4" t="s">
        <v>358</v>
      </c>
      <c r="E1291" s="4">
        <v>1</v>
      </c>
      <c r="F1291" s="5">
        <v>45110</v>
      </c>
      <c r="G1291" s="4" t="s">
        <v>102</v>
      </c>
      <c r="H1291" s="4" t="s">
        <v>1537</v>
      </c>
      <c r="I1291" s="4" t="s">
        <v>345</v>
      </c>
      <c r="J1291" s="8">
        <f>COUNTIFS(Activations!$A:$A,Table1[[#This Row],[Imei]])</f>
        <v>1</v>
      </c>
    </row>
    <row r="1292" spans="1:10">
      <c r="A1292" s="4" t="s">
        <v>101</v>
      </c>
      <c r="B1292" s="4" t="s">
        <v>495</v>
      </c>
      <c r="C1292" s="4" t="s">
        <v>1556</v>
      </c>
      <c r="D1292" s="4" t="s">
        <v>343</v>
      </c>
      <c r="E1292" s="4">
        <v>1</v>
      </c>
      <c r="F1292" s="5">
        <v>45111</v>
      </c>
      <c r="G1292" s="4" t="s">
        <v>113</v>
      </c>
      <c r="H1292" s="4" t="s">
        <v>1557</v>
      </c>
      <c r="I1292" s="4" t="s">
        <v>345</v>
      </c>
      <c r="J1292" s="8">
        <f>COUNTIFS(Activations!$A:$A,Table1[[#This Row],[Imei]])</f>
        <v>1</v>
      </c>
    </row>
    <row r="1293" spans="1:10">
      <c r="A1293" s="4" t="s">
        <v>101</v>
      </c>
      <c r="B1293" s="4" t="s">
        <v>495</v>
      </c>
      <c r="C1293" s="4" t="s">
        <v>1558</v>
      </c>
      <c r="D1293" s="4" t="s">
        <v>358</v>
      </c>
      <c r="E1293" s="4">
        <v>1</v>
      </c>
      <c r="F1293" s="5">
        <v>45112</v>
      </c>
      <c r="G1293" s="4" t="s">
        <v>100</v>
      </c>
      <c r="H1293" s="4" t="s">
        <v>1534</v>
      </c>
      <c r="I1293" s="4" t="s">
        <v>345</v>
      </c>
      <c r="J1293" s="8">
        <f>COUNTIFS(Activations!$A:$A,Table1[[#This Row],[Imei]])</f>
        <v>1</v>
      </c>
    </row>
    <row r="1294" spans="1:10">
      <c r="A1294" s="4" t="s">
        <v>101</v>
      </c>
      <c r="B1294" s="4" t="s">
        <v>495</v>
      </c>
      <c r="C1294" s="4" t="s">
        <v>1559</v>
      </c>
      <c r="D1294" s="4" t="s">
        <v>369</v>
      </c>
      <c r="E1294" s="4">
        <v>1</v>
      </c>
      <c r="F1294" s="5">
        <v>45112</v>
      </c>
      <c r="G1294" s="4" t="s">
        <v>100</v>
      </c>
      <c r="H1294" s="4" t="s">
        <v>1534</v>
      </c>
      <c r="I1294" s="4" t="s">
        <v>345</v>
      </c>
      <c r="J1294" s="8">
        <f>COUNTIFS(Activations!$A:$A,Table1[[#This Row],[Imei]])</f>
        <v>1</v>
      </c>
    </row>
    <row r="1295" spans="1:10">
      <c r="A1295" s="4" t="s">
        <v>101</v>
      </c>
      <c r="B1295" s="4" t="s">
        <v>495</v>
      </c>
      <c r="C1295" s="4" t="s">
        <v>1560</v>
      </c>
      <c r="D1295" s="4" t="s">
        <v>376</v>
      </c>
      <c r="E1295" s="4">
        <v>1</v>
      </c>
      <c r="F1295" s="5">
        <v>45112</v>
      </c>
      <c r="G1295" s="4" t="s">
        <v>100</v>
      </c>
      <c r="H1295" s="4" t="s">
        <v>1534</v>
      </c>
      <c r="I1295" s="4" t="s">
        <v>345</v>
      </c>
      <c r="J1295" s="8">
        <f>COUNTIFS(Activations!$A:$A,Table1[[#This Row],[Imei]])</f>
        <v>1</v>
      </c>
    </row>
    <row r="1296" spans="1:10">
      <c r="A1296" s="4" t="s">
        <v>101</v>
      </c>
      <c r="B1296" s="4" t="s">
        <v>495</v>
      </c>
      <c r="C1296" s="4" t="s">
        <v>1561</v>
      </c>
      <c r="D1296" s="4" t="s">
        <v>343</v>
      </c>
      <c r="E1296" s="4">
        <v>1</v>
      </c>
      <c r="F1296" s="5">
        <v>45112</v>
      </c>
      <c r="G1296" s="4" t="s">
        <v>100</v>
      </c>
      <c r="H1296" s="4" t="s">
        <v>1534</v>
      </c>
      <c r="I1296" s="4" t="s">
        <v>345</v>
      </c>
      <c r="J1296" s="8">
        <f>COUNTIFS(Activations!$A:$A,Table1[[#This Row],[Imei]])</f>
        <v>1</v>
      </c>
    </row>
    <row r="1297" spans="1:10">
      <c r="A1297" s="4" t="s">
        <v>101</v>
      </c>
      <c r="B1297" s="4" t="s">
        <v>495</v>
      </c>
      <c r="C1297" s="4" t="s">
        <v>1562</v>
      </c>
      <c r="D1297" s="4" t="s">
        <v>343</v>
      </c>
      <c r="E1297" s="4">
        <v>1</v>
      </c>
      <c r="F1297" s="5">
        <v>45112</v>
      </c>
      <c r="G1297" s="4" t="s">
        <v>100</v>
      </c>
      <c r="H1297" s="4" t="s">
        <v>1534</v>
      </c>
      <c r="I1297" s="4" t="s">
        <v>345</v>
      </c>
      <c r="J1297" s="8">
        <f>COUNTIFS(Activations!$A:$A,Table1[[#This Row],[Imei]])</f>
        <v>1</v>
      </c>
    </row>
    <row r="1298" spans="1:10">
      <c r="A1298" s="4" t="s">
        <v>101</v>
      </c>
      <c r="B1298" s="4" t="s">
        <v>495</v>
      </c>
      <c r="C1298" s="4" t="s">
        <v>1563</v>
      </c>
      <c r="D1298" s="4" t="s">
        <v>343</v>
      </c>
      <c r="E1298" s="4">
        <v>1</v>
      </c>
      <c r="F1298" s="5">
        <v>45112</v>
      </c>
      <c r="G1298" s="4" t="s">
        <v>100</v>
      </c>
      <c r="H1298" s="4" t="s">
        <v>1534</v>
      </c>
      <c r="I1298" s="4" t="s">
        <v>345</v>
      </c>
      <c r="J1298" s="8">
        <f>COUNTIFS(Activations!$A:$A,Table1[[#This Row],[Imei]])</f>
        <v>1</v>
      </c>
    </row>
    <row r="1299" spans="1:10">
      <c r="A1299" s="4" t="s">
        <v>101</v>
      </c>
      <c r="B1299" s="4" t="s">
        <v>495</v>
      </c>
      <c r="C1299" s="4" t="s">
        <v>1564</v>
      </c>
      <c r="D1299" s="4" t="s">
        <v>343</v>
      </c>
      <c r="E1299" s="4">
        <v>1</v>
      </c>
      <c r="F1299" s="5">
        <v>45114</v>
      </c>
      <c r="G1299" s="4" t="s">
        <v>113</v>
      </c>
      <c r="H1299" s="4" t="s">
        <v>1557</v>
      </c>
      <c r="I1299" s="4" t="s">
        <v>345</v>
      </c>
      <c r="J1299" s="8">
        <f>COUNTIFS(Activations!$A:$A,Table1[[#This Row],[Imei]])</f>
        <v>1</v>
      </c>
    </row>
    <row r="1300" spans="1:10">
      <c r="A1300" s="4" t="s">
        <v>101</v>
      </c>
      <c r="B1300" s="4" t="s">
        <v>495</v>
      </c>
      <c r="C1300" s="4" t="s">
        <v>1565</v>
      </c>
      <c r="D1300" s="4" t="s">
        <v>369</v>
      </c>
      <c r="E1300" s="4">
        <v>1</v>
      </c>
      <c r="F1300" s="5">
        <v>45114</v>
      </c>
      <c r="G1300" s="4" t="s">
        <v>100</v>
      </c>
      <c r="H1300" s="4" t="s">
        <v>1534</v>
      </c>
      <c r="I1300" s="4" t="s">
        <v>345</v>
      </c>
      <c r="J1300" s="8">
        <f>COUNTIFS(Activations!$A:$A,Table1[[#This Row],[Imei]])</f>
        <v>1</v>
      </c>
    </row>
    <row r="1301" spans="1:10">
      <c r="A1301" s="4" t="s">
        <v>101</v>
      </c>
      <c r="B1301" s="4" t="s">
        <v>495</v>
      </c>
      <c r="C1301" s="4" t="s">
        <v>1566</v>
      </c>
      <c r="D1301" s="4" t="s">
        <v>369</v>
      </c>
      <c r="E1301" s="4">
        <v>1</v>
      </c>
      <c r="F1301" s="5">
        <v>45114</v>
      </c>
      <c r="G1301" s="4" t="s">
        <v>100</v>
      </c>
      <c r="H1301" s="4" t="s">
        <v>1534</v>
      </c>
      <c r="I1301" s="4" t="s">
        <v>345</v>
      </c>
      <c r="J1301" s="8">
        <f>COUNTIFS(Activations!$A:$A,Table1[[#This Row],[Imei]])</f>
        <v>1</v>
      </c>
    </row>
    <row r="1302" spans="1:10">
      <c r="A1302" s="4" t="s">
        <v>101</v>
      </c>
      <c r="B1302" s="4" t="s">
        <v>495</v>
      </c>
      <c r="C1302" s="4" t="s">
        <v>1567</v>
      </c>
      <c r="D1302" s="4" t="s">
        <v>376</v>
      </c>
      <c r="E1302" s="4">
        <v>1</v>
      </c>
      <c r="F1302" s="5">
        <v>45115</v>
      </c>
      <c r="G1302" s="4" t="s">
        <v>100</v>
      </c>
      <c r="H1302" s="4" t="s">
        <v>1534</v>
      </c>
      <c r="I1302" s="4" t="s">
        <v>345</v>
      </c>
      <c r="J1302" s="8">
        <f>COUNTIFS(Activations!$A:$A,Table1[[#This Row],[Imei]])</f>
        <v>1</v>
      </c>
    </row>
    <row r="1303" spans="1:10">
      <c r="A1303" s="4" t="s">
        <v>101</v>
      </c>
      <c r="B1303" s="4" t="s">
        <v>495</v>
      </c>
      <c r="C1303" s="4" t="s">
        <v>1568</v>
      </c>
      <c r="D1303" s="4" t="s">
        <v>358</v>
      </c>
      <c r="E1303" s="4">
        <v>1</v>
      </c>
      <c r="F1303" s="5">
        <v>45115</v>
      </c>
      <c r="G1303" s="4" t="s">
        <v>113</v>
      </c>
      <c r="H1303" s="4" t="s">
        <v>1557</v>
      </c>
      <c r="I1303" s="4" t="s">
        <v>345</v>
      </c>
      <c r="J1303" s="8">
        <f>COUNTIFS(Activations!$A:$A,Table1[[#This Row],[Imei]])</f>
        <v>1</v>
      </c>
    </row>
    <row r="1304" spans="1:10">
      <c r="A1304" s="4" t="s">
        <v>101</v>
      </c>
      <c r="B1304" s="4" t="s">
        <v>495</v>
      </c>
      <c r="C1304" s="4" t="s">
        <v>1569</v>
      </c>
      <c r="D1304" s="4" t="s">
        <v>343</v>
      </c>
      <c r="E1304" s="4">
        <v>1</v>
      </c>
      <c r="F1304" s="5">
        <v>45115</v>
      </c>
      <c r="G1304" s="4" t="s">
        <v>100</v>
      </c>
      <c r="H1304" s="4" t="s">
        <v>1534</v>
      </c>
      <c r="I1304" s="4" t="s">
        <v>345</v>
      </c>
      <c r="J1304" s="8">
        <f>COUNTIFS(Activations!$A:$A,Table1[[#This Row],[Imei]])</f>
        <v>1</v>
      </c>
    </row>
    <row r="1305" spans="1:10">
      <c r="A1305" s="4" t="s">
        <v>101</v>
      </c>
      <c r="B1305" s="4" t="s">
        <v>495</v>
      </c>
      <c r="C1305" s="4" t="s">
        <v>1570</v>
      </c>
      <c r="D1305" s="4" t="s">
        <v>358</v>
      </c>
      <c r="E1305" s="4">
        <v>1</v>
      </c>
      <c r="F1305" s="5">
        <v>45115</v>
      </c>
      <c r="G1305" s="4" t="s">
        <v>113</v>
      </c>
      <c r="H1305" s="4" t="s">
        <v>1557</v>
      </c>
      <c r="I1305" s="4" t="s">
        <v>345</v>
      </c>
      <c r="J1305" s="8">
        <f>COUNTIFS(Activations!$A:$A,Table1[[#This Row],[Imei]])</f>
        <v>1</v>
      </c>
    </row>
    <row r="1306" spans="1:10">
      <c r="A1306" s="4" t="s">
        <v>101</v>
      </c>
      <c r="B1306" s="4" t="s">
        <v>495</v>
      </c>
      <c r="C1306" s="4" t="s">
        <v>1571</v>
      </c>
      <c r="D1306" s="4" t="s">
        <v>369</v>
      </c>
      <c r="E1306" s="4">
        <v>1</v>
      </c>
      <c r="F1306" s="5">
        <v>45118</v>
      </c>
      <c r="G1306" s="4" t="s">
        <v>113</v>
      </c>
      <c r="H1306" s="4" t="s">
        <v>1557</v>
      </c>
      <c r="I1306" s="4" t="s">
        <v>345</v>
      </c>
      <c r="J1306" s="8">
        <f>COUNTIFS(Activations!$A:$A,Table1[[#This Row],[Imei]])</f>
        <v>1</v>
      </c>
    </row>
    <row r="1307" spans="1:10">
      <c r="A1307" s="4" t="s">
        <v>101</v>
      </c>
      <c r="B1307" s="4" t="s">
        <v>495</v>
      </c>
      <c r="C1307" s="4" t="s">
        <v>1572</v>
      </c>
      <c r="D1307" s="4" t="s">
        <v>343</v>
      </c>
      <c r="E1307" s="4">
        <v>1</v>
      </c>
      <c r="F1307" s="5">
        <v>45118</v>
      </c>
      <c r="G1307" s="4" t="s">
        <v>113</v>
      </c>
      <c r="H1307" s="4" t="s">
        <v>1557</v>
      </c>
      <c r="I1307" s="4" t="s">
        <v>345</v>
      </c>
      <c r="J1307" s="8">
        <f>COUNTIFS(Activations!$A:$A,Table1[[#This Row],[Imei]])</f>
        <v>1</v>
      </c>
    </row>
    <row r="1308" spans="1:10">
      <c r="A1308" s="4" t="s">
        <v>101</v>
      </c>
      <c r="B1308" s="4" t="s">
        <v>495</v>
      </c>
      <c r="C1308" s="4" t="s">
        <v>1573</v>
      </c>
      <c r="D1308" s="4" t="s">
        <v>358</v>
      </c>
      <c r="E1308" s="4">
        <v>1</v>
      </c>
      <c r="F1308" s="5">
        <v>45118</v>
      </c>
      <c r="G1308" s="4" t="s">
        <v>113</v>
      </c>
      <c r="H1308" s="4" t="s">
        <v>1557</v>
      </c>
      <c r="I1308" s="4" t="s">
        <v>345</v>
      </c>
      <c r="J1308" s="8">
        <f>COUNTIFS(Activations!$A:$A,Table1[[#This Row],[Imei]])</f>
        <v>1</v>
      </c>
    </row>
    <row r="1309" spans="1:10">
      <c r="A1309" s="4" t="s">
        <v>101</v>
      </c>
      <c r="B1309" s="4" t="s">
        <v>495</v>
      </c>
      <c r="C1309" s="4" t="s">
        <v>1574</v>
      </c>
      <c r="D1309" s="4" t="s">
        <v>358</v>
      </c>
      <c r="E1309" s="4">
        <v>1</v>
      </c>
      <c r="F1309" s="5">
        <v>45118</v>
      </c>
      <c r="G1309" s="4" t="s">
        <v>100</v>
      </c>
      <c r="H1309" s="4" t="s">
        <v>1534</v>
      </c>
      <c r="I1309" s="4" t="s">
        <v>345</v>
      </c>
      <c r="J1309" s="8">
        <f>COUNTIFS(Activations!$A:$A,Table1[[#This Row],[Imei]])</f>
        <v>1</v>
      </c>
    </row>
    <row r="1310" spans="1:10">
      <c r="A1310" s="4" t="s">
        <v>101</v>
      </c>
      <c r="B1310" s="4" t="s">
        <v>495</v>
      </c>
      <c r="C1310" s="4" t="s">
        <v>1575</v>
      </c>
      <c r="D1310" s="4" t="s">
        <v>343</v>
      </c>
      <c r="E1310" s="4">
        <v>1</v>
      </c>
      <c r="F1310" s="5">
        <v>45118</v>
      </c>
      <c r="G1310" s="4" t="s">
        <v>100</v>
      </c>
      <c r="H1310" s="4" t="s">
        <v>1534</v>
      </c>
      <c r="I1310" s="4" t="s">
        <v>345</v>
      </c>
      <c r="J1310" s="8">
        <f>COUNTIFS(Activations!$A:$A,Table1[[#This Row],[Imei]])</f>
        <v>1</v>
      </c>
    </row>
    <row r="1311" spans="1:10">
      <c r="A1311" s="4" t="s">
        <v>101</v>
      </c>
      <c r="B1311" s="4" t="s">
        <v>495</v>
      </c>
      <c r="C1311" s="4" t="s">
        <v>1576</v>
      </c>
      <c r="D1311" s="4" t="s">
        <v>358</v>
      </c>
      <c r="E1311" s="4">
        <v>1</v>
      </c>
      <c r="F1311" s="5">
        <v>45118</v>
      </c>
      <c r="G1311" s="4" t="s">
        <v>113</v>
      </c>
      <c r="H1311" s="4" t="s">
        <v>1557</v>
      </c>
      <c r="I1311" s="4" t="s">
        <v>345</v>
      </c>
      <c r="J1311" s="8">
        <f>COUNTIFS(Activations!$A:$A,Table1[[#This Row],[Imei]])</f>
        <v>1</v>
      </c>
    </row>
    <row r="1312" spans="1:10">
      <c r="A1312" s="4" t="s">
        <v>101</v>
      </c>
      <c r="B1312" s="4" t="s">
        <v>495</v>
      </c>
      <c r="C1312" s="4" t="s">
        <v>1577</v>
      </c>
      <c r="D1312" s="4" t="s">
        <v>358</v>
      </c>
      <c r="E1312" s="4">
        <v>1</v>
      </c>
      <c r="F1312" s="5">
        <v>45118</v>
      </c>
      <c r="G1312" s="4" t="s">
        <v>100</v>
      </c>
      <c r="H1312" s="4" t="s">
        <v>1534</v>
      </c>
      <c r="I1312" s="4" t="s">
        <v>345</v>
      </c>
      <c r="J1312" s="8">
        <f>COUNTIFS(Activations!$A:$A,Table1[[#This Row],[Imei]])</f>
        <v>1</v>
      </c>
    </row>
    <row r="1313" spans="1:10">
      <c r="A1313" s="4" t="s">
        <v>101</v>
      </c>
      <c r="B1313" s="4" t="s">
        <v>495</v>
      </c>
      <c r="C1313" s="4" t="s">
        <v>1578</v>
      </c>
      <c r="D1313" s="4" t="s">
        <v>354</v>
      </c>
      <c r="E1313" s="4">
        <v>1</v>
      </c>
      <c r="F1313" s="5">
        <v>45120</v>
      </c>
      <c r="G1313" s="4" t="s">
        <v>113</v>
      </c>
      <c r="H1313" s="4" t="s">
        <v>1557</v>
      </c>
      <c r="I1313" s="4" t="s">
        <v>345</v>
      </c>
      <c r="J1313" s="8">
        <f>COUNTIFS(Activations!$A:$A,Table1[[#This Row],[Imei]])</f>
        <v>1</v>
      </c>
    </row>
    <row r="1314" spans="1:10">
      <c r="A1314" s="4" t="s">
        <v>101</v>
      </c>
      <c r="B1314" s="4" t="s">
        <v>495</v>
      </c>
      <c r="C1314" s="4" t="s">
        <v>1579</v>
      </c>
      <c r="D1314" s="4" t="s">
        <v>354</v>
      </c>
      <c r="E1314" s="4">
        <v>1</v>
      </c>
      <c r="F1314" s="5">
        <v>45120</v>
      </c>
      <c r="G1314" s="4" t="s">
        <v>100</v>
      </c>
      <c r="H1314" s="4" t="s">
        <v>1534</v>
      </c>
      <c r="I1314" s="4" t="s">
        <v>345</v>
      </c>
      <c r="J1314" s="8">
        <f>COUNTIFS(Activations!$A:$A,Table1[[#This Row],[Imei]])</f>
        <v>1</v>
      </c>
    </row>
    <row r="1315" spans="1:10">
      <c r="A1315" s="4" t="s">
        <v>101</v>
      </c>
      <c r="B1315" s="4" t="s">
        <v>495</v>
      </c>
      <c r="C1315" s="4" t="s">
        <v>1580</v>
      </c>
      <c r="D1315" s="4" t="s">
        <v>376</v>
      </c>
      <c r="E1315" s="4">
        <v>1</v>
      </c>
      <c r="F1315" s="5">
        <v>45120</v>
      </c>
      <c r="G1315" s="4" t="s">
        <v>113</v>
      </c>
      <c r="H1315" s="4" t="s">
        <v>1557</v>
      </c>
      <c r="I1315" s="4" t="s">
        <v>345</v>
      </c>
      <c r="J1315" s="8">
        <f>COUNTIFS(Activations!$A:$A,Table1[[#This Row],[Imei]])</f>
        <v>1</v>
      </c>
    </row>
    <row r="1316" spans="1:10">
      <c r="A1316" s="4" t="s">
        <v>101</v>
      </c>
      <c r="B1316" s="4" t="s">
        <v>495</v>
      </c>
      <c r="C1316" s="4" t="s">
        <v>1581</v>
      </c>
      <c r="D1316" s="4" t="s">
        <v>354</v>
      </c>
      <c r="E1316" s="4">
        <v>1</v>
      </c>
      <c r="F1316" s="5">
        <v>45120</v>
      </c>
      <c r="G1316" s="4" t="s">
        <v>100</v>
      </c>
      <c r="H1316" s="4" t="s">
        <v>1534</v>
      </c>
      <c r="I1316" s="4" t="s">
        <v>345</v>
      </c>
      <c r="J1316" s="8">
        <f>COUNTIFS(Activations!$A:$A,Table1[[#This Row],[Imei]])</f>
        <v>1</v>
      </c>
    </row>
    <row r="1317" spans="1:10">
      <c r="A1317" s="4" t="s">
        <v>101</v>
      </c>
      <c r="B1317" s="4" t="s">
        <v>495</v>
      </c>
      <c r="C1317" s="4" t="s">
        <v>1582</v>
      </c>
      <c r="D1317" s="4" t="s">
        <v>354</v>
      </c>
      <c r="E1317" s="4">
        <v>1</v>
      </c>
      <c r="F1317" s="5">
        <v>45120</v>
      </c>
      <c r="G1317" s="4" t="s">
        <v>100</v>
      </c>
      <c r="H1317" s="4" t="s">
        <v>1534</v>
      </c>
      <c r="I1317" s="4" t="s">
        <v>345</v>
      </c>
      <c r="J1317" s="8">
        <f>COUNTIFS(Activations!$A:$A,Table1[[#This Row],[Imei]])</f>
        <v>1</v>
      </c>
    </row>
    <row r="1318" spans="1:10">
      <c r="A1318" s="4" t="s">
        <v>101</v>
      </c>
      <c r="B1318" s="4" t="s">
        <v>495</v>
      </c>
      <c r="C1318" s="4" t="s">
        <v>1583</v>
      </c>
      <c r="D1318" s="4" t="s">
        <v>358</v>
      </c>
      <c r="E1318" s="4">
        <v>1</v>
      </c>
      <c r="F1318" s="5">
        <v>45121</v>
      </c>
      <c r="G1318" s="4" t="s">
        <v>100</v>
      </c>
      <c r="H1318" s="4" t="s">
        <v>1534</v>
      </c>
      <c r="I1318" s="4" t="s">
        <v>345</v>
      </c>
      <c r="J1318" s="8">
        <f>COUNTIFS(Activations!$A:$A,Table1[[#This Row],[Imei]])</f>
        <v>1</v>
      </c>
    </row>
    <row r="1319" spans="1:10">
      <c r="A1319" s="4" t="s">
        <v>101</v>
      </c>
      <c r="B1319" s="4" t="s">
        <v>495</v>
      </c>
      <c r="C1319" s="4" t="s">
        <v>1584</v>
      </c>
      <c r="D1319" s="4" t="s">
        <v>354</v>
      </c>
      <c r="E1319" s="4">
        <v>1</v>
      </c>
      <c r="F1319" s="5">
        <v>45122</v>
      </c>
      <c r="G1319" s="4" t="s">
        <v>100</v>
      </c>
      <c r="H1319" s="4" t="s">
        <v>1534</v>
      </c>
      <c r="I1319" s="4" t="s">
        <v>345</v>
      </c>
      <c r="J1319" s="8">
        <f>COUNTIFS(Activations!$A:$A,Table1[[#This Row],[Imei]])</f>
        <v>1</v>
      </c>
    </row>
    <row r="1320" spans="1:10">
      <c r="A1320" s="4" t="s">
        <v>101</v>
      </c>
      <c r="B1320" s="4" t="s">
        <v>495</v>
      </c>
      <c r="C1320" s="4" t="s">
        <v>1585</v>
      </c>
      <c r="D1320" s="4" t="s">
        <v>369</v>
      </c>
      <c r="E1320" s="4">
        <v>1</v>
      </c>
      <c r="F1320" s="5">
        <v>45122</v>
      </c>
      <c r="G1320" s="4" t="s">
        <v>113</v>
      </c>
      <c r="H1320" s="4" t="s">
        <v>1557</v>
      </c>
      <c r="I1320" s="4" t="s">
        <v>345</v>
      </c>
      <c r="J1320" s="8">
        <f>COUNTIFS(Activations!$A:$A,Table1[[#This Row],[Imei]])</f>
        <v>1</v>
      </c>
    </row>
    <row r="1321" spans="1:10">
      <c r="A1321" s="4" t="s">
        <v>101</v>
      </c>
      <c r="B1321" s="4" t="s">
        <v>495</v>
      </c>
      <c r="C1321" s="4" t="s">
        <v>1586</v>
      </c>
      <c r="D1321" s="4" t="s">
        <v>354</v>
      </c>
      <c r="E1321" s="4">
        <v>1</v>
      </c>
      <c r="F1321" s="5">
        <v>45122</v>
      </c>
      <c r="G1321" s="4" t="s">
        <v>100</v>
      </c>
      <c r="H1321" s="4" t="s">
        <v>1534</v>
      </c>
      <c r="I1321" s="4" t="s">
        <v>345</v>
      </c>
      <c r="J1321" s="8">
        <f>COUNTIFS(Activations!$A:$A,Table1[[#This Row],[Imei]])</f>
        <v>1</v>
      </c>
    </row>
    <row r="1322" spans="1:10">
      <c r="A1322" s="4" t="s">
        <v>101</v>
      </c>
      <c r="B1322" s="4" t="s">
        <v>495</v>
      </c>
      <c r="C1322" s="4" t="s">
        <v>1587</v>
      </c>
      <c r="D1322" s="4" t="s">
        <v>354</v>
      </c>
      <c r="E1322" s="4">
        <v>1</v>
      </c>
      <c r="F1322" s="5">
        <v>45122</v>
      </c>
      <c r="G1322" s="4" t="s">
        <v>113</v>
      </c>
      <c r="H1322" s="4" t="s">
        <v>1557</v>
      </c>
      <c r="I1322" s="4" t="s">
        <v>345</v>
      </c>
      <c r="J1322" s="8">
        <f>COUNTIFS(Activations!$A:$A,Table1[[#This Row],[Imei]])</f>
        <v>1</v>
      </c>
    </row>
    <row r="1323" spans="1:10">
      <c r="A1323" s="4" t="s">
        <v>101</v>
      </c>
      <c r="B1323" s="4" t="s">
        <v>495</v>
      </c>
      <c r="C1323" s="4" t="s">
        <v>1588</v>
      </c>
      <c r="D1323" s="4" t="s">
        <v>343</v>
      </c>
      <c r="E1323" s="4">
        <v>1</v>
      </c>
      <c r="F1323" s="5">
        <v>45122</v>
      </c>
      <c r="G1323" s="4" t="s">
        <v>100</v>
      </c>
      <c r="H1323" s="4" t="s">
        <v>1534</v>
      </c>
      <c r="I1323" s="4" t="s">
        <v>345</v>
      </c>
      <c r="J1323" s="8">
        <f>COUNTIFS(Activations!$A:$A,Table1[[#This Row],[Imei]])</f>
        <v>1</v>
      </c>
    </row>
    <row r="1324" spans="1:10">
      <c r="A1324" s="4" t="s">
        <v>101</v>
      </c>
      <c r="B1324" s="4" t="s">
        <v>495</v>
      </c>
      <c r="C1324" s="4" t="s">
        <v>1589</v>
      </c>
      <c r="D1324" s="4" t="s">
        <v>354</v>
      </c>
      <c r="E1324" s="4">
        <v>1</v>
      </c>
      <c r="F1324" s="5">
        <v>45122</v>
      </c>
      <c r="G1324" s="4" t="s">
        <v>113</v>
      </c>
      <c r="H1324" s="4" t="s">
        <v>1557</v>
      </c>
      <c r="I1324" s="4" t="s">
        <v>345</v>
      </c>
      <c r="J1324" s="8">
        <f>COUNTIFS(Activations!$A:$A,Table1[[#This Row],[Imei]])</f>
        <v>1</v>
      </c>
    </row>
    <row r="1325" spans="1:10">
      <c r="A1325" s="4" t="s">
        <v>101</v>
      </c>
      <c r="B1325" s="4" t="s">
        <v>495</v>
      </c>
      <c r="C1325" s="4" t="s">
        <v>1590</v>
      </c>
      <c r="D1325" s="4" t="s">
        <v>343</v>
      </c>
      <c r="E1325" s="4">
        <v>1</v>
      </c>
      <c r="F1325" s="5">
        <v>45122</v>
      </c>
      <c r="G1325" s="4" t="s">
        <v>113</v>
      </c>
      <c r="H1325" s="4" t="s">
        <v>1557</v>
      </c>
      <c r="I1325" s="4" t="s">
        <v>345</v>
      </c>
      <c r="J1325" s="8">
        <f>COUNTIFS(Activations!$A:$A,Table1[[#This Row],[Imei]])</f>
        <v>1</v>
      </c>
    </row>
    <row r="1326" spans="1:10">
      <c r="A1326" s="4" t="s">
        <v>101</v>
      </c>
      <c r="B1326" s="4" t="s">
        <v>495</v>
      </c>
      <c r="C1326" s="4" t="s">
        <v>1591</v>
      </c>
      <c r="D1326" s="4" t="s">
        <v>354</v>
      </c>
      <c r="E1326" s="4">
        <v>1</v>
      </c>
      <c r="F1326" s="5">
        <v>45122</v>
      </c>
      <c r="G1326" s="4" t="s">
        <v>100</v>
      </c>
      <c r="H1326" s="4" t="s">
        <v>1534</v>
      </c>
      <c r="I1326" s="4" t="s">
        <v>345</v>
      </c>
      <c r="J1326" s="8">
        <f>COUNTIFS(Activations!$A:$A,Table1[[#This Row],[Imei]])</f>
        <v>1</v>
      </c>
    </row>
    <row r="1327" spans="1:10">
      <c r="A1327" s="4" t="s">
        <v>101</v>
      </c>
      <c r="B1327" s="4" t="s">
        <v>495</v>
      </c>
      <c r="C1327" s="4" t="s">
        <v>1592</v>
      </c>
      <c r="D1327" s="4" t="s">
        <v>343</v>
      </c>
      <c r="E1327" s="4">
        <v>1</v>
      </c>
      <c r="F1327" s="5">
        <v>45122</v>
      </c>
      <c r="G1327" s="4" t="s">
        <v>100</v>
      </c>
      <c r="H1327" s="4" t="s">
        <v>1534</v>
      </c>
      <c r="I1327" s="4" t="s">
        <v>345</v>
      </c>
      <c r="J1327" s="8">
        <f>COUNTIFS(Activations!$A:$A,Table1[[#This Row],[Imei]])</f>
        <v>1</v>
      </c>
    </row>
    <row r="1328" spans="1:10">
      <c r="A1328" s="4" t="s">
        <v>101</v>
      </c>
      <c r="B1328" s="4" t="s">
        <v>495</v>
      </c>
      <c r="C1328" s="4" t="s">
        <v>1593</v>
      </c>
      <c r="D1328" s="4" t="s">
        <v>868</v>
      </c>
      <c r="E1328" s="4">
        <v>1</v>
      </c>
      <c r="F1328" s="5">
        <v>45122</v>
      </c>
      <c r="G1328" s="4" t="s">
        <v>113</v>
      </c>
      <c r="H1328" s="4" t="s">
        <v>1557</v>
      </c>
      <c r="I1328" s="4" t="s">
        <v>345</v>
      </c>
      <c r="J1328" s="8">
        <f>COUNTIFS(Activations!$A:$A,Table1[[#This Row],[Imei]])</f>
        <v>1</v>
      </c>
    </row>
    <row r="1329" spans="1:10">
      <c r="A1329" s="4" t="s">
        <v>101</v>
      </c>
      <c r="B1329" s="4" t="s">
        <v>495</v>
      </c>
      <c r="C1329" s="4" t="s">
        <v>1594</v>
      </c>
      <c r="D1329" s="4" t="s">
        <v>354</v>
      </c>
      <c r="E1329" s="4">
        <v>1</v>
      </c>
      <c r="F1329" s="5">
        <v>45124</v>
      </c>
      <c r="G1329" s="4" t="s">
        <v>113</v>
      </c>
      <c r="H1329" s="4" t="s">
        <v>1557</v>
      </c>
      <c r="I1329" s="4" t="s">
        <v>345</v>
      </c>
      <c r="J1329" s="8">
        <f>COUNTIFS(Activations!$A:$A,Table1[[#This Row],[Imei]])</f>
        <v>1</v>
      </c>
    </row>
    <row r="1330" spans="1:10">
      <c r="A1330" s="4" t="s">
        <v>101</v>
      </c>
      <c r="B1330" s="4" t="s">
        <v>495</v>
      </c>
      <c r="C1330" s="4" t="s">
        <v>1595</v>
      </c>
      <c r="D1330" s="4" t="s">
        <v>358</v>
      </c>
      <c r="E1330" s="4">
        <v>1</v>
      </c>
      <c r="F1330" s="5">
        <v>45124</v>
      </c>
      <c r="G1330" s="4" t="s">
        <v>100</v>
      </c>
      <c r="H1330" s="4" t="s">
        <v>1534</v>
      </c>
      <c r="I1330" s="4" t="s">
        <v>345</v>
      </c>
      <c r="J1330" s="8">
        <f>COUNTIFS(Activations!$A:$A,Table1[[#This Row],[Imei]])</f>
        <v>1</v>
      </c>
    </row>
    <row r="1331" spans="1:10">
      <c r="A1331" s="4" t="s">
        <v>101</v>
      </c>
      <c r="B1331" s="4" t="s">
        <v>495</v>
      </c>
      <c r="C1331" s="4" t="s">
        <v>1596</v>
      </c>
      <c r="D1331" s="4" t="s">
        <v>343</v>
      </c>
      <c r="E1331" s="4">
        <v>1</v>
      </c>
      <c r="F1331" s="5">
        <v>45124</v>
      </c>
      <c r="G1331" s="4" t="s">
        <v>113</v>
      </c>
      <c r="H1331" s="4" t="s">
        <v>1557</v>
      </c>
      <c r="I1331" s="4" t="s">
        <v>345</v>
      </c>
      <c r="J1331" s="8">
        <f>COUNTIFS(Activations!$A:$A,Table1[[#This Row],[Imei]])</f>
        <v>1</v>
      </c>
    </row>
    <row r="1332" spans="1:10">
      <c r="A1332" s="4" t="s">
        <v>101</v>
      </c>
      <c r="B1332" s="4" t="s">
        <v>495</v>
      </c>
      <c r="C1332" s="4" t="s">
        <v>5568</v>
      </c>
      <c r="D1332" s="4" t="s">
        <v>343</v>
      </c>
      <c r="E1332" s="4">
        <v>1</v>
      </c>
      <c r="F1332" s="5">
        <v>45125</v>
      </c>
      <c r="G1332" s="4" t="s">
        <v>100</v>
      </c>
      <c r="H1332" s="4" t="s">
        <v>1534</v>
      </c>
      <c r="I1332" s="4" t="s">
        <v>345</v>
      </c>
      <c r="J1332" s="8">
        <f>COUNTIFS(Activations!$A:$A,Table1[[#This Row],[Imei]])</f>
        <v>1</v>
      </c>
    </row>
    <row r="1333" spans="1:10">
      <c r="A1333" s="4" t="s">
        <v>1597</v>
      </c>
      <c r="B1333" s="4" t="s">
        <v>197</v>
      </c>
      <c r="C1333" s="4" t="s">
        <v>5721</v>
      </c>
      <c r="D1333" s="4" t="s">
        <v>358</v>
      </c>
      <c r="E1333" s="4">
        <v>1</v>
      </c>
      <c r="F1333" s="5">
        <v>45108</v>
      </c>
      <c r="G1333" s="4" t="s">
        <v>215</v>
      </c>
      <c r="H1333" s="4" t="s">
        <v>1599</v>
      </c>
      <c r="I1333" s="4" t="s">
        <v>345</v>
      </c>
      <c r="J1333" s="8">
        <f>COUNTIFS(Activations!$A:$A,Table1[[#This Row],[Imei]])</f>
        <v>1</v>
      </c>
    </row>
    <row r="1334" spans="1:10">
      <c r="A1334" s="4" t="s">
        <v>1597</v>
      </c>
      <c r="B1334" s="4" t="s">
        <v>197</v>
      </c>
      <c r="C1334" s="4" t="s">
        <v>5449</v>
      </c>
      <c r="D1334" s="4" t="s">
        <v>352</v>
      </c>
      <c r="E1334" s="4">
        <v>1</v>
      </c>
      <c r="F1334" s="5">
        <v>45110</v>
      </c>
      <c r="G1334" s="4" t="s">
        <v>215</v>
      </c>
      <c r="H1334" s="4" t="s">
        <v>1599</v>
      </c>
      <c r="I1334" s="4" t="s">
        <v>345</v>
      </c>
      <c r="J1334" s="8">
        <f>COUNTIFS(Activations!$A:$A,Table1[[#This Row],[Imei]])</f>
        <v>1</v>
      </c>
    </row>
    <row r="1335" spans="1:10">
      <c r="A1335" s="4" t="s">
        <v>1597</v>
      </c>
      <c r="B1335" s="4" t="s">
        <v>197</v>
      </c>
      <c r="C1335" s="4" t="s">
        <v>5602</v>
      </c>
      <c r="D1335" s="4" t="s">
        <v>343</v>
      </c>
      <c r="E1335" s="4">
        <v>1</v>
      </c>
      <c r="F1335" s="5">
        <v>45110</v>
      </c>
      <c r="G1335" s="4" t="s">
        <v>215</v>
      </c>
      <c r="H1335" s="4" t="s">
        <v>1599</v>
      </c>
      <c r="I1335" s="4" t="s">
        <v>345</v>
      </c>
      <c r="J1335" s="8">
        <f>COUNTIFS(Activations!$A:$A,Table1[[#This Row],[Imei]])</f>
        <v>1</v>
      </c>
    </row>
    <row r="1336" spans="1:10">
      <c r="A1336" s="4" t="s">
        <v>1597</v>
      </c>
      <c r="B1336" s="4" t="s">
        <v>197</v>
      </c>
      <c r="C1336" s="4" t="s">
        <v>6093</v>
      </c>
      <c r="D1336" s="4" t="s">
        <v>815</v>
      </c>
      <c r="E1336" s="4">
        <v>1</v>
      </c>
      <c r="F1336" s="5">
        <v>45110</v>
      </c>
      <c r="G1336" s="4" t="s">
        <v>215</v>
      </c>
      <c r="H1336" s="4" t="s">
        <v>1599</v>
      </c>
      <c r="I1336" s="4" t="s">
        <v>345</v>
      </c>
      <c r="J1336" s="8">
        <f>COUNTIFS(Activations!$A:$A,Table1[[#This Row],[Imei]])</f>
        <v>0</v>
      </c>
    </row>
    <row r="1337" spans="1:10">
      <c r="A1337" s="4" t="s">
        <v>1597</v>
      </c>
      <c r="B1337" s="4" t="s">
        <v>197</v>
      </c>
      <c r="C1337" s="4" t="s">
        <v>6094</v>
      </c>
      <c r="D1337" s="4" t="s">
        <v>369</v>
      </c>
      <c r="E1337" s="4">
        <v>1</v>
      </c>
      <c r="F1337" s="5">
        <v>45110</v>
      </c>
      <c r="G1337" s="4" t="s">
        <v>215</v>
      </c>
      <c r="H1337" s="4" t="s">
        <v>1599</v>
      </c>
      <c r="I1337" s="4" t="s">
        <v>345</v>
      </c>
      <c r="J1337" s="8">
        <f>COUNTIFS(Activations!$A:$A,Table1[[#This Row],[Imei]])</f>
        <v>0</v>
      </c>
    </row>
    <row r="1338" spans="1:10">
      <c r="A1338" s="4" t="s">
        <v>1597</v>
      </c>
      <c r="B1338" s="4" t="s">
        <v>197</v>
      </c>
      <c r="C1338" s="4" t="s">
        <v>1598</v>
      </c>
      <c r="D1338" s="4" t="s">
        <v>358</v>
      </c>
      <c r="E1338" s="4">
        <v>1</v>
      </c>
      <c r="F1338" s="5">
        <v>45112</v>
      </c>
      <c r="G1338" s="4" t="s">
        <v>215</v>
      </c>
      <c r="H1338" s="4" t="s">
        <v>1599</v>
      </c>
      <c r="I1338" s="4" t="s">
        <v>345</v>
      </c>
      <c r="J1338" s="8">
        <f>COUNTIFS(Activations!$A:$A,Table1[[#This Row],[Imei]])</f>
        <v>1</v>
      </c>
    </row>
    <row r="1339" spans="1:10">
      <c r="A1339" s="4" t="s">
        <v>1597</v>
      </c>
      <c r="B1339" s="4" t="s">
        <v>197</v>
      </c>
      <c r="C1339" s="4" t="s">
        <v>1600</v>
      </c>
      <c r="D1339" s="4" t="s">
        <v>369</v>
      </c>
      <c r="E1339" s="4">
        <v>1</v>
      </c>
      <c r="F1339" s="5">
        <v>45117</v>
      </c>
      <c r="G1339" s="4" t="s">
        <v>215</v>
      </c>
      <c r="H1339" s="4" t="s">
        <v>1599</v>
      </c>
      <c r="I1339" s="4" t="s">
        <v>345</v>
      </c>
      <c r="J1339" s="8">
        <f>COUNTIFS(Activations!$A:$A,Table1[[#This Row],[Imei]])</f>
        <v>1</v>
      </c>
    </row>
    <row r="1340" spans="1:10">
      <c r="A1340" s="4" t="s">
        <v>1597</v>
      </c>
      <c r="B1340" s="4" t="s">
        <v>197</v>
      </c>
      <c r="C1340" s="4" t="s">
        <v>1601</v>
      </c>
      <c r="D1340" s="4" t="s">
        <v>358</v>
      </c>
      <c r="E1340" s="4">
        <v>1</v>
      </c>
      <c r="F1340" s="5">
        <v>45118</v>
      </c>
      <c r="G1340" s="4" t="s">
        <v>215</v>
      </c>
      <c r="H1340" s="4" t="s">
        <v>1599</v>
      </c>
      <c r="I1340" s="4" t="s">
        <v>345</v>
      </c>
      <c r="J1340" s="8">
        <f>COUNTIFS(Activations!$A:$A,Table1[[#This Row],[Imei]])</f>
        <v>1</v>
      </c>
    </row>
    <row r="1341" spans="1:10">
      <c r="A1341" s="4" t="s">
        <v>1597</v>
      </c>
      <c r="B1341" s="4" t="s">
        <v>197</v>
      </c>
      <c r="C1341" s="4" t="s">
        <v>1602</v>
      </c>
      <c r="D1341" s="4" t="s">
        <v>352</v>
      </c>
      <c r="E1341" s="4">
        <v>1</v>
      </c>
      <c r="F1341" s="5">
        <v>45119</v>
      </c>
      <c r="G1341" s="4" t="s">
        <v>215</v>
      </c>
      <c r="H1341" s="4" t="s">
        <v>1599</v>
      </c>
      <c r="I1341" s="4" t="s">
        <v>345</v>
      </c>
      <c r="J1341" s="8">
        <f>COUNTIFS(Activations!$A:$A,Table1[[#This Row],[Imei]])</f>
        <v>1</v>
      </c>
    </row>
    <row r="1342" spans="1:10">
      <c r="A1342" s="4" t="s">
        <v>1597</v>
      </c>
      <c r="B1342" s="4" t="s">
        <v>197</v>
      </c>
      <c r="C1342" s="4" t="s">
        <v>1603</v>
      </c>
      <c r="D1342" s="4" t="s">
        <v>343</v>
      </c>
      <c r="E1342" s="4">
        <v>1</v>
      </c>
      <c r="F1342" s="5">
        <v>45122</v>
      </c>
      <c r="G1342" s="4" t="s">
        <v>215</v>
      </c>
      <c r="H1342" s="4" t="s">
        <v>1599</v>
      </c>
      <c r="I1342" s="4" t="s">
        <v>345</v>
      </c>
      <c r="J1342" s="8">
        <f>COUNTIFS(Activations!$A:$A,Table1[[#This Row],[Imei]])</f>
        <v>0</v>
      </c>
    </row>
    <row r="1343" spans="1:10">
      <c r="A1343" s="4" t="s">
        <v>105</v>
      </c>
      <c r="B1343" s="4" t="s">
        <v>495</v>
      </c>
      <c r="C1343" s="4" t="s">
        <v>5241</v>
      </c>
      <c r="D1343" s="4" t="s">
        <v>369</v>
      </c>
      <c r="E1343" s="4">
        <v>1</v>
      </c>
      <c r="F1343" s="5">
        <v>45108</v>
      </c>
      <c r="G1343" s="4" t="s">
        <v>1678</v>
      </c>
      <c r="H1343" s="4" t="s">
        <v>1679</v>
      </c>
      <c r="I1343" s="4" t="s">
        <v>345</v>
      </c>
      <c r="J1343" s="8">
        <f>COUNTIFS(Activations!$A:$A,Table1[[#This Row],[Imei]])</f>
        <v>1</v>
      </c>
    </row>
    <row r="1344" spans="1:10">
      <c r="A1344" s="4" t="s">
        <v>105</v>
      </c>
      <c r="B1344" s="4" t="s">
        <v>495</v>
      </c>
      <c r="C1344" s="4" t="s">
        <v>5518</v>
      </c>
      <c r="D1344" s="4" t="s">
        <v>352</v>
      </c>
      <c r="E1344" s="4">
        <v>1</v>
      </c>
      <c r="F1344" s="5">
        <v>45108</v>
      </c>
      <c r="G1344" s="4" t="s">
        <v>104</v>
      </c>
      <c r="H1344" s="4" t="s">
        <v>1608</v>
      </c>
      <c r="I1344" s="4" t="s">
        <v>345</v>
      </c>
      <c r="J1344" s="8">
        <f>COUNTIFS(Activations!$A:$A,Table1[[#This Row],[Imei]])</f>
        <v>1</v>
      </c>
    </row>
    <row r="1345" spans="1:10">
      <c r="A1345" s="4" t="s">
        <v>105</v>
      </c>
      <c r="B1345" s="4" t="s">
        <v>495</v>
      </c>
      <c r="C1345" s="4" t="s">
        <v>5526</v>
      </c>
      <c r="D1345" s="4" t="s">
        <v>352</v>
      </c>
      <c r="E1345" s="4">
        <v>1</v>
      </c>
      <c r="F1345" s="5">
        <v>45110</v>
      </c>
      <c r="G1345" s="4" t="s">
        <v>1678</v>
      </c>
      <c r="H1345" s="4" t="s">
        <v>1679</v>
      </c>
      <c r="I1345" s="4" t="s">
        <v>345</v>
      </c>
      <c r="J1345" s="8">
        <f>COUNTIFS(Activations!$A:$A,Table1[[#This Row],[Imei]])</f>
        <v>1</v>
      </c>
    </row>
    <row r="1346" spans="1:10">
      <c r="A1346" s="4" t="s">
        <v>105</v>
      </c>
      <c r="B1346" s="4" t="s">
        <v>495</v>
      </c>
      <c r="C1346" s="4" t="s">
        <v>5601</v>
      </c>
      <c r="D1346" s="4" t="s">
        <v>343</v>
      </c>
      <c r="E1346" s="4">
        <v>1</v>
      </c>
      <c r="F1346" s="5">
        <v>45110</v>
      </c>
      <c r="G1346" s="4" t="s">
        <v>1678</v>
      </c>
      <c r="H1346" s="4" t="s">
        <v>1679</v>
      </c>
      <c r="I1346" s="4" t="s">
        <v>345</v>
      </c>
      <c r="J1346" s="8">
        <f>COUNTIFS(Activations!$A:$A,Table1[[#This Row],[Imei]])</f>
        <v>1</v>
      </c>
    </row>
    <row r="1347" spans="1:10">
      <c r="A1347" s="4" t="s">
        <v>105</v>
      </c>
      <c r="B1347" s="4" t="s">
        <v>495</v>
      </c>
      <c r="C1347" s="4" t="s">
        <v>1604</v>
      </c>
      <c r="D1347" s="4" t="s">
        <v>352</v>
      </c>
      <c r="E1347" s="4">
        <v>1</v>
      </c>
      <c r="F1347" s="5">
        <v>45111</v>
      </c>
      <c r="G1347" s="4" t="s">
        <v>40</v>
      </c>
      <c r="H1347" s="4" t="s">
        <v>1605</v>
      </c>
      <c r="I1347" s="4" t="s">
        <v>345</v>
      </c>
      <c r="J1347" s="8">
        <f>COUNTIFS(Activations!$A:$A,Table1[[#This Row],[Imei]])</f>
        <v>1</v>
      </c>
    </row>
    <row r="1348" spans="1:10">
      <c r="A1348" s="4" t="s">
        <v>105</v>
      </c>
      <c r="B1348" s="4" t="s">
        <v>495</v>
      </c>
      <c r="C1348" s="4" t="s">
        <v>1606</v>
      </c>
      <c r="D1348" s="4" t="s">
        <v>352</v>
      </c>
      <c r="E1348" s="4">
        <v>1</v>
      </c>
      <c r="F1348" s="5">
        <v>45111</v>
      </c>
      <c r="G1348" s="4" t="s">
        <v>40</v>
      </c>
      <c r="H1348" s="4" t="s">
        <v>1605</v>
      </c>
      <c r="I1348" s="4" t="s">
        <v>345</v>
      </c>
      <c r="J1348" s="8">
        <f>COUNTIFS(Activations!$A:$A,Table1[[#This Row],[Imei]])</f>
        <v>1</v>
      </c>
    </row>
    <row r="1349" spans="1:10">
      <c r="A1349" s="4" t="s">
        <v>105</v>
      </c>
      <c r="B1349" s="4" t="s">
        <v>495</v>
      </c>
      <c r="C1349" s="4" t="s">
        <v>1607</v>
      </c>
      <c r="D1349" s="4" t="s">
        <v>369</v>
      </c>
      <c r="E1349" s="4">
        <v>1</v>
      </c>
      <c r="F1349" s="5">
        <v>45112</v>
      </c>
      <c r="G1349" s="4" t="s">
        <v>104</v>
      </c>
      <c r="H1349" s="4" t="s">
        <v>1608</v>
      </c>
      <c r="I1349" s="4" t="s">
        <v>345</v>
      </c>
      <c r="J1349" s="8">
        <f>COUNTIFS(Activations!$A:$A,Table1[[#This Row],[Imei]])</f>
        <v>1</v>
      </c>
    </row>
    <row r="1350" spans="1:10">
      <c r="A1350" s="4" t="s">
        <v>105</v>
      </c>
      <c r="B1350" s="4" t="s">
        <v>495</v>
      </c>
      <c r="C1350" s="4" t="s">
        <v>1609</v>
      </c>
      <c r="D1350" s="4" t="s">
        <v>358</v>
      </c>
      <c r="E1350" s="4">
        <v>1</v>
      </c>
      <c r="F1350" s="5">
        <v>45112</v>
      </c>
      <c r="G1350" s="4" t="s">
        <v>104</v>
      </c>
      <c r="H1350" s="4" t="s">
        <v>1608</v>
      </c>
      <c r="I1350" s="4" t="s">
        <v>345</v>
      </c>
      <c r="J1350" s="8">
        <f>COUNTIFS(Activations!$A:$A,Table1[[#This Row],[Imei]])</f>
        <v>1</v>
      </c>
    </row>
    <row r="1351" spans="1:10">
      <c r="A1351" s="4" t="s">
        <v>105</v>
      </c>
      <c r="B1351" s="4" t="s">
        <v>495</v>
      </c>
      <c r="C1351" s="4" t="s">
        <v>1610</v>
      </c>
      <c r="D1351" s="4" t="s">
        <v>358</v>
      </c>
      <c r="E1351" s="4">
        <v>1</v>
      </c>
      <c r="F1351" s="5">
        <v>45112</v>
      </c>
      <c r="G1351" s="4" t="s">
        <v>104</v>
      </c>
      <c r="H1351" s="4" t="s">
        <v>1608</v>
      </c>
      <c r="I1351" s="4" t="s">
        <v>345</v>
      </c>
      <c r="J1351" s="8">
        <f>COUNTIFS(Activations!$A:$A,Table1[[#This Row],[Imei]])</f>
        <v>0</v>
      </c>
    </row>
    <row r="1352" spans="1:10">
      <c r="A1352" s="4" t="s">
        <v>105</v>
      </c>
      <c r="B1352" s="4" t="s">
        <v>495</v>
      </c>
      <c r="C1352" s="4" t="s">
        <v>1611</v>
      </c>
      <c r="D1352" s="4" t="s">
        <v>343</v>
      </c>
      <c r="E1352" s="4">
        <v>1</v>
      </c>
      <c r="F1352" s="5">
        <v>45112</v>
      </c>
      <c r="G1352" s="4" t="s">
        <v>104</v>
      </c>
      <c r="H1352" s="4" t="s">
        <v>1608</v>
      </c>
      <c r="I1352" s="4" t="s">
        <v>345</v>
      </c>
      <c r="J1352" s="8">
        <f>COUNTIFS(Activations!$A:$A,Table1[[#This Row],[Imei]])</f>
        <v>1</v>
      </c>
    </row>
    <row r="1353" spans="1:10">
      <c r="A1353" s="4" t="s">
        <v>105</v>
      </c>
      <c r="B1353" s="4" t="s">
        <v>495</v>
      </c>
      <c r="C1353" s="4" t="s">
        <v>1612</v>
      </c>
      <c r="D1353" s="4" t="s">
        <v>376</v>
      </c>
      <c r="E1353" s="4">
        <v>1</v>
      </c>
      <c r="F1353" s="5">
        <v>45113</v>
      </c>
      <c r="G1353" s="4" t="s">
        <v>40</v>
      </c>
      <c r="H1353" s="4" t="s">
        <v>1605</v>
      </c>
      <c r="I1353" s="4" t="s">
        <v>345</v>
      </c>
      <c r="J1353" s="8">
        <f>COUNTIFS(Activations!$A:$A,Table1[[#This Row],[Imei]])</f>
        <v>1</v>
      </c>
    </row>
    <row r="1354" spans="1:10">
      <c r="A1354" s="4" t="s">
        <v>105</v>
      </c>
      <c r="B1354" s="4" t="s">
        <v>495</v>
      </c>
      <c r="C1354" s="4" t="s">
        <v>1613</v>
      </c>
      <c r="D1354" s="4" t="s">
        <v>369</v>
      </c>
      <c r="E1354" s="4">
        <v>1</v>
      </c>
      <c r="F1354" s="5">
        <v>45113</v>
      </c>
      <c r="G1354" s="4" t="s">
        <v>104</v>
      </c>
      <c r="H1354" s="4" t="s">
        <v>1608</v>
      </c>
      <c r="I1354" s="4" t="s">
        <v>345</v>
      </c>
      <c r="J1354" s="8">
        <f>COUNTIFS(Activations!$A:$A,Table1[[#This Row],[Imei]])</f>
        <v>1</v>
      </c>
    </row>
    <row r="1355" spans="1:10">
      <c r="A1355" s="4" t="s">
        <v>105</v>
      </c>
      <c r="B1355" s="4" t="s">
        <v>495</v>
      </c>
      <c r="C1355" s="4" t="s">
        <v>1614</v>
      </c>
      <c r="D1355" s="4" t="s">
        <v>358</v>
      </c>
      <c r="E1355" s="4">
        <v>1</v>
      </c>
      <c r="F1355" s="5">
        <v>45113</v>
      </c>
      <c r="G1355" s="4" t="s">
        <v>40</v>
      </c>
      <c r="H1355" s="4" t="s">
        <v>1605</v>
      </c>
      <c r="I1355" s="4" t="s">
        <v>345</v>
      </c>
      <c r="J1355" s="8">
        <f>COUNTIFS(Activations!$A:$A,Table1[[#This Row],[Imei]])</f>
        <v>1</v>
      </c>
    </row>
    <row r="1356" spans="1:10">
      <c r="A1356" s="4" t="s">
        <v>105</v>
      </c>
      <c r="B1356" s="4" t="s">
        <v>495</v>
      </c>
      <c r="C1356" s="4" t="s">
        <v>1615</v>
      </c>
      <c r="D1356" s="4" t="s">
        <v>343</v>
      </c>
      <c r="E1356" s="4">
        <v>1</v>
      </c>
      <c r="F1356" s="5">
        <v>45113</v>
      </c>
      <c r="G1356" s="4" t="s">
        <v>104</v>
      </c>
      <c r="H1356" s="4" t="s">
        <v>1608</v>
      </c>
      <c r="I1356" s="4" t="s">
        <v>345</v>
      </c>
      <c r="J1356" s="8">
        <f>COUNTIFS(Activations!$A:$A,Table1[[#This Row],[Imei]])</f>
        <v>1</v>
      </c>
    </row>
    <row r="1357" spans="1:10">
      <c r="A1357" s="4" t="s">
        <v>105</v>
      </c>
      <c r="B1357" s="4" t="s">
        <v>495</v>
      </c>
      <c r="C1357" s="4" t="s">
        <v>1616</v>
      </c>
      <c r="D1357" s="4" t="s">
        <v>343</v>
      </c>
      <c r="E1357" s="4">
        <v>1</v>
      </c>
      <c r="F1357" s="5">
        <v>45113</v>
      </c>
      <c r="G1357" s="4" t="s">
        <v>40</v>
      </c>
      <c r="H1357" s="4" t="s">
        <v>1605</v>
      </c>
      <c r="I1357" s="4" t="s">
        <v>345</v>
      </c>
      <c r="J1357" s="8">
        <f>COUNTIFS(Activations!$A:$A,Table1[[#This Row],[Imei]])</f>
        <v>1</v>
      </c>
    </row>
    <row r="1358" spans="1:10">
      <c r="A1358" s="4" t="s">
        <v>105</v>
      </c>
      <c r="B1358" s="4" t="s">
        <v>495</v>
      </c>
      <c r="C1358" s="4" t="s">
        <v>1617</v>
      </c>
      <c r="D1358" s="4" t="s">
        <v>358</v>
      </c>
      <c r="E1358" s="4">
        <v>1</v>
      </c>
      <c r="F1358" s="5">
        <v>45113</v>
      </c>
      <c r="G1358" s="4" t="s">
        <v>104</v>
      </c>
      <c r="H1358" s="4" t="s">
        <v>1608</v>
      </c>
      <c r="I1358" s="4" t="s">
        <v>345</v>
      </c>
      <c r="J1358" s="8">
        <f>COUNTIFS(Activations!$A:$A,Table1[[#This Row],[Imei]])</f>
        <v>1</v>
      </c>
    </row>
    <row r="1359" spans="1:10">
      <c r="A1359" s="4" t="s">
        <v>105</v>
      </c>
      <c r="B1359" s="4" t="s">
        <v>495</v>
      </c>
      <c r="C1359" s="4" t="s">
        <v>1618</v>
      </c>
      <c r="D1359" s="4" t="s">
        <v>376</v>
      </c>
      <c r="E1359" s="4">
        <v>1</v>
      </c>
      <c r="F1359" s="5">
        <v>45113</v>
      </c>
      <c r="G1359" s="4" t="s">
        <v>104</v>
      </c>
      <c r="H1359" s="4" t="s">
        <v>1608</v>
      </c>
      <c r="I1359" s="4" t="s">
        <v>345</v>
      </c>
      <c r="J1359" s="8">
        <f>COUNTIFS(Activations!$A:$A,Table1[[#This Row],[Imei]])</f>
        <v>1</v>
      </c>
    </row>
    <row r="1360" spans="1:10">
      <c r="A1360" s="4" t="s">
        <v>105</v>
      </c>
      <c r="B1360" s="4" t="s">
        <v>495</v>
      </c>
      <c r="C1360" s="4" t="s">
        <v>1619</v>
      </c>
      <c r="D1360" s="4" t="s">
        <v>343</v>
      </c>
      <c r="E1360" s="4">
        <v>1</v>
      </c>
      <c r="F1360" s="5">
        <v>45113</v>
      </c>
      <c r="G1360" s="4" t="s">
        <v>104</v>
      </c>
      <c r="H1360" s="4" t="s">
        <v>1608</v>
      </c>
      <c r="I1360" s="4" t="s">
        <v>345</v>
      </c>
      <c r="J1360" s="8">
        <f>COUNTIFS(Activations!$A:$A,Table1[[#This Row],[Imei]])</f>
        <v>1</v>
      </c>
    </row>
    <row r="1361" spans="1:10">
      <c r="A1361" s="4" t="s">
        <v>105</v>
      </c>
      <c r="B1361" s="4" t="s">
        <v>495</v>
      </c>
      <c r="C1361" s="4" t="s">
        <v>1620</v>
      </c>
      <c r="D1361" s="4" t="s">
        <v>358</v>
      </c>
      <c r="E1361" s="4">
        <v>1</v>
      </c>
      <c r="F1361" s="5">
        <v>45113</v>
      </c>
      <c r="G1361" s="4" t="s">
        <v>104</v>
      </c>
      <c r="H1361" s="4" t="s">
        <v>1608</v>
      </c>
      <c r="I1361" s="4" t="s">
        <v>345</v>
      </c>
      <c r="J1361" s="8">
        <f>COUNTIFS(Activations!$A:$A,Table1[[#This Row],[Imei]])</f>
        <v>1</v>
      </c>
    </row>
    <row r="1362" spans="1:10">
      <c r="A1362" s="4" t="s">
        <v>105</v>
      </c>
      <c r="B1362" s="4" t="s">
        <v>495</v>
      </c>
      <c r="C1362" s="4" t="s">
        <v>1621</v>
      </c>
      <c r="D1362" s="4" t="s">
        <v>343</v>
      </c>
      <c r="E1362" s="4">
        <v>1</v>
      </c>
      <c r="F1362" s="5">
        <v>45115</v>
      </c>
      <c r="G1362" s="4" t="s">
        <v>104</v>
      </c>
      <c r="H1362" s="4" t="s">
        <v>1608</v>
      </c>
      <c r="I1362" s="4" t="s">
        <v>345</v>
      </c>
      <c r="J1362" s="8">
        <f>COUNTIFS(Activations!$A:$A,Table1[[#This Row],[Imei]])</f>
        <v>1</v>
      </c>
    </row>
    <row r="1363" spans="1:10">
      <c r="A1363" s="4" t="s">
        <v>105</v>
      </c>
      <c r="B1363" s="4" t="s">
        <v>495</v>
      </c>
      <c r="C1363" s="4" t="s">
        <v>1622</v>
      </c>
      <c r="D1363" s="4" t="s">
        <v>369</v>
      </c>
      <c r="E1363" s="4">
        <v>1</v>
      </c>
      <c r="F1363" s="5">
        <v>45115</v>
      </c>
      <c r="G1363" s="4" t="s">
        <v>104</v>
      </c>
      <c r="H1363" s="4" t="s">
        <v>1608</v>
      </c>
      <c r="I1363" s="4" t="s">
        <v>345</v>
      </c>
      <c r="J1363" s="8">
        <f>COUNTIFS(Activations!$A:$A,Table1[[#This Row],[Imei]])</f>
        <v>1</v>
      </c>
    </row>
    <row r="1364" spans="1:10">
      <c r="A1364" s="4" t="s">
        <v>105</v>
      </c>
      <c r="B1364" s="4" t="s">
        <v>495</v>
      </c>
      <c r="C1364" s="4" t="s">
        <v>1623</v>
      </c>
      <c r="D1364" s="4" t="s">
        <v>369</v>
      </c>
      <c r="E1364" s="4">
        <v>1</v>
      </c>
      <c r="F1364" s="5">
        <v>45117</v>
      </c>
      <c r="G1364" s="4" t="s">
        <v>40</v>
      </c>
      <c r="H1364" s="4" t="s">
        <v>1605</v>
      </c>
      <c r="I1364" s="4" t="s">
        <v>345</v>
      </c>
      <c r="J1364" s="8">
        <f>COUNTIFS(Activations!$A:$A,Table1[[#This Row],[Imei]])</f>
        <v>1</v>
      </c>
    </row>
    <row r="1365" spans="1:10">
      <c r="A1365" s="4" t="s">
        <v>105</v>
      </c>
      <c r="B1365" s="4" t="s">
        <v>495</v>
      </c>
      <c r="C1365" s="4" t="s">
        <v>1624</v>
      </c>
      <c r="D1365" s="4" t="s">
        <v>358</v>
      </c>
      <c r="E1365" s="4">
        <v>1</v>
      </c>
      <c r="F1365" s="5">
        <v>45117</v>
      </c>
      <c r="G1365" s="4" t="s">
        <v>104</v>
      </c>
      <c r="H1365" s="4" t="s">
        <v>1608</v>
      </c>
      <c r="I1365" s="4" t="s">
        <v>345</v>
      </c>
      <c r="J1365" s="8">
        <f>COUNTIFS(Activations!$A:$A,Table1[[#This Row],[Imei]])</f>
        <v>1</v>
      </c>
    </row>
    <row r="1366" spans="1:10">
      <c r="A1366" s="4" t="s">
        <v>105</v>
      </c>
      <c r="B1366" s="4" t="s">
        <v>495</v>
      </c>
      <c r="C1366" s="4" t="s">
        <v>1625</v>
      </c>
      <c r="D1366" s="4" t="s">
        <v>343</v>
      </c>
      <c r="E1366" s="4">
        <v>1</v>
      </c>
      <c r="F1366" s="5">
        <v>45118</v>
      </c>
      <c r="G1366" s="4" t="s">
        <v>104</v>
      </c>
      <c r="H1366" s="4" t="s">
        <v>1608</v>
      </c>
      <c r="I1366" s="4" t="s">
        <v>345</v>
      </c>
      <c r="J1366" s="8">
        <f>COUNTIFS(Activations!$A:$A,Table1[[#This Row],[Imei]])</f>
        <v>1</v>
      </c>
    </row>
    <row r="1367" spans="1:10">
      <c r="A1367" s="4" t="s">
        <v>105</v>
      </c>
      <c r="B1367" s="4" t="s">
        <v>495</v>
      </c>
      <c r="C1367" s="4" t="s">
        <v>1626</v>
      </c>
      <c r="D1367" s="4" t="s">
        <v>369</v>
      </c>
      <c r="E1367" s="4">
        <v>1</v>
      </c>
      <c r="F1367" s="5">
        <v>45118</v>
      </c>
      <c r="G1367" s="4" t="s">
        <v>104</v>
      </c>
      <c r="H1367" s="4" t="s">
        <v>1608</v>
      </c>
      <c r="I1367" s="4" t="s">
        <v>345</v>
      </c>
      <c r="J1367" s="8">
        <f>COUNTIFS(Activations!$A:$A,Table1[[#This Row],[Imei]])</f>
        <v>1</v>
      </c>
    </row>
    <row r="1368" spans="1:10">
      <c r="A1368" s="4" t="s">
        <v>105</v>
      </c>
      <c r="B1368" s="4" t="s">
        <v>495</v>
      </c>
      <c r="C1368" s="4" t="s">
        <v>1627</v>
      </c>
      <c r="D1368" s="4" t="s">
        <v>343</v>
      </c>
      <c r="E1368" s="4">
        <v>1</v>
      </c>
      <c r="F1368" s="5">
        <v>45118</v>
      </c>
      <c r="G1368" s="4" t="s">
        <v>40</v>
      </c>
      <c r="H1368" s="4" t="s">
        <v>1605</v>
      </c>
      <c r="I1368" s="4" t="s">
        <v>345</v>
      </c>
      <c r="J1368" s="8">
        <f>COUNTIFS(Activations!$A:$A,Table1[[#This Row],[Imei]])</f>
        <v>1</v>
      </c>
    </row>
    <row r="1369" spans="1:10">
      <c r="A1369" s="4" t="s">
        <v>105</v>
      </c>
      <c r="B1369" s="4" t="s">
        <v>495</v>
      </c>
      <c r="C1369" s="4" t="s">
        <v>1628</v>
      </c>
      <c r="D1369" s="4" t="s">
        <v>343</v>
      </c>
      <c r="E1369" s="4">
        <v>1</v>
      </c>
      <c r="F1369" s="5">
        <v>45118</v>
      </c>
      <c r="G1369" s="4" t="s">
        <v>104</v>
      </c>
      <c r="H1369" s="4" t="s">
        <v>1608</v>
      </c>
      <c r="I1369" s="4" t="s">
        <v>345</v>
      </c>
      <c r="J1369" s="8">
        <f>COUNTIFS(Activations!$A:$A,Table1[[#This Row],[Imei]])</f>
        <v>1</v>
      </c>
    </row>
    <row r="1370" spans="1:10">
      <c r="A1370" s="4" t="s">
        <v>105</v>
      </c>
      <c r="B1370" s="4" t="s">
        <v>495</v>
      </c>
      <c r="C1370" s="4" t="s">
        <v>1629</v>
      </c>
      <c r="D1370" s="4" t="s">
        <v>358</v>
      </c>
      <c r="E1370" s="4">
        <v>1</v>
      </c>
      <c r="F1370" s="5">
        <v>45120</v>
      </c>
      <c r="G1370" s="4" t="s">
        <v>104</v>
      </c>
      <c r="H1370" s="4" t="s">
        <v>1608</v>
      </c>
      <c r="I1370" s="4" t="s">
        <v>345</v>
      </c>
      <c r="J1370" s="8">
        <f>COUNTIFS(Activations!$A:$A,Table1[[#This Row],[Imei]])</f>
        <v>1</v>
      </c>
    </row>
    <row r="1371" spans="1:10">
      <c r="A1371" s="4" t="s">
        <v>105</v>
      </c>
      <c r="B1371" s="4" t="s">
        <v>495</v>
      </c>
      <c r="C1371" s="4" t="s">
        <v>1630</v>
      </c>
      <c r="D1371" s="4" t="s">
        <v>376</v>
      </c>
      <c r="E1371" s="4">
        <v>1</v>
      </c>
      <c r="F1371" s="5">
        <v>45120</v>
      </c>
      <c r="G1371" s="4" t="s">
        <v>104</v>
      </c>
      <c r="H1371" s="4" t="s">
        <v>1608</v>
      </c>
      <c r="I1371" s="4" t="s">
        <v>345</v>
      </c>
      <c r="J1371" s="8">
        <f>COUNTIFS(Activations!$A:$A,Table1[[#This Row],[Imei]])</f>
        <v>1</v>
      </c>
    </row>
    <row r="1372" spans="1:10">
      <c r="A1372" s="4" t="s">
        <v>105</v>
      </c>
      <c r="B1372" s="4" t="s">
        <v>495</v>
      </c>
      <c r="C1372" s="4" t="s">
        <v>1631</v>
      </c>
      <c r="D1372" s="4" t="s">
        <v>354</v>
      </c>
      <c r="E1372" s="4">
        <v>1</v>
      </c>
      <c r="F1372" s="5">
        <v>45120</v>
      </c>
      <c r="G1372" s="4" t="s">
        <v>40</v>
      </c>
      <c r="H1372" s="4" t="s">
        <v>1605</v>
      </c>
      <c r="I1372" s="4" t="s">
        <v>345</v>
      </c>
      <c r="J1372" s="8">
        <f>COUNTIFS(Activations!$A:$A,Table1[[#This Row],[Imei]])</f>
        <v>1</v>
      </c>
    </row>
    <row r="1373" spans="1:10">
      <c r="A1373" s="4" t="s">
        <v>105</v>
      </c>
      <c r="B1373" s="4" t="s">
        <v>495</v>
      </c>
      <c r="C1373" s="4" t="s">
        <v>1632</v>
      </c>
      <c r="D1373" s="4" t="s">
        <v>343</v>
      </c>
      <c r="E1373" s="4">
        <v>1</v>
      </c>
      <c r="F1373" s="5">
        <v>45120</v>
      </c>
      <c r="G1373" s="4" t="s">
        <v>104</v>
      </c>
      <c r="H1373" s="4" t="s">
        <v>1608</v>
      </c>
      <c r="I1373" s="4" t="s">
        <v>345</v>
      </c>
      <c r="J1373" s="8">
        <f>COUNTIFS(Activations!$A:$A,Table1[[#This Row],[Imei]])</f>
        <v>1</v>
      </c>
    </row>
    <row r="1374" spans="1:10">
      <c r="A1374" s="4" t="s">
        <v>105</v>
      </c>
      <c r="B1374" s="4" t="s">
        <v>495</v>
      </c>
      <c r="C1374" s="4" t="s">
        <v>1633</v>
      </c>
      <c r="D1374" s="4" t="s">
        <v>354</v>
      </c>
      <c r="E1374" s="4">
        <v>1</v>
      </c>
      <c r="F1374" s="5">
        <v>45120</v>
      </c>
      <c r="G1374" s="4" t="s">
        <v>104</v>
      </c>
      <c r="H1374" s="4" t="s">
        <v>1608</v>
      </c>
      <c r="I1374" s="4" t="s">
        <v>345</v>
      </c>
      <c r="J1374" s="8">
        <f>COUNTIFS(Activations!$A:$A,Table1[[#This Row],[Imei]])</f>
        <v>1</v>
      </c>
    </row>
    <row r="1375" spans="1:10">
      <c r="A1375" s="4" t="s">
        <v>105</v>
      </c>
      <c r="B1375" s="4" t="s">
        <v>495</v>
      </c>
      <c r="C1375" s="4" t="s">
        <v>1634</v>
      </c>
      <c r="D1375" s="4" t="s">
        <v>354</v>
      </c>
      <c r="E1375" s="4">
        <v>1</v>
      </c>
      <c r="F1375" s="5">
        <v>45120</v>
      </c>
      <c r="G1375" s="4" t="s">
        <v>104</v>
      </c>
      <c r="H1375" s="4" t="s">
        <v>1608</v>
      </c>
      <c r="I1375" s="4" t="s">
        <v>345</v>
      </c>
      <c r="J1375" s="8">
        <f>COUNTIFS(Activations!$A:$A,Table1[[#This Row],[Imei]])</f>
        <v>1</v>
      </c>
    </row>
    <row r="1376" spans="1:10">
      <c r="A1376" s="4" t="s">
        <v>105</v>
      </c>
      <c r="B1376" s="4" t="s">
        <v>495</v>
      </c>
      <c r="C1376" s="4" t="s">
        <v>1635</v>
      </c>
      <c r="D1376" s="4" t="s">
        <v>354</v>
      </c>
      <c r="E1376" s="4">
        <v>1</v>
      </c>
      <c r="F1376" s="5">
        <v>45120</v>
      </c>
      <c r="G1376" s="4" t="s">
        <v>40</v>
      </c>
      <c r="H1376" s="4" t="s">
        <v>1605</v>
      </c>
      <c r="I1376" s="4" t="s">
        <v>345</v>
      </c>
      <c r="J1376" s="8">
        <f>COUNTIFS(Activations!$A:$A,Table1[[#This Row],[Imei]])</f>
        <v>1</v>
      </c>
    </row>
    <row r="1377" spans="1:10">
      <c r="A1377" s="4" t="s">
        <v>105</v>
      </c>
      <c r="B1377" s="4" t="s">
        <v>495</v>
      </c>
      <c r="C1377" s="4" t="s">
        <v>1636</v>
      </c>
      <c r="D1377" s="4" t="s">
        <v>354</v>
      </c>
      <c r="E1377" s="4">
        <v>1</v>
      </c>
      <c r="F1377" s="5">
        <v>45120</v>
      </c>
      <c r="G1377" s="4" t="s">
        <v>40</v>
      </c>
      <c r="H1377" s="4" t="s">
        <v>1605</v>
      </c>
      <c r="I1377" s="4" t="s">
        <v>345</v>
      </c>
      <c r="J1377" s="8">
        <f>COUNTIFS(Activations!$A:$A,Table1[[#This Row],[Imei]])</f>
        <v>1</v>
      </c>
    </row>
    <row r="1378" spans="1:10">
      <c r="A1378" s="4" t="s">
        <v>105</v>
      </c>
      <c r="B1378" s="4" t="s">
        <v>495</v>
      </c>
      <c r="C1378" s="4" t="s">
        <v>1637</v>
      </c>
      <c r="D1378" s="4" t="s">
        <v>354</v>
      </c>
      <c r="E1378" s="4">
        <v>1</v>
      </c>
      <c r="F1378" s="5">
        <v>45120</v>
      </c>
      <c r="G1378" s="4" t="s">
        <v>104</v>
      </c>
      <c r="H1378" s="4" t="s">
        <v>1608</v>
      </c>
      <c r="I1378" s="4" t="s">
        <v>345</v>
      </c>
      <c r="J1378" s="8">
        <f>COUNTIFS(Activations!$A:$A,Table1[[#This Row],[Imei]])</f>
        <v>1</v>
      </c>
    </row>
    <row r="1379" spans="1:10">
      <c r="A1379" s="4" t="s">
        <v>105</v>
      </c>
      <c r="B1379" s="4" t="s">
        <v>495</v>
      </c>
      <c r="C1379" s="4" t="s">
        <v>1638</v>
      </c>
      <c r="D1379" s="4" t="s">
        <v>354</v>
      </c>
      <c r="E1379" s="4">
        <v>1</v>
      </c>
      <c r="F1379" s="5">
        <v>45121</v>
      </c>
      <c r="G1379" s="4" t="s">
        <v>104</v>
      </c>
      <c r="H1379" s="4" t="s">
        <v>1608</v>
      </c>
      <c r="I1379" s="4" t="s">
        <v>345</v>
      </c>
      <c r="J1379" s="8">
        <f>COUNTIFS(Activations!$A:$A,Table1[[#This Row],[Imei]])</f>
        <v>1</v>
      </c>
    </row>
    <row r="1380" spans="1:10">
      <c r="A1380" s="4" t="s">
        <v>105</v>
      </c>
      <c r="B1380" s="4" t="s">
        <v>495</v>
      </c>
      <c r="C1380" s="4" t="s">
        <v>1639</v>
      </c>
      <c r="D1380" s="4" t="s">
        <v>354</v>
      </c>
      <c r="E1380" s="4">
        <v>1</v>
      </c>
      <c r="F1380" s="5">
        <v>45121</v>
      </c>
      <c r="G1380" s="4" t="s">
        <v>104</v>
      </c>
      <c r="H1380" s="4" t="s">
        <v>1608</v>
      </c>
      <c r="I1380" s="4" t="s">
        <v>345</v>
      </c>
      <c r="J1380" s="8">
        <f>COUNTIFS(Activations!$A:$A,Table1[[#This Row],[Imei]])</f>
        <v>1</v>
      </c>
    </row>
    <row r="1381" spans="1:10">
      <c r="A1381" s="4" t="s">
        <v>105</v>
      </c>
      <c r="B1381" s="4" t="s">
        <v>495</v>
      </c>
      <c r="C1381" s="4" t="s">
        <v>1640</v>
      </c>
      <c r="D1381" s="4" t="s">
        <v>354</v>
      </c>
      <c r="E1381" s="4">
        <v>1</v>
      </c>
      <c r="F1381" s="5">
        <v>45121</v>
      </c>
      <c r="G1381" s="4" t="s">
        <v>40</v>
      </c>
      <c r="H1381" s="4" t="s">
        <v>1605</v>
      </c>
      <c r="I1381" s="4" t="s">
        <v>345</v>
      </c>
      <c r="J1381" s="8">
        <f>COUNTIFS(Activations!$A:$A,Table1[[#This Row],[Imei]])</f>
        <v>1</v>
      </c>
    </row>
    <row r="1382" spans="1:10">
      <c r="A1382" s="4" t="s">
        <v>105</v>
      </c>
      <c r="B1382" s="4" t="s">
        <v>495</v>
      </c>
      <c r="C1382" s="4" t="s">
        <v>1641</v>
      </c>
      <c r="D1382" s="4" t="s">
        <v>354</v>
      </c>
      <c r="E1382" s="4">
        <v>1</v>
      </c>
      <c r="F1382" s="5">
        <v>45121</v>
      </c>
      <c r="G1382" s="4" t="s">
        <v>104</v>
      </c>
      <c r="H1382" s="4" t="s">
        <v>1608</v>
      </c>
      <c r="I1382" s="4" t="s">
        <v>345</v>
      </c>
      <c r="J1382" s="8">
        <f>COUNTIFS(Activations!$A:$A,Table1[[#This Row],[Imei]])</f>
        <v>1</v>
      </c>
    </row>
    <row r="1383" spans="1:10">
      <c r="A1383" s="4" t="s">
        <v>105</v>
      </c>
      <c r="B1383" s="4" t="s">
        <v>495</v>
      </c>
      <c r="C1383" s="4" t="s">
        <v>1642</v>
      </c>
      <c r="D1383" s="4" t="s">
        <v>354</v>
      </c>
      <c r="E1383" s="4">
        <v>1</v>
      </c>
      <c r="F1383" s="5">
        <v>45121</v>
      </c>
      <c r="G1383" s="4" t="s">
        <v>104</v>
      </c>
      <c r="H1383" s="4" t="s">
        <v>1608</v>
      </c>
      <c r="I1383" s="4" t="s">
        <v>345</v>
      </c>
      <c r="J1383" s="8">
        <f>COUNTIFS(Activations!$A:$A,Table1[[#This Row],[Imei]])</f>
        <v>1</v>
      </c>
    </row>
    <row r="1384" spans="1:10">
      <c r="A1384" s="4" t="s">
        <v>105</v>
      </c>
      <c r="B1384" s="4" t="s">
        <v>495</v>
      </c>
      <c r="C1384" s="4" t="s">
        <v>1643</v>
      </c>
      <c r="D1384" s="4" t="s">
        <v>354</v>
      </c>
      <c r="E1384" s="4">
        <v>1</v>
      </c>
      <c r="F1384" s="5">
        <v>45121</v>
      </c>
      <c r="G1384" s="4" t="s">
        <v>104</v>
      </c>
      <c r="H1384" s="4" t="s">
        <v>1608</v>
      </c>
      <c r="I1384" s="4" t="s">
        <v>345</v>
      </c>
      <c r="J1384" s="8">
        <f>COUNTIFS(Activations!$A:$A,Table1[[#This Row],[Imei]])</f>
        <v>0</v>
      </c>
    </row>
    <row r="1385" spans="1:10">
      <c r="A1385" s="4" t="s">
        <v>105</v>
      </c>
      <c r="B1385" s="4" t="s">
        <v>495</v>
      </c>
      <c r="C1385" s="4" t="s">
        <v>1644</v>
      </c>
      <c r="D1385" s="4" t="s">
        <v>358</v>
      </c>
      <c r="E1385" s="4">
        <v>1</v>
      </c>
      <c r="F1385" s="5">
        <v>45121</v>
      </c>
      <c r="G1385" s="4" t="s">
        <v>104</v>
      </c>
      <c r="H1385" s="4" t="s">
        <v>1608</v>
      </c>
      <c r="I1385" s="4" t="s">
        <v>345</v>
      </c>
      <c r="J1385" s="8">
        <f>COUNTIFS(Activations!$A:$A,Table1[[#This Row],[Imei]])</f>
        <v>1</v>
      </c>
    </row>
    <row r="1386" spans="1:10">
      <c r="A1386" s="4" t="s">
        <v>105</v>
      </c>
      <c r="B1386" s="4" t="s">
        <v>495</v>
      </c>
      <c r="C1386" s="4" t="s">
        <v>1645</v>
      </c>
      <c r="D1386" s="4" t="s">
        <v>354</v>
      </c>
      <c r="E1386" s="4">
        <v>1</v>
      </c>
      <c r="F1386" s="5">
        <v>45121</v>
      </c>
      <c r="G1386" s="4" t="s">
        <v>40</v>
      </c>
      <c r="H1386" s="4" t="s">
        <v>1605</v>
      </c>
      <c r="I1386" s="4" t="s">
        <v>345</v>
      </c>
      <c r="J1386" s="8">
        <f>COUNTIFS(Activations!$A:$A,Table1[[#This Row],[Imei]])</f>
        <v>1</v>
      </c>
    </row>
    <row r="1387" spans="1:10">
      <c r="A1387" s="4" t="s">
        <v>105</v>
      </c>
      <c r="B1387" s="4" t="s">
        <v>495</v>
      </c>
      <c r="C1387" s="4" t="s">
        <v>1646</v>
      </c>
      <c r="D1387" s="4" t="s">
        <v>354</v>
      </c>
      <c r="E1387" s="4">
        <v>1</v>
      </c>
      <c r="F1387" s="5">
        <v>45121</v>
      </c>
      <c r="G1387" s="4" t="s">
        <v>40</v>
      </c>
      <c r="H1387" s="4" t="s">
        <v>1605</v>
      </c>
      <c r="I1387" s="4" t="s">
        <v>345</v>
      </c>
      <c r="J1387" s="8">
        <f>COUNTIFS(Activations!$A:$A,Table1[[#This Row],[Imei]])</f>
        <v>1</v>
      </c>
    </row>
    <row r="1388" spans="1:10">
      <c r="A1388" s="4" t="s">
        <v>105</v>
      </c>
      <c r="B1388" s="4" t="s">
        <v>495</v>
      </c>
      <c r="C1388" s="4" t="s">
        <v>1647</v>
      </c>
      <c r="D1388" s="4" t="s">
        <v>354</v>
      </c>
      <c r="E1388" s="4">
        <v>1</v>
      </c>
      <c r="F1388" s="5">
        <v>45121</v>
      </c>
      <c r="G1388" s="4" t="s">
        <v>40</v>
      </c>
      <c r="H1388" s="4" t="s">
        <v>1605</v>
      </c>
      <c r="I1388" s="4" t="s">
        <v>345</v>
      </c>
      <c r="J1388" s="8">
        <f>COUNTIFS(Activations!$A:$A,Table1[[#This Row],[Imei]])</f>
        <v>1</v>
      </c>
    </row>
    <row r="1389" spans="1:10">
      <c r="A1389" s="4" t="s">
        <v>105</v>
      </c>
      <c r="B1389" s="4" t="s">
        <v>495</v>
      </c>
      <c r="C1389" s="4" t="s">
        <v>1648</v>
      </c>
      <c r="D1389" s="4" t="s">
        <v>354</v>
      </c>
      <c r="E1389" s="4">
        <v>1</v>
      </c>
      <c r="F1389" s="5">
        <v>45121</v>
      </c>
      <c r="G1389" s="4" t="s">
        <v>40</v>
      </c>
      <c r="H1389" s="4" t="s">
        <v>1605</v>
      </c>
      <c r="I1389" s="4" t="s">
        <v>345</v>
      </c>
      <c r="J1389" s="8">
        <f>COUNTIFS(Activations!$A:$A,Table1[[#This Row],[Imei]])</f>
        <v>1</v>
      </c>
    </row>
    <row r="1390" spans="1:10">
      <c r="A1390" s="4" t="s">
        <v>105</v>
      </c>
      <c r="B1390" s="4" t="s">
        <v>495</v>
      </c>
      <c r="C1390" s="4" t="s">
        <v>1649</v>
      </c>
      <c r="D1390" s="4" t="s">
        <v>358</v>
      </c>
      <c r="E1390" s="4">
        <v>1</v>
      </c>
      <c r="F1390" s="5">
        <v>45122</v>
      </c>
      <c r="G1390" s="4" t="s">
        <v>40</v>
      </c>
      <c r="H1390" s="4" t="s">
        <v>1605</v>
      </c>
      <c r="I1390" s="4" t="s">
        <v>345</v>
      </c>
      <c r="J1390" s="8">
        <f>COUNTIFS(Activations!$A:$A,Table1[[#This Row],[Imei]])</f>
        <v>1</v>
      </c>
    </row>
    <row r="1391" spans="1:10">
      <c r="A1391" s="4" t="s">
        <v>105</v>
      </c>
      <c r="B1391" s="4" t="s">
        <v>495</v>
      </c>
      <c r="C1391" s="4" t="s">
        <v>1650</v>
      </c>
      <c r="D1391" s="4" t="s">
        <v>354</v>
      </c>
      <c r="E1391" s="4">
        <v>1</v>
      </c>
      <c r="F1391" s="5">
        <v>45122</v>
      </c>
      <c r="G1391" s="4" t="s">
        <v>40</v>
      </c>
      <c r="H1391" s="4" t="s">
        <v>1605</v>
      </c>
      <c r="I1391" s="4" t="s">
        <v>345</v>
      </c>
      <c r="J1391" s="8">
        <f>COUNTIFS(Activations!$A:$A,Table1[[#This Row],[Imei]])</f>
        <v>1</v>
      </c>
    </row>
    <row r="1392" spans="1:10">
      <c r="A1392" s="4" t="s">
        <v>105</v>
      </c>
      <c r="B1392" s="4" t="s">
        <v>495</v>
      </c>
      <c r="C1392" s="4" t="s">
        <v>1651</v>
      </c>
      <c r="D1392" s="4" t="s">
        <v>354</v>
      </c>
      <c r="E1392" s="4">
        <v>1</v>
      </c>
      <c r="F1392" s="5">
        <v>45122</v>
      </c>
      <c r="G1392" s="4" t="s">
        <v>104</v>
      </c>
      <c r="H1392" s="4" t="s">
        <v>1608</v>
      </c>
      <c r="I1392" s="4" t="s">
        <v>345</v>
      </c>
      <c r="J1392" s="8">
        <f>COUNTIFS(Activations!$A:$A,Table1[[#This Row],[Imei]])</f>
        <v>1</v>
      </c>
    </row>
    <row r="1393" spans="1:10">
      <c r="A1393" s="4" t="s">
        <v>105</v>
      </c>
      <c r="B1393" s="4" t="s">
        <v>495</v>
      </c>
      <c r="C1393" s="4" t="s">
        <v>1652</v>
      </c>
      <c r="D1393" s="4" t="s">
        <v>354</v>
      </c>
      <c r="E1393" s="4">
        <v>1</v>
      </c>
      <c r="F1393" s="5">
        <v>45122</v>
      </c>
      <c r="G1393" s="4" t="s">
        <v>104</v>
      </c>
      <c r="H1393" s="4" t="s">
        <v>1608</v>
      </c>
      <c r="I1393" s="4" t="s">
        <v>345</v>
      </c>
      <c r="J1393" s="8">
        <f>COUNTIFS(Activations!$A:$A,Table1[[#This Row],[Imei]])</f>
        <v>1</v>
      </c>
    </row>
    <row r="1394" spans="1:10">
      <c r="A1394" s="4" t="s">
        <v>105</v>
      </c>
      <c r="B1394" s="4" t="s">
        <v>495</v>
      </c>
      <c r="C1394" s="4" t="s">
        <v>1653</v>
      </c>
      <c r="D1394" s="4" t="s">
        <v>394</v>
      </c>
      <c r="E1394" s="4">
        <v>1</v>
      </c>
      <c r="F1394" s="5">
        <v>45122</v>
      </c>
      <c r="G1394" s="4" t="s">
        <v>104</v>
      </c>
      <c r="H1394" s="4" t="s">
        <v>1608</v>
      </c>
      <c r="I1394" s="4" t="s">
        <v>345</v>
      </c>
      <c r="J1394" s="8">
        <f>COUNTIFS(Activations!$A:$A,Table1[[#This Row],[Imei]])</f>
        <v>1</v>
      </c>
    </row>
    <row r="1395" spans="1:10">
      <c r="A1395" s="4" t="s">
        <v>105</v>
      </c>
      <c r="B1395" s="4" t="s">
        <v>495</v>
      </c>
      <c r="C1395" s="4" t="s">
        <v>1654</v>
      </c>
      <c r="D1395" s="4" t="s">
        <v>781</v>
      </c>
      <c r="E1395" s="4">
        <v>1</v>
      </c>
      <c r="F1395" s="5">
        <v>45122</v>
      </c>
      <c r="G1395" s="4" t="s">
        <v>104</v>
      </c>
      <c r="H1395" s="4" t="s">
        <v>1608</v>
      </c>
      <c r="I1395" s="4" t="s">
        <v>345</v>
      </c>
      <c r="J1395" s="8">
        <f>COUNTIFS(Activations!$A:$A,Table1[[#This Row],[Imei]])</f>
        <v>1</v>
      </c>
    </row>
    <row r="1396" spans="1:10">
      <c r="A1396" s="4" t="s">
        <v>105</v>
      </c>
      <c r="B1396" s="4" t="s">
        <v>495</v>
      </c>
      <c r="C1396" s="4" t="s">
        <v>1655</v>
      </c>
      <c r="D1396" s="4" t="s">
        <v>354</v>
      </c>
      <c r="E1396" s="4">
        <v>1</v>
      </c>
      <c r="F1396" s="5">
        <v>45122</v>
      </c>
      <c r="G1396" s="4" t="s">
        <v>104</v>
      </c>
      <c r="H1396" s="4" t="s">
        <v>1608</v>
      </c>
      <c r="I1396" s="4" t="s">
        <v>345</v>
      </c>
      <c r="J1396" s="8">
        <f>COUNTIFS(Activations!$A:$A,Table1[[#This Row],[Imei]])</f>
        <v>0</v>
      </c>
    </row>
    <row r="1397" spans="1:10">
      <c r="A1397" s="4" t="s">
        <v>105</v>
      </c>
      <c r="B1397" s="4" t="s">
        <v>495</v>
      </c>
      <c r="C1397" s="4" t="s">
        <v>1656</v>
      </c>
      <c r="D1397" s="4" t="s">
        <v>354</v>
      </c>
      <c r="E1397" s="4">
        <v>1</v>
      </c>
      <c r="F1397" s="5">
        <v>45123</v>
      </c>
      <c r="G1397" s="4" t="s">
        <v>40</v>
      </c>
      <c r="H1397" s="4" t="s">
        <v>1605</v>
      </c>
      <c r="I1397" s="4" t="s">
        <v>345</v>
      </c>
      <c r="J1397" s="8">
        <f>COUNTIFS(Activations!$A:$A,Table1[[#This Row],[Imei]])</f>
        <v>1</v>
      </c>
    </row>
    <row r="1398" spans="1:10">
      <c r="A1398" s="4" t="s">
        <v>105</v>
      </c>
      <c r="B1398" s="4" t="s">
        <v>495</v>
      </c>
      <c r="C1398" s="4" t="s">
        <v>1657</v>
      </c>
      <c r="D1398" s="4" t="s">
        <v>354</v>
      </c>
      <c r="E1398" s="4">
        <v>1</v>
      </c>
      <c r="F1398" s="5">
        <v>45123</v>
      </c>
      <c r="G1398" s="4" t="s">
        <v>40</v>
      </c>
      <c r="H1398" s="4" t="s">
        <v>1605</v>
      </c>
      <c r="I1398" s="4" t="s">
        <v>345</v>
      </c>
      <c r="J1398" s="8">
        <f>COUNTIFS(Activations!$A:$A,Table1[[#This Row],[Imei]])</f>
        <v>1</v>
      </c>
    </row>
    <row r="1399" spans="1:10">
      <c r="A1399" s="4" t="s">
        <v>105</v>
      </c>
      <c r="B1399" s="4" t="s">
        <v>495</v>
      </c>
      <c r="C1399" s="4" t="s">
        <v>1658</v>
      </c>
      <c r="D1399" s="4" t="s">
        <v>354</v>
      </c>
      <c r="E1399" s="4">
        <v>1</v>
      </c>
      <c r="F1399" s="5">
        <v>45123</v>
      </c>
      <c r="G1399" s="4" t="s">
        <v>40</v>
      </c>
      <c r="H1399" s="4" t="s">
        <v>1605</v>
      </c>
      <c r="I1399" s="4" t="s">
        <v>345</v>
      </c>
      <c r="J1399" s="8">
        <f>COUNTIFS(Activations!$A:$A,Table1[[#This Row],[Imei]])</f>
        <v>1</v>
      </c>
    </row>
    <row r="1400" spans="1:10">
      <c r="A1400" s="4" t="s">
        <v>105</v>
      </c>
      <c r="B1400" s="4" t="s">
        <v>495</v>
      </c>
      <c r="C1400" s="4" t="s">
        <v>1659</v>
      </c>
      <c r="D1400" s="4" t="s">
        <v>354</v>
      </c>
      <c r="E1400" s="4">
        <v>1</v>
      </c>
      <c r="F1400" s="5">
        <v>45123</v>
      </c>
      <c r="G1400" s="4" t="s">
        <v>40</v>
      </c>
      <c r="H1400" s="4" t="s">
        <v>1605</v>
      </c>
      <c r="I1400" s="4" t="s">
        <v>345</v>
      </c>
      <c r="J1400" s="8">
        <f>COUNTIFS(Activations!$A:$A,Table1[[#This Row],[Imei]])</f>
        <v>0</v>
      </c>
    </row>
    <row r="1401" spans="1:10">
      <c r="A1401" s="4" t="s">
        <v>105</v>
      </c>
      <c r="B1401" s="4" t="s">
        <v>495</v>
      </c>
      <c r="C1401" s="4" t="s">
        <v>1660</v>
      </c>
      <c r="D1401" s="4" t="s">
        <v>354</v>
      </c>
      <c r="E1401" s="4">
        <v>1</v>
      </c>
      <c r="F1401" s="5">
        <v>45123</v>
      </c>
      <c r="G1401" s="4" t="s">
        <v>40</v>
      </c>
      <c r="H1401" s="4" t="s">
        <v>1605</v>
      </c>
      <c r="I1401" s="4" t="s">
        <v>345</v>
      </c>
      <c r="J1401" s="8">
        <f>COUNTIFS(Activations!$A:$A,Table1[[#This Row],[Imei]])</f>
        <v>1</v>
      </c>
    </row>
    <row r="1402" spans="1:10">
      <c r="A1402" s="4" t="s">
        <v>105</v>
      </c>
      <c r="B1402" s="4" t="s">
        <v>495</v>
      </c>
      <c r="C1402" s="4" t="s">
        <v>1661</v>
      </c>
      <c r="D1402" s="4" t="s">
        <v>354</v>
      </c>
      <c r="E1402" s="4">
        <v>1</v>
      </c>
      <c r="F1402" s="5">
        <v>45124</v>
      </c>
      <c r="G1402" s="4" t="s">
        <v>40</v>
      </c>
      <c r="H1402" s="4" t="s">
        <v>1605</v>
      </c>
      <c r="I1402" s="4" t="s">
        <v>345</v>
      </c>
      <c r="J1402" s="8">
        <f>COUNTIFS(Activations!$A:$A,Table1[[#This Row],[Imei]])</f>
        <v>1</v>
      </c>
    </row>
    <row r="1403" spans="1:10">
      <c r="A1403" s="4" t="s">
        <v>105</v>
      </c>
      <c r="B1403" s="4" t="s">
        <v>495</v>
      </c>
      <c r="C1403" s="4" t="s">
        <v>1662</v>
      </c>
      <c r="D1403" s="4" t="s">
        <v>358</v>
      </c>
      <c r="E1403" s="4">
        <v>1</v>
      </c>
      <c r="F1403" s="5">
        <v>45124</v>
      </c>
      <c r="G1403" s="4" t="s">
        <v>104</v>
      </c>
      <c r="H1403" s="4" t="s">
        <v>1608</v>
      </c>
      <c r="I1403" s="4" t="s">
        <v>345</v>
      </c>
      <c r="J1403" s="8">
        <f>COUNTIFS(Activations!$A:$A,Table1[[#This Row],[Imei]])</f>
        <v>1</v>
      </c>
    </row>
    <row r="1404" spans="1:10">
      <c r="A1404" s="4" t="s">
        <v>105</v>
      </c>
      <c r="B1404" s="4" t="s">
        <v>495</v>
      </c>
      <c r="C1404" s="4" t="s">
        <v>1663</v>
      </c>
      <c r="D1404" s="4" t="s">
        <v>354</v>
      </c>
      <c r="E1404" s="4">
        <v>1</v>
      </c>
      <c r="F1404" s="5">
        <v>45124</v>
      </c>
      <c r="G1404" s="4" t="s">
        <v>104</v>
      </c>
      <c r="H1404" s="4" t="s">
        <v>1608</v>
      </c>
      <c r="I1404" s="4" t="s">
        <v>345</v>
      </c>
      <c r="J1404" s="8">
        <f>COUNTIFS(Activations!$A:$A,Table1[[#This Row],[Imei]])</f>
        <v>1</v>
      </c>
    </row>
    <row r="1405" spans="1:10">
      <c r="A1405" s="4" t="s">
        <v>105</v>
      </c>
      <c r="B1405" s="4" t="s">
        <v>495</v>
      </c>
      <c r="C1405" s="4" t="s">
        <v>1664</v>
      </c>
      <c r="D1405" s="4" t="s">
        <v>354</v>
      </c>
      <c r="E1405" s="4">
        <v>1</v>
      </c>
      <c r="F1405" s="5">
        <v>45124</v>
      </c>
      <c r="G1405" s="4" t="s">
        <v>104</v>
      </c>
      <c r="H1405" s="4" t="s">
        <v>1608</v>
      </c>
      <c r="I1405" s="4" t="s">
        <v>345</v>
      </c>
      <c r="J1405" s="8">
        <f>COUNTIFS(Activations!$A:$A,Table1[[#This Row],[Imei]])</f>
        <v>1</v>
      </c>
    </row>
    <row r="1406" spans="1:10">
      <c r="A1406" s="4" t="s">
        <v>105</v>
      </c>
      <c r="B1406" s="4" t="s">
        <v>495</v>
      </c>
      <c r="C1406" s="4" t="s">
        <v>1665</v>
      </c>
      <c r="D1406" s="4" t="s">
        <v>354</v>
      </c>
      <c r="E1406" s="4">
        <v>1</v>
      </c>
      <c r="F1406" s="5">
        <v>45124</v>
      </c>
      <c r="G1406" s="4" t="s">
        <v>104</v>
      </c>
      <c r="H1406" s="4" t="s">
        <v>1608</v>
      </c>
      <c r="I1406" s="4" t="s">
        <v>345</v>
      </c>
      <c r="J1406" s="8">
        <f>COUNTIFS(Activations!$A:$A,Table1[[#This Row],[Imei]])</f>
        <v>0</v>
      </c>
    </row>
    <row r="1407" spans="1:10">
      <c r="A1407" s="4" t="s">
        <v>105</v>
      </c>
      <c r="B1407" s="4" t="s">
        <v>495</v>
      </c>
      <c r="C1407" s="4" t="s">
        <v>1666</v>
      </c>
      <c r="D1407" s="4" t="s">
        <v>354</v>
      </c>
      <c r="E1407" s="4">
        <v>1</v>
      </c>
      <c r="F1407" s="5">
        <v>45124</v>
      </c>
      <c r="G1407" s="4" t="s">
        <v>104</v>
      </c>
      <c r="H1407" s="4" t="s">
        <v>1608</v>
      </c>
      <c r="I1407" s="4" t="s">
        <v>345</v>
      </c>
      <c r="J1407" s="8">
        <f>COUNTIFS(Activations!$A:$A,Table1[[#This Row],[Imei]])</f>
        <v>1</v>
      </c>
    </row>
    <row r="1408" spans="1:10">
      <c r="A1408" s="4" t="s">
        <v>105</v>
      </c>
      <c r="B1408" s="4" t="s">
        <v>495</v>
      </c>
      <c r="C1408" s="4" t="s">
        <v>1667</v>
      </c>
      <c r="D1408" s="4" t="s">
        <v>343</v>
      </c>
      <c r="E1408" s="4">
        <v>1</v>
      </c>
      <c r="F1408" s="5">
        <v>45124</v>
      </c>
      <c r="G1408" s="4" t="s">
        <v>40</v>
      </c>
      <c r="H1408" s="4" t="s">
        <v>1605</v>
      </c>
      <c r="I1408" s="4" t="s">
        <v>345</v>
      </c>
      <c r="J1408" s="8">
        <f>COUNTIFS(Activations!$A:$A,Table1[[#This Row],[Imei]])</f>
        <v>1</v>
      </c>
    </row>
    <row r="1409" spans="1:10">
      <c r="A1409" s="4" t="s">
        <v>105</v>
      </c>
      <c r="B1409" s="4" t="s">
        <v>495</v>
      </c>
      <c r="C1409" s="4" t="s">
        <v>1668</v>
      </c>
      <c r="D1409" s="4" t="s">
        <v>343</v>
      </c>
      <c r="E1409" s="4">
        <v>1</v>
      </c>
      <c r="F1409" s="5">
        <v>45124</v>
      </c>
      <c r="G1409" s="4" t="s">
        <v>40</v>
      </c>
      <c r="H1409" s="4" t="s">
        <v>1605</v>
      </c>
      <c r="I1409" s="4" t="s">
        <v>345</v>
      </c>
      <c r="J1409" s="8">
        <f>COUNTIFS(Activations!$A:$A,Table1[[#This Row],[Imei]])</f>
        <v>1</v>
      </c>
    </row>
    <row r="1410" spans="1:10">
      <c r="A1410" s="4" t="s">
        <v>105</v>
      </c>
      <c r="B1410" s="4" t="s">
        <v>495</v>
      </c>
      <c r="C1410" s="4" t="s">
        <v>1669</v>
      </c>
      <c r="D1410" s="4" t="s">
        <v>354</v>
      </c>
      <c r="E1410" s="4">
        <v>1</v>
      </c>
      <c r="F1410" s="5">
        <v>45124</v>
      </c>
      <c r="G1410" s="4" t="s">
        <v>40</v>
      </c>
      <c r="H1410" s="4" t="s">
        <v>1605</v>
      </c>
      <c r="I1410" s="4" t="s">
        <v>345</v>
      </c>
      <c r="J1410" s="8">
        <f>COUNTIFS(Activations!$A:$A,Table1[[#This Row],[Imei]])</f>
        <v>1</v>
      </c>
    </row>
    <row r="1411" spans="1:10">
      <c r="A1411" s="4" t="s">
        <v>105</v>
      </c>
      <c r="B1411" s="4" t="s">
        <v>495</v>
      </c>
      <c r="C1411" s="4" t="s">
        <v>1670</v>
      </c>
      <c r="D1411" s="4" t="s">
        <v>358</v>
      </c>
      <c r="E1411" s="4">
        <v>1</v>
      </c>
      <c r="F1411" s="5">
        <v>45124</v>
      </c>
      <c r="G1411" s="4" t="s">
        <v>104</v>
      </c>
      <c r="H1411" s="4" t="s">
        <v>1608</v>
      </c>
      <c r="I1411" s="4" t="s">
        <v>345</v>
      </c>
      <c r="J1411" s="8">
        <f>COUNTIFS(Activations!$A:$A,Table1[[#This Row],[Imei]])</f>
        <v>1</v>
      </c>
    </row>
    <row r="1412" spans="1:10">
      <c r="A1412" s="4" t="s">
        <v>105</v>
      </c>
      <c r="B1412" s="4" t="s">
        <v>495</v>
      </c>
      <c r="C1412" s="4" t="s">
        <v>1671</v>
      </c>
      <c r="D1412" s="4" t="s">
        <v>354</v>
      </c>
      <c r="E1412" s="4">
        <v>1</v>
      </c>
      <c r="F1412" s="5">
        <v>45124</v>
      </c>
      <c r="G1412" s="4" t="s">
        <v>104</v>
      </c>
      <c r="H1412" s="4" t="s">
        <v>1608</v>
      </c>
      <c r="I1412" s="4" t="s">
        <v>345</v>
      </c>
      <c r="J1412" s="8">
        <f>COUNTIFS(Activations!$A:$A,Table1[[#This Row],[Imei]])</f>
        <v>1</v>
      </c>
    </row>
    <row r="1413" spans="1:10">
      <c r="A1413" s="4" t="s">
        <v>105</v>
      </c>
      <c r="B1413" s="4" t="s">
        <v>495</v>
      </c>
      <c r="C1413" s="4" t="s">
        <v>1672</v>
      </c>
      <c r="D1413" s="4" t="s">
        <v>394</v>
      </c>
      <c r="E1413" s="4">
        <v>1</v>
      </c>
      <c r="F1413" s="5">
        <v>45124</v>
      </c>
      <c r="G1413" s="4" t="s">
        <v>104</v>
      </c>
      <c r="H1413" s="4" t="s">
        <v>1608</v>
      </c>
      <c r="I1413" s="4" t="s">
        <v>345</v>
      </c>
      <c r="J1413" s="8">
        <f>COUNTIFS(Activations!$A:$A,Table1[[#This Row],[Imei]])</f>
        <v>1</v>
      </c>
    </row>
    <row r="1414" spans="1:10">
      <c r="A1414" s="4" t="s">
        <v>105</v>
      </c>
      <c r="B1414" s="4" t="s">
        <v>495</v>
      </c>
      <c r="C1414" s="4" t="s">
        <v>5887</v>
      </c>
      <c r="D1414" s="4" t="s">
        <v>376</v>
      </c>
      <c r="E1414" s="4">
        <v>1</v>
      </c>
      <c r="F1414" s="5">
        <v>45125</v>
      </c>
      <c r="G1414" s="4" t="s">
        <v>40</v>
      </c>
      <c r="H1414" s="4" t="s">
        <v>1605</v>
      </c>
      <c r="I1414" s="4" t="s">
        <v>345</v>
      </c>
      <c r="J1414" s="8">
        <f>COUNTIFS(Activations!$A:$A,Table1[[#This Row],[Imei]])</f>
        <v>1</v>
      </c>
    </row>
    <row r="1415" spans="1:10">
      <c r="A1415" s="4" t="s">
        <v>105</v>
      </c>
      <c r="B1415" s="4" t="s">
        <v>495</v>
      </c>
      <c r="C1415" s="4" t="s">
        <v>5551</v>
      </c>
      <c r="D1415" s="4" t="s">
        <v>343</v>
      </c>
      <c r="E1415" s="4">
        <v>1</v>
      </c>
      <c r="F1415" s="5">
        <v>45125</v>
      </c>
      <c r="G1415" s="4" t="s">
        <v>104</v>
      </c>
      <c r="H1415" s="4" t="s">
        <v>1608</v>
      </c>
      <c r="I1415" s="4" t="s">
        <v>345</v>
      </c>
      <c r="J1415" s="8">
        <f>COUNTIFS(Activations!$A:$A,Table1[[#This Row],[Imei]])</f>
        <v>1</v>
      </c>
    </row>
    <row r="1416" spans="1:10">
      <c r="A1416" s="4" t="s">
        <v>105</v>
      </c>
      <c r="B1416" s="4" t="s">
        <v>495</v>
      </c>
      <c r="C1416" s="4" t="s">
        <v>5637</v>
      </c>
      <c r="D1416" s="4" t="s">
        <v>354</v>
      </c>
      <c r="E1416" s="4">
        <v>1</v>
      </c>
      <c r="F1416" s="5">
        <v>45125</v>
      </c>
      <c r="G1416" s="4" t="s">
        <v>104</v>
      </c>
      <c r="H1416" s="4" t="s">
        <v>1608</v>
      </c>
      <c r="I1416" s="4" t="s">
        <v>345</v>
      </c>
      <c r="J1416" s="8">
        <f>COUNTIFS(Activations!$A:$A,Table1[[#This Row],[Imei]])</f>
        <v>1</v>
      </c>
    </row>
    <row r="1417" spans="1:10">
      <c r="A1417" s="4" t="s">
        <v>105</v>
      </c>
      <c r="B1417" s="4" t="s">
        <v>495</v>
      </c>
      <c r="C1417" s="4" t="s">
        <v>6095</v>
      </c>
      <c r="D1417" s="4" t="s">
        <v>343</v>
      </c>
      <c r="E1417" s="4">
        <v>1</v>
      </c>
      <c r="F1417" s="5">
        <v>45125</v>
      </c>
      <c r="G1417" s="4" t="s">
        <v>104</v>
      </c>
      <c r="H1417" s="4" t="s">
        <v>1608</v>
      </c>
      <c r="I1417" s="4" t="s">
        <v>345</v>
      </c>
      <c r="J1417" s="8">
        <f>COUNTIFS(Activations!$A:$A,Table1[[#This Row],[Imei]])</f>
        <v>0</v>
      </c>
    </row>
    <row r="1418" spans="1:10">
      <c r="A1418" s="4" t="s">
        <v>105</v>
      </c>
      <c r="B1418" s="4" t="s">
        <v>495</v>
      </c>
      <c r="C1418" s="4" t="s">
        <v>6096</v>
      </c>
      <c r="D1418" s="4" t="s">
        <v>358</v>
      </c>
      <c r="E1418" s="4">
        <v>1</v>
      </c>
      <c r="F1418" s="5">
        <v>45125</v>
      </c>
      <c r="G1418" s="4" t="s">
        <v>40</v>
      </c>
      <c r="H1418" s="4" t="s">
        <v>1605</v>
      </c>
      <c r="I1418" s="4" t="s">
        <v>345</v>
      </c>
      <c r="J1418" s="8">
        <f>COUNTIFS(Activations!$A:$A,Table1[[#This Row],[Imei]])</f>
        <v>0</v>
      </c>
    </row>
    <row r="1419" spans="1:10">
      <c r="A1419" s="4" t="s">
        <v>105</v>
      </c>
      <c r="B1419" s="4" t="s">
        <v>495</v>
      </c>
      <c r="C1419" s="4" t="s">
        <v>6097</v>
      </c>
      <c r="D1419" s="4" t="s">
        <v>354</v>
      </c>
      <c r="E1419" s="4">
        <v>1</v>
      </c>
      <c r="F1419" s="5">
        <v>45125</v>
      </c>
      <c r="G1419" s="4" t="s">
        <v>40</v>
      </c>
      <c r="H1419" s="4" t="s">
        <v>1605</v>
      </c>
      <c r="I1419" s="4" t="s">
        <v>345</v>
      </c>
      <c r="J1419" s="8">
        <f>COUNTIFS(Activations!$A:$A,Table1[[#This Row],[Imei]])</f>
        <v>0</v>
      </c>
    </row>
    <row r="1420" spans="1:10">
      <c r="A1420" s="4" t="s">
        <v>105</v>
      </c>
      <c r="B1420" s="4" t="s">
        <v>495</v>
      </c>
      <c r="C1420" s="4" t="s">
        <v>5664</v>
      </c>
      <c r="D1420" s="4" t="s">
        <v>354</v>
      </c>
      <c r="E1420" s="4">
        <v>1</v>
      </c>
      <c r="F1420" s="5">
        <v>45125</v>
      </c>
      <c r="G1420" s="4" t="s">
        <v>40</v>
      </c>
      <c r="H1420" s="4" t="s">
        <v>1605</v>
      </c>
      <c r="I1420" s="4" t="s">
        <v>345</v>
      </c>
      <c r="J1420" s="8">
        <f>COUNTIFS(Activations!$A:$A,Table1[[#This Row],[Imei]])</f>
        <v>1</v>
      </c>
    </row>
    <row r="1421" spans="1:10">
      <c r="A1421" s="4" t="s">
        <v>108</v>
      </c>
      <c r="B1421" s="4" t="s">
        <v>495</v>
      </c>
      <c r="C1421" s="4" t="s">
        <v>5592</v>
      </c>
      <c r="D1421" s="4" t="s">
        <v>343</v>
      </c>
      <c r="E1421" s="4">
        <v>1</v>
      </c>
      <c r="F1421" s="5">
        <v>45108</v>
      </c>
      <c r="G1421" s="4" t="s">
        <v>107</v>
      </c>
      <c r="H1421" s="4" t="s">
        <v>1674</v>
      </c>
      <c r="I1421" s="4" t="s">
        <v>345</v>
      </c>
      <c r="J1421" s="8">
        <f>COUNTIFS(Activations!$A:$A,Table1[[#This Row],[Imei]])</f>
        <v>1</v>
      </c>
    </row>
    <row r="1422" spans="1:10">
      <c r="A1422" s="4" t="s">
        <v>108</v>
      </c>
      <c r="B1422" s="4" t="s">
        <v>495</v>
      </c>
      <c r="C1422" s="4" t="s">
        <v>5794</v>
      </c>
      <c r="D1422" s="4" t="s">
        <v>358</v>
      </c>
      <c r="E1422" s="4">
        <v>1</v>
      </c>
      <c r="F1422" s="5">
        <v>45108</v>
      </c>
      <c r="G1422" s="4" t="s">
        <v>107</v>
      </c>
      <c r="H1422" s="4" t="s">
        <v>1674</v>
      </c>
      <c r="I1422" s="4" t="s">
        <v>345</v>
      </c>
      <c r="J1422" s="8">
        <f>COUNTIFS(Activations!$A:$A,Table1[[#This Row],[Imei]])</f>
        <v>1</v>
      </c>
    </row>
    <row r="1423" spans="1:10">
      <c r="A1423" s="4" t="s">
        <v>108</v>
      </c>
      <c r="B1423" s="4" t="s">
        <v>495</v>
      </c>
      <c r="C1423" s="4" t="s">
        <v>6098</v>
      </c>
      <c r="D1423" s="4" t="s">
        <v>352</v>
      </c>
      <c r="E1423" s="4">
        <v>1</v>
      </c>
      <c r="F1423" s="5">
        <v>45108</v>
      </c>
      <c r="G1423" s="4" t="s">
        <v>107</v>
      </c>
      <c r="H1423" s="4" t="s">
        <v>1674</v>
      </c>
      <c r="I1423" s="4" t="s">
        <v>345</v>
      </c>
      <c r="J1423" s="8">
        <f>COUNTIFS(Activations!$A:$A,Table1[[#This Row],[Imei]])</f>
        <v>0</v>
      </c>
    </row>
    <row r="1424" spans="1:10">
      <c r="A1424" s="4" t="s">
        <v>108</v>
      </c>
      <c r="B1424" s="4" t="s">
        <v>495</v>
      </c>
      <c r="C1424" s="4" t="s">
        <v>6099</v>
      </c>
      <c r="D1424" s="4" t="s">
        <v>352</v>
      </c>
      <c r="E1424" s="4">
        <v>1</v>
      </c>
      <c r="F1424" s="5">
        <v>45108</v>
      </c>
      <c r="G1424" s="4" t="s">
        <v>107</v>
      </c>
      <c r="H1424" s="4" t="s">
        <v>1674</v>
      </c>
      <c r="I1424" s="4" t="s">
        <v>345</v>
      </c>
      <c r="J1424" s="8">
        <f>COUNTIFS(Activations!$A:$A,Table1[[#This Row],[Imei]])</f>
        <v>0</v>
      </c>
    </row>
    <row r="1425" spans="1:10">
      <c r="A1425" s="4" t="s">
        <v>108</v>
      </c>
      <c r="B1425" s="4" t="s">
        <v>495</v>
      </c>
      <c r="C1425" s="4" t="s">
        <v>5272</v>
      </c>
      <c r="D1425" s="4" t="s">
        <v>369</v>
      </c>
      <c r="E1425" s="4">
        <v>1</v>
      </c>
      <c r="F1425" s="5">
        <v>45108</v>
      </c>
      <c r="G1425" s="4" t="s">
        <v>107</v>
      </c>
      <c r="H1425" s="4" t="s">
        <v>1674</v>
      </c>
      <c r="I1425" s="4" t="s">
        <v>345</v>
      </c>
      <c r="J1425" s="8">
        <f>COUNTIFS(Activations!$A:$A,Table1[[#This Row],[Imei]])</f>
        <v>1</v>
      </c>
    </row>
    <row r="1426" spans="1:10">
      <c r="A1426" s="4" t="s">
        <v>108</v>
      </c>
      <c r="B1426" s="4" t="s">
        <v>495</v>
      </c>
      <c r="C1426" s="4" t="s">
        <v>5806</v>
      </c>
      <c r="D1426" s="4" t="s">
        <v>358</v>
      </c>
      <c r="E1426" s="4">
        <v>1</v>
      </c>
      <c r="F1426" s="5">
        <v>45110</v>
      </c>
      <c r="G1426" s="4" t="s">
        <v>113</v>
      </c>
      <c r="H1426" s="4" t="s">
        <v>1557</v>
      </c>
      <c r="I1426" s="4" t="s">
        <v>345</v>
      </c>
      <c r="J1426" s="8">
        <f>COUNTIFS(Activations!$A:$A,Table1[[#This Row],[Imei]])</f>
        <v>1</v>
      </c>
    </row>
    <row r="1427" spans="1:10">
      <c r="A1427" s="4" t="s">
        <v>108</v>
      </c>
      <c r="B1427" s="4" t="s">
        <v>495</v>
      </c>
      <c r="C1427" s="4" t="s">
        <v>5519</v>
      </c>
      <c r="D1427" s="4" t="s">
        <v>352</v>
      </c>
      <c r="E1427" s="4">
        <v>1</v>
      </c>
      <c r="F1427" s="5">
        <v>45110</v>
      </c>
      <c r="G1427" s="4" t="s">
        <v>113</v>
      </c>
      <c r="H1427" s="4" t="s">
        <v>1557</v>
      </c>
      <c r="I1427" s="4" t="s">
        <v>345</v>
      </c>
      <c r="J1427" s="8">
        <f>COUNTIFS(Activations!$A:$A,Table1[[#This Row],[Imei]])</f>
        <v>1</v>
      </c>
    </row>
    <row r="1428" spans="1:10">
      <c r="A1428" s="4" t="s">
        <v>108</v>
      </c>
      <c r="B1428" s="4" t="s">
        <v>495</v>
      </c>
      <c r="C1428" s="4" t="s">
        <v>5131</v>
      </c>
      <c r="D1428" s="4" t="s">
        <v>369</v>
      </c>
      <c r="E1428" s="4">
        <v>1</v>
      </c>
      <c r="F1428" s="5">
        <v>45110</v>
      </c>
      <c r="G1428" s="4" t="s">
        <v>113</v>
      </c>
      <c r="H1428" s="4" t="s">
        <v>1557</v>
      </c>
      <c r="I1428" s="4" t="s">
        <v>345</v>
      </c>
      <c r="J1428" s="8">
        <f>COUNTIFS(Activations!$A:$A,Table1[[#This Row],[Imei]])</f>
        <v>1</v>
      </c>
    </row>
    <row r="1429" spans="1:10">
      <c r="A1429" s="4" t="s">
        <v>108</v>
      </c>
      <c r="B1429" s="4" t="s">
        <v>495</v>
      </c>
      <c r="C1429" s="4" t="s">
        <v>5801</v>
      </c>
      <c r="D1429" s="4" t="s">
        <v>358</v>
      </c>
      <c r="E1429" s="4">
        <v>1</v>
      </c>
      <c r="F1429" s="5">
        <v>45110</v>
      </c>
      <c r="G1429" s="4" t="s">
        <v>107</v>
      </c>
      <c r="H1429" s="4" t="s">
        <v>1674</v>
      </c>
      <c r="I1429" s="4" t="s">
        <v>345</v>
      </c>
      <c r="J1429" s="8">
        <f>COUNTIFS(Activations!$A:$A,Table1[[#This Row],[Imei]])</f>
        <v>1</v>
      </c>
    </row>
    <row r="1430" spans="1:10">
      <c r="A1430" s="4" t="s">
        <v>108</v>
      </c>
      <c r="B1430" s="4" t="s">
        <v>495</v>
      </c>
      <c r="C1430" s="4" t="s">
        <v>5717</v>
      </c>
      <c r="D1430" s="4" t="s">
        <v>358</v>
      </c>
      <c r="E1430" s="4">
        <v>1</v>
      </c>
      <c r="F1430" s="5">
        <v>45110</v>
      </c>
      <c r="G1430" s="4" t="s">
        <v>107</v>
      </c>
      <c r="H1430" s="4" t="s">
        <v>1674</v>
      </c>
      <c r="I1430" s="4" t="s">
        <v>345</v>
      </c>
      <c r="J1430" s="8">
        <f>COUNTIFS(Activations!$A:$A,Table1[[#This Row],[Imei]])</f>
        <v>1</v>
      </c>
    </row>
    <row r="1431" spans="1:10">
      <c r="A1431" s="4" t="s">
        <v>108</v>
      </c>
      <c r="B1431" s="4" t="s">
        <v>495</v>
      </c>
      <c r="C1431" s="4" t="s">
        <v>1673</v>
      </c>
      <c r="D1431" s="4" t="s">
        <v>369</v>
      </c>
      <c r="E1431" s="4">
        <v>1</v>
      </c>
      <c r="F1431" s="5">
        <v>45111</v>
      </c>
      <c r="G1431" s="4" t="s">
        <v>107</v>
      </c>
      <c r="H1431" s="4" t="s">
        <v>1674</v>
      </c>
      <c r="I1431" s="4" t="s">
        <v>345</v>
      </c>
      <c r="J1431" s="8">
        <f>COUNTIFS(Activations!$A:$A,Table1[[#This Row],[Imei]])</f>
        <v>1</v>
      </c>
    </row>
    <row r="1432" spans="1:10">
      <c r="A1432" s="4" t="s">
        <v>108</v>
      </c>
      <c r="B1432" s="4" t="s">
        <v>495</v>
      </c>
      <c r="C1432" s="4" t="s">
        <v>1675</v>
      </c>
      <c r="D1432" s="4" t="s">
        <v>369</v>
      </c>
      <c r="E1432" s="4">
        <v>1</v>
      </c>
      <c r="F1432" s="5">
        <v>45111</v>
      </c>
      <c r="G1432" s="4" t="s">
        <v>107</v>
      </c>
      <c r="H1432" s="4" t="s">
        <v>1674</v>
      </c>
      <c r="I1432" s="4" t="s">
        <v>345</v>
      </c>
      <c r="J1432" s="8">
        <f>COUNTIFS(Activations!$A:$A,Table1[[#This Row],[Imei]])</f>
        <v>1</v>
      </c>
    </row>
    <row r="1433" spans="1:10">
      <c r="A1433" s="4" t="s">
        <v>108</v>
      </c>
      <c r="B1433" s="4" t="s">
        <v>495</v>
      </c>
      <c r="C1433" s="4" t="s">
        <v>1676</v>
      </c>
      <c r="D1433" s="4" t="s">
        <v>369</v>
      </c>
      <c r="E1433" s="4">
        <v>1</v>
      </c>
      <c r="F1433" s="5">
        <v>45112</v>
      </c>
      <c r="G1433" s="4" t="s">
        <v>107</v>
      </c>
      <c r="H1433" s="4" t="s">
        <v>1674</v>
      </c>
      <c r="I1433" s="4" t="s">
        <v>345</v>
      </c>
      <c r="J1433" s="8">
        <f>COUNTIFS(Activations!$A:$A,Table1[[#This Row],[Imei]])</f>
        <v>1</v>
      </c>
    </row>
    <row r="1434" spans="1:10">
      <c r="A1434" s="4" t="s">
        <v>108</v>
      </c>
      <c r="B1434" s="4" t="s">
        <v>495</v>
      </c>
      <c r="C1434" s="4" t="s">
        <v>1677</v>
      </c>
      <c r="D1434" s="4" t="s">
        <v>358</v>
      </c>
      <c r="E1434" s="4">
        <v>1</v>
      </c>
      <c r="F1434" s="5">
        <v>45112</v>
      </c>
      <c r="G1434" s="4" t="s">
        <v>1678</v>
      </c>
      <c r="H1434" s="4" t="s">
        <v>1679</v>
      </c>
      <c r="I1434" s="4" t="s">
        <v>345</v>
      </c>
      <c r="J1434" s="8">
        <f>COUNTIFS(Activations!$A:$A,Table1[[#This Row],[Imei]])</f>
        <v>1</v>
      </c>
    </row>
    <row r="1435" spans="1:10">
      <c r="A1435" s="4" t="s">
        <v>108</v>
      </c>
      <c r="B1435" s="4" t="s">
        <v>495</v>
      </c>
      <c r="C1435" s="4" t="s">
        <v>1680</v>
      </c>
      <c r="D1435" s="4" t="s">
        <v>394</v>
      </c>
      <c r="E1435" s="4">
        <v>1</v>
      </c>
      <c r="F1435" s="5">
        <v>45112</v>
      </c>
      <c r="G1435" s="4" t="s">
        <v>1678</v>
      </c>
      <c r="H1435" s="4" t="s">
        <v>1679</v>
      </c>
      <c r="I1435" s="4" t="s">
        <v>345</v>
      </c>
      <c r="J1435" s="8">
        <f>COUNTIFS(Activations!$A:$A,Table1[[#This Row],[Imei]])</f>
        <v>1</v>
      </c>
    </row>
    <row r="1436" spans="1:10">
      <c r="A1436" s="4" t="s">
        <v>108</v>
      </c>
      <c r="B1436" s="4" t="s">
        <v>495</v>
      </c>
      <c r="C1436" s="4" t="s">
        <v>1681</v>
      </c>
      <c r="D1436" s="4" t="s">
        <v>369</v>
      </c>
      <c r="E1436" s="4">
        <v>1</v>
      </c>
      <c r="F1436" s="5">
        <v>45113</v>
      </c>
      <c r="G1436" s="4" t="s">
        <v>107</v>
      </c>
      <c r="H1436" s="4" t="s">
        <v>1674</v>
      </c>
      <c r="I1436" s="4" t="s">
        <v>345</v>
      </c>
      <c r="J1436" s="8">
        <f>COUNTIFS(Activations!$A:$A,Table1[[#This Row],[Imei]])</f>
        <v>1</v>
      </c>
    </row>
    <row r="1437" spans="1:10">
      <c r="A1437" s="4" t="s">
        <v>108</v>
      </c>
      <c r="B1437" s="4" t="s">
        <v>495</v>
      </c>
      <c r="C1437" s="4" t="s">
        <v>1682</v>
      </c>
      <c r="D1437" s="4" t="s">
        <v>369</v>
      </c>
      <c r="E1437" s="4">
        <v>1</v>
      </c>
      <c r="F1437" s="5">
        <v>45113</v>
      </c>
      <c r="G1437" s="4" t="s">
        <v>107</v>
      </c>
      <c r="H1437" s="4" t="s">
        <v>1674</v>
      </c>
      <c r="I1437" s="4" t="s">
        <v>345</v>
      </c>
      <c r="J1437" s="8">
        <f>COUNTIFS(Activations!$A:$A,Table1[[#This Row],[Imei]])</f>
        <v>1</v>
      </c>
    </row>
    <row r="1438" spans="1:10">
      <c r="A1438" s="4" t="s">
        <v>108</v>
      </c>
      <c r="B1438" s="4" t="s">
        <v>495</v>
      </c>
      <c r="C1438" s="4" t="s">
        <v>1683</v>
      </c>
      <c r="D1438" s="4" t="s">
        <v>343</v>
      </c>
      <c r="E1438" s="4">
        <v>1</v>
      </c>
      <c r="F1438" s="5">
        <v>45113</v>
      </c>
      <c r="G1438" s="4" t="s">
        <v>107</v>
      </c>
      <c r="H1438" s="4" t="s">
        <v>1674</v>
      </c>
      <c r="I1438" s="4" t="s">
        <v>345</v>
      </c>
      <c r="J1438" s="8">
        <f>COUNTIFS(Activations!$A:$A,Table1[[#This Row],[Imei]])</f>
        <v>1</v>
      </c>
    </row>
    <row r="1439" spans="1:10">
      <c r="A1439" s="4" t="s">
        <v>108</v>
      </c>
      <c r="B1439" s="4" t="s">
        <v>495</v>
      </c>
      <c r="C1439" s="4" t="s">
        <v>1684</v>
      </c>
      <c r="D1439" s="4" t="s">
        <v>394</v>
      </c>
      <c r="E1439" s="4">
        <v>1</v>
      </c>
      <c r="F1439" s="5">
        <v>45113</v>
      </c>
      <c r="G1439" s="4" t="s">
        <v>107</v>
      </c>
      <c r="H1439" s="4" t="s">
        <v>1674</v>
      </c>
      <c r="I1439" s="4" t="s">
        <v>345</v>
      </c>
      <c r="J1439" s="8">
        <f>COUNTIFS(Activations!$A:$A,Table1[[#This Row],[Imei]])</f>
        <v>1</v>
      </c>
    </row>
    <row r="1440" spans="1:10">
      <c r="A1440" s="4" t="s">
        <v>108</v>
      </c>
      <c r="B1440" s="4" t="s">
        <v>495</v>
      </c>
      <c r="C1440" s="4" t="s">
        <v>1685</v>
      </c>
      <c r="D1440" s="4" t="s">
        <v>369</v>
      </c>
      <c r="E1440" s="4">
        <v>1</v>
      </c>
      <c r="F1440" s="5">
        <v>45115</v>
      </c>
      <c r="G1440" s="4" t="s">
        <v>107</v>
      </c>
      <c r="H1440" s="4" t="s">
        <v>1674</v>
      </c>
      <c r="I1440" s="4" t="s">
        <v>345</v>
      </c>
      <c r="J1440" s="8">
        <f>COUNTIFS(Activations!$A:$A,Table1[[#This Row],[Imei]])</f>
        <v>1</v>
      </c>
    </row>
    <row r="1441" spans="1:10">
      <c r="A1441" s="4" t="s">
        <v>108</v>
      </c>
      <c r="B1441" s="4" t="s">
        <v>495</v>
      </c>
      <c r="C1441" s="4" t="s">
        <v>1686</v>
      </c>
      <c r="D1441" s="4" t="s">
        <v>394</v>
      </c>
      <c r="E1441" s="4">
        <v>1</v>
      </c>
      <c r="F1441" s="5">
        <v>45115</v>
      </c>
      <c r="G1441" s="4" t="s">
        <v>107</v>
      </c>
      <c r="H1441" s="4" t="s">
        <v>1674</v>
      </c>
      <c r="I1441" s="4" t="s">
        <v>345</v>
      </c>
      <c r="J1441" s="8">
        <f>COUNTIFS(Activations!$A:$A,Table1[[#This Row],[Imei]])</f>
        <v>1</v>
      </c>
    </row>
    <row r="1442" spans="1:10">
      <c r="A1442" s="4" t="s">
        <v>108</v>
      </c>
      <c r="B1442" s="4" t="s">
        <v>495</v>
      </c>
      <c r="C1442" s="4" t="s">
        <v>1687</v>
      </c>
      <c r="D1442" s="4" t="s">
        <v>376</v>
      </c>
      <c r="E1442" s="4">
        <v>1</v>
      </c>
      <c r="F1442" s="5">
        <v>45117</v>
      </c>
      <c r="G1442" s="4" t="s">
        <v>107</v>
      </c>
      <c r="H1442" s="4" t="s">
        <v>1674</v>
      </c>
      <c r="I1442" s="4" t="s">
        <v>345</v>
      </c>
      <c r="J1442" s="8">
        <f>COUNTIFS(Activations!$A:$A,Table1[[#This Row],[Imei]])</f>
        <v>1</v>
      </c>
    </row>
    <row r="1443" spans="1:10">
      <c r="A1443" s="4" t="s">
        <v>108</v>
      </c>
      <c r="B1443" s="4" t="s">
        <v>495</v>
      </c>
      <c r="C1443" s="4" t="s">
        <v>1688</v>
      </c>
      <c r="D1443" s="4" t="s">
        <v>369</v>
      </c>
      <c r="E1443" s="4">
        <v>1</v>
      </c>
      <c r="F1443" s="5">
        <v>45118</v>
      </c>
      <c r="G1443" s="4" t="s">
        <v>107</v>
      </c>
      <c r="H1443" s="4" t="s">
        <v>1674</v>
      </c>
      <c r="I1443" s="4" t="s">
        <v>345</v>
      </c>
      <c r="J1443" s="8">
        <f>COUNTIFS(Activations!$A:$A,Table1[[#This Row],[Imei]])</f>
        <v>1</v>
      </c>
    </row>
    <row r="1444" spans="1:10">
      <c r="A1444" s="4" t="s">
        <v>108</v>
      </c>
      <c r="B1444" s="4" t="s">
        <v>495</v>
      </c>
      <c r="C1444" s="4" t="s">
        <v>1689</v>
      </c>
      <c r="D1444" s="4" t="s">
        <v>343</v>
      </c>
      <c r="E1444" s="4">
        <v>1</v>
      </c>
      <c r="F1444" s="5">
        <v>45118</v>
      </c>
      <c r="G1444" s="4" t="s">
        <v>1678</v>
      </c>
      <c r="H1444" s="4" t="s">
        <v>1679</v>
      </c>
      <c r="I1444" s="4" t="s">
        <v>345</v>
      </c>
      <c r="J1444" s="8">
        <f>COUNTIFS(Activations!$A:$A,Table1[[#This Row],[Imei]])</f>
        <v>1</v>
      </c>
    </row>
    <row r="1445" spans="1:10">
      <c r="A1445" s="4" t="s">
        <v>108</v>
      </c>
      <c r="B1445" s="4" t="s">
        <v>495</v>
      </c>
      <c r="C1445" s="4" t="s">
        <v>1690</v>
      </c>
      <c r="D1445" s="4" t="s">
        <v>358</v>
      </c>
      <c r="E1445" s="4">
        <v>1</v>
      </c>
      <c r="F1445" s="5">
        <v>45120</v>
      </c>
      <c r="G1445" s="4" t="s">
        <v>1678</v>
      </c>
      <c r="H1445" s="4" t="s">
        <v>1679</v>
      </c>
      <c r="I1445" s="4" t="s">
        <v>345</v>
      </c>
      <c r="J1445" s="8">
        <f>COUNTIFS(Activations!$A:$A,Table1[[#This Row],[Imei]])</f>
        <v>1</v>
      </c>
    </row>
    <row r="1446" spans="1:10">
      <c r="A1446" s="4" t="s">
        <v>108</v>
      </c>
      <c r="B1446" s="4" t="s">
        <v>495</v>
      </c>
      <c r="C1446" s="4" t="s">
        <v>1691</v>
      </c>
      <c r="D1446" s="4" t="s">
        <v>343</v>
      </c>
      <c r="E1446" s="4">
        <v>1</v>
      </c>
      <c r="F1446" s="5">
        <v>45120</v>
      </c>
      <c r="G1446" s="4" t="s">
        <v>107</v>
      </c>
      <c r="H1446" s="4" t="s">
        <v>1674</v>
      </c>
      <c r="I1446" s="4" t="s">
        <v>345</v>
      </c>
      <c r="J1446" s="8">
        <f>COUNTIFS(Activations!$A:$A,Table1[[#This Row],[Imei]])</f>
        <v>1</v>
      </c>
    </row>
    <row r="1447" spans="1:10">
      <c r="A1447" s="4" t="s">
        <v>108</v>
      </c>
      <c r="B1447" s="4" t="s">
        <v>495</v>
      </c>
      <c r="C1447" s="4" t="s">
        <v>1692</v>
      </c>
      <c r="D1447" s="4" t="s">
        <v>354</v>
      </c>
      <c r="E1447" s="4">
        <v>1</v>
      </c>
      <c r="F1447" s="5">
        <v>45121</v>
      </c>
      <c r="G1447" s="4" t="s">
        <v>1678</v>
      </c>
      <c r="H1447" s="4" t="s">
        <v>1679</v>
      </c>
      <c r="I1447" s="4" t="s">
        <v>345</v>
      </c>
      <c r="J1447" s="8">
        <f>COUNTIFS(Activations!$A:$A,Table1[[#This Row],[Imei]])</f>
        <v>1</v>
      </c>
    </row>
    <row r="1448" spans="1:10">
      <c r="A1448" s="4" t="s">
        <v>108</v>
      </c>
      <c r="B1448" s="4" t="s">
        <v>495</v>
      </c>
      <c r="C1448" s="4" t="s">
        <v>1693</v>
      </c>
      <c r="D1448" s="4" t="s">
        <v>358</v>
      </c>
      <c r="E1448" s="4">
        <v>1</v>
      </c>
      <c r="F1448" s="5">
        <v>45121</v>
      </c>
      <c r="G1448" s="4" t="s">
        <v>107</v>
      </c>
      <c r="H1448" s="4" t="s">
        <v>1674</v>
      </c>
      <c r="I1448" s="4" t="s">
        <v>345</v>
      </c>
      <c r="J1448" s="8">
        <f>COUNTIFS(Activations!$A:$A,Table1[[#This Row],[Imei]])</f>
        <v>1</v>
      </c>
    </row>
    <row r="1449" spans="1:10">
      <c r="A1449" s="4" t="s">
        <v>108</v>
      </c>
      <c r="B1449" s="4" t="s">
        <v>495</v>
      </c>
      <c r="C1449" s="4" t="s">
        <v>1694</v>
      </c>
      <c r="D1449" s="4" t="s">
        <v>369</v>
      </c>
      <c r="E1449" s="4">
        <v>1</v>
      </c>
      <c r="F1449" s="5">
        <v>45121</v>
      </c>
      <c r="G1449" s="4" t="s">
        <v>107</v>
      </c>
      <c r="H1449" s="4" t="s">
        <v>1674</v>
      </c>
      <c r="I1449" s="4" t="s">
        <v>345</v>
      </c>
      <c r="J1449" s="8">
        <f>COUNTIFS(Activations!$A:$A,Table1[[#This Row],[Imei]])</f>
        <v>1</v>
      </c>
    </row>
    <row r="1450" spans="1:10">
      <c r="A1450" s="4" t="s">
        <v>108</v>
      </c>
      <c r="B1450" s="4" t="s">
        <v>495</v>
      </c>
      <c r="C1450" s="4" t="s">
        <v>1695</v>
      </c>
      <c r="D1450" s="4" t="s">
        <v>354</v>
      </c>
      <c r="E1450" s="4">
        <v>1</v>
      </c>
      <c r="F1450" s="5">
        <v>45121</v>
      </c>
      <c r="G1450" s="4" t="s">
        <v>107</v>
      </c>
      <c r="H1450" s="4" t="s">
        <v>1674</v>
      </c>
      <c r="I1450" s="4" t="s">
        <v>345</v>
      </c>
      <c r="J1450" s="8">
        <f>COUNTIFS(Activations!$A:$A,Table1[[#This Row],[Imei]])</f>
        <v>1</v>
      </c>
    </row>
    <row r="1451" spans="1:10">
      <c r="A1451" s="4" t="s">
        <v>108</v>
      </c>
      <c r="B1451" s="4" t="s">
        <v>495</v>
      </c>
      <c r="C1451" s="4" t="s">
        <v>1696</v>
      </c>
      <c r="D1451" s="4" t="s">
        <v>354</v>
      </c>
      <c r="E1451" s="4">
        <v>1</v>
      </c>
      <c r="F1451" s="5">
        <v>45121</v>
      </c>
      <c r="G1451" s="4" t="s">
        <v>107</v>
      </c>
      <c r="H1451" s="4" t="s">
        <v>1674</v>
      </c>
      <c r="I1451" s="4" t="s">
        <v>345</v>
      </c>
      <c r="J1451" s="8">
        <f>COUNTIFS(Activations!$A:$A,Table1[[#This Row],[Imei]])</f>
        <v>1</v>
      </c>
    </row>
    <row r="1452" spans="1:10">
      <c r="A1452" s="4" t="s">
        <v>108</v>
      </c>
      <c r="B1452" s="4" t="s">
        <v>495</v>
      </c>
      <c r="C1452" s="4" t="s">
        <v>1697</v>
      </c>
      <c r="D1452" s="4" t="s">
        <v>343</v>
      </c>
      <c r="E1452" s="4">
        <v>1</v>
      </c>
      <c r="F1452" s="5">
        <v>45121</v>
      </c>
      <c r="G1452" s="4" t="s">
        <v>1678</v>
      </c>
      <c r="H1452" s="4" t="s">
        <v>1679</v>
      </c>
      <c r="I1452" s="4" t="s">
        <v>345</v>
      </c>
      <c r="J1452" s="8">
        <f>COUNTIFS(Activations!$A:$A,Table1[[#This Row],[Imei]])</f>
        <v>1</v>
      </c>
    </row>
    <row r="1453" spans="1:10">
      <c r="A1453" s="4" t="s">
        <v>108</v>
      </c>
      <c r="B1453" s="4" t="s">
        <v>495</v>
      </c>
      <c r="C1453" s="4" t="s">
        <v>1698</v>
      </c>
      <c r="D1453" s="4" t="s">
        <v>358</v>
      </c>
      <c r="E1453" s="4">
        <v>1</v>
      </c>
      <c r="F1453" s="5">
        <v>45122</v>
      </c>
      <c r="G1453" s="4" t="s">
        <v>1678</v>
      </c>
      <c r="H1453" s="4" t="s">
        <v>1679</v>
      </c>
      <c r="I1453" s="4" t="s">
        <v>345</v>
      </c>
      <c r="J1453" s="8">
        <f>COUNTIFS(Activations!$A:$A,Table1[[#This Row],[Imei]])</f>
        <v>0</v>
      </c>
    </row>
    <row r="1454" spans="1:10">
      <c r="A1454" s="4" t="s">
        <v>108</v>
      </c>
      <c r="B1454" s="4" t="s">
        <v>495</v>
      </c>
      <c r="C1454" s="4" t="s">
        <v>1699</v>
      </c>
      <c r="D1454" s="4" t="s">
        <v>369</v>
      </c>
      <c r="E1454" s="4">
        <v>1</v>
      </c>
      <c r="F1454" s="5">
        <v>45122</v>
      </c>
      <c r="G1454" s="4" t="s">
        <v>107</v>
      </c>
      <c r="H1454" s="4" t="s">
        <v>1674</v>
      </c>
      <c r="I1454" s="4" t="s">
        <v>345</v>
      </c>
      <c r="J1454" s="8">
        <f>COUNTIFS(Activations!$A:$A,Table1[[#This Row],[Imei]])</f>
        <v>1</v>
      </c>
    </row>
    <row r="1455" spans="1:10">
      <c r="A1455" s="4" t="s">
        <v>108</v>
      </c>
      <c r="B1455" s="4" t="s">
        <v>495</v>
      </c>
      <c r="C1455" s="4" t="s">
        <v>1700</v>
      </c>
      <c r="D1455" s="4" t="s">
        <v>394</v>
      </c>
      <c r="E1455" s="4">
        <v>1</v>
      </c>
      <c r="F1455" s="5">
        <v>45122</v>
      </c>
      <c r="G1455" s="4" t="s">
        <v>107</v>
      </c>
      <c r="H1455" s="4" t="s">
        <v>1674</v>
      </c>
      <c r="I1455" s="4" t="s">
        <v>345</v>
      </c>
      <c r="J1455" s="8">
        <f>COUNTIFS(Activations!$A:$A,Table1[[#This Row],[Imei]])</f>
        <v>0</v>
      </c>
    </row>
    <row r="1456" spans="1:10">
      <c r="A1456" s="4" t="s">
        <v>108</v>
      </c>
      <c r="B1456" s="4" t="s">
        <v>495</v>
      </c>
      <c r="C1456" s="4" t="s">
        <v>1701</v>
      </c>
      <c r="D1456" s="4" t="s">
        <v>358</v>
      </c>
      <c r="E1456" s="4">
        <v>1</v>
      </c>
      <c r="F1456" s="5">
        <v>45122</v>
      </c>
      <c r="G1456" s="4" t="s">
        <v>107</v>
      </c>
      <c r="H1456" s="4" t="s">
        <v>1674</v>
      </c>
      <c r="I1456" s="4" t="s">
        <v>345</v>
      </c>
      <c r="J1456" s="8">
        <f>COUNTIFS(Activations!$A:$A,Table1[[#This Row],[Imei]])</f>
        <v>0</v>
      </c>
    </row>
    <row r="1457" spans="1:10">
      <c r="A1457" s="4" t="s">
        <v>108</v>
      </c>
      <c r="B1457" s="4" t="s">
        <v>495</v>
      </c>
      <c r="C1457" s="4" t="s">
        <v>1702</v>
      </c>
      <c r="D1457" s="4" t="s">
        <v>354</v>
      </c>
      <c r="E1457" s="4">
        <v>1</v>
      </c>
      <c r="F1457" s="5">
        <v>45123</v>
      </c>
      <c r="G1457" s="4" t="s">
        <v>1678</v>
      </c>
      <c r="H1457" s="4" t="s">
        <v>1679</v>
      </c>
      <c r="I1457" s="4" t="s">
        <v>345</v>
      </c>
      <c r="J1457" s="8">
        <f>COUNTIFS(Activations!$A:$A,Table1[[#This Row],[Imei]])</f>
        <v>1</v>
      </c>
    </row>
    <row r="1458" spans="1:10">
      <c r="A1458" s="4" t="s">
        <v>108</v>
      </c>
      <c r="B1458" s="4" t="s">
        <v>495</v>
      </c>
      <c r="C1458" s="4" t="s">
        <v>1703</v>
      </c>
      <c r="D1458" s="4" t="s">
        <v>354</v>
      </c>
      <c r="E1458" s="4">
        <v>1</v>
      </c>
      <c r="F1458" s="5">
        <v>45123</v>
      </c>
      <c r="G1458" s="4" t="s">
        <v>1678</v>
      </c>
      <c r="H1458" s="4" t="s">
        <v>1679</v>
      </c>
      <c r="I1458" s="4" t="s">
        <v>345</v>
      </c>
      <c r="J1458" s="8">
        <f>COUNTIFS(Activations!$A:$A,Table1[[#This Row],[Imei]])</f>
        <v>1</v>
      </c>
    </row>
    <row r="1459" spans="1:10">
      <c r="A1459" s="4" t="s">
        <v>108</v>
      </c>
      <c r="B1459" s="4" t="s">
        <v>495</v>
      </c>
      <c r="C1459" s="4" t="s">
        <v>1704</v>
      </c>
      <c r="D1459" s="4" t="s">
        <v>868</v>
      </c>
      <c r="E1459" s="4">
        <v>1</v>
      </c>
      <c r="F1459" s="5">
        <v>45124</v>
      </c>
      <c r="G1459" s="4" t="s">
        <v>1678</v>
      </c>
      <c r="H1459" s="4" t="s">
        <v>1679</v>
      </c>
      <c r="I1459" s="4" t="s">
        <v>345</v>
      </c>
      <c r="J1459" s="8">
        <f>COUNTIFS(Activations!$A:$A,Table1[[#This Row],[Imei]])</f>
        <v>1</v>
      </c>
    </row>
    <row r="1460" spans="1:10">
      <c r="A1460" s="4" t="s">
        <v>108</v>
      </c>
      <c r="B1460" s="4" t="s">
        <v>495</v>
      </c>
      <c r="C1460" s="4" t="s">
        <v>1705</v>
      </c>
      <c r="D1460" s="4" t="s">
        <v>354</v>
      </c>
      <c r="E1460" s="4">
        <v>1</v>
      </c>
      <c r="F1460" s="5">
        <v>45124</v>
      </c>
      <c r="G1460" s="4" t="s">
        <v>1678</v>
      </c>
      <c r="H1460" s="4" t="s">
        <v>1679</v>
      </c>
      <c r="I1460" s="4" t="s">
        <v>345</v>
      </c>
      <c r="J1460" s="8">
        <f>COUNTIFS(Activations!$A:$A,Table1[[#This Row],[Imei]])</f>
        <v>1</v>
      </c>
    </row>
    <row r="1461" spans="1:10">
      <c r="A1461" s="4" t="s">
        <v>108</v>
      </c>
      <c r="B1461" s="4" t="s">
        <v>495</v>
      </c>
      <c r="C1461" s="4" t="s">
        <v>1706</v>
      </c>
      <c r="D1461" s="4" t="s">
        <v>369</v>
      </c>
      <c r="E1461" s="4">
        <v>1</v>
      </c>
      <c r="F1461" s="5">
        <v>45124</v>
      </c>
      <c r="G1461" s="4" t="s">
        <v>107</v>
      </c>
      <c r="H1461" s="4" t="s">
        <v>1674</v>
      </c>
      <c r="I1461" s="4" t="s">
        <v>345</v>
      </c>
      <c r="J1461" s="8">
        <f>COUNTIFS(Activations!$A:$A,Table1[[#This Row],[Imei]])</f>
        <v>1</v>
      </c>
    </row>
    <row r="1462" spans="1:10">
      <c r="A1462" s="4" t="s">
        <v>108</v>
      </c>
      <c r="B1462" s="4" t="s">
        <v>495</v>
      </c>
      <c r="C1462" s="4" t="s">
        <v>1707</v>
      </c>
      <c r="D1462" s="4" t="s">
        <v>343</v>
      </c>
      <c r="E1462" s="4">
        <v>1</v>
      </c>
      <c r="F1462" s="5">
        <v>45124</v>
      </c>
      <c r="G1462" s="4" t="s">
        <v>107</v>
      </c>
      <c r="H1462" s="4" t="s">
        <v>1674</v>
      </c>
      <c r="I1462" s="4" t="s">
        <v>345</v>
      </c>
      <c r="J1462" s="8">
        <f>COUNTIFS(Activations!$A:$A,Table1[[#This Row],[Imei]])</f>
        <v>1</v>
      </c>
    </row>
    <row r="1463" spans="1:10">
      <c r="A1463" s="4" t="s">
        <v>108</v>
      </c>
      <c r="B1463" s="4" t="s">
        <v>495</v>
      </c>
      <c r="C1463" s="4" t="s">
        <v>6100</v>
      </c>
      <c r="D1463" s="4" t="s">
        <v>354</v>
      </c>
      <c r="E1463" s="4">
        <v>1</v>
      </c>
      <c r="F1463" s="5">
        <v>45125</v>
      </c>
      <c r="G1463" s="4" t="s">
        <v>1678</v>
      </c>
      <c r="H1463" s="4" t="s">
        <v>1679</v>
      </c>
      <c r="I1463" s="4" t="s">
        <v>345</v>
      </c>
      <c r="J1463" s="8">
        <f>COUNTIFS(Activations!$A:$A,Table1[[#This Row],[Imei]])</f>
        <v>0</v>
      </c>
    </row>
    <row r="1464" spans="1:10">
      <c r="A1464" s="4" t="s">
        <v>108</v>
      </c>
      <c r="B1464" s="4" t="s">
        <v>495</v>
      </c>
      <c r="C1464" s="4" t="s">
        <v>5702</v>
      </c>
      <c r="D1464" s="4" t="s">
        <v>354</v>
      </c>
      <c r="E1464" s="4">
        <v>1</v>
      </c>
      <c r="F1464" s="5">
        <v>45125</v>
      </c>
      <c r="G1464" s="4" t="s">
        <v>1678</v>
      </c>
      <c r="H1464" s="4" t="s">
        <v>1679</v>
      </c>
      <c r="I1464" s="4" t="s">
        <v>345</v>
      </c>
      <c r="J1464" s="8">
        <f>COUNTIFS(Activations!$A:$A,Table1[[#This Row],[Imei]])</f>
        <v>1</v>
      </c>
    </row>
    <row r="1465" spans="1:10">
      <c r="A1465" s="4" t="s">
        <v>108</v>
      </c>
      <c r="B1465" s="4" t="s">
        <v>495</v>
      </c>
      <c r="C1465" s="4" t="s">
        <v>5676</v>
      </c>
      <c r="D1465" s="4" t="s">
        <v>354</v>
      </c>
      <c r="E1465" s="4">
        <v>1</v>
      </c>
      <c r="F1465" s="5">
        <v>45125</v>
      </c>
      <c r="G1465" s="4" t="s">
        <v>107</v>
      </c>
      <c r="H1465" s="4" t="s">
        <v>1674</v>
      </c>
      <c r="I1465" s="4" t="s">
        <v>345</v>
      </c>
      <c r="J1465" s="8">
        <f>COUNTIFS(Activations!$A:$A,Table1[[#This Row],[Imei]])</f>
        <v>1</v>
      </c>
    </row>
    <row r="1466" spans="1:10">
      <c r="A1466" s="4" t="s">
        <v>108</v>
      </c>
      <c r="B1466" s="4" t="s">
        <v>495</v>
      </c>
      <c r="C1466" s="4" t="s">
        <v>6101</v>
      </c>
      <c r="D1466" s="4" t="s">
        <v>868</v>
      </c>
      <c r="E1466" s="4">
        <v>1</v>
      </c>
      <c r="F1466" s="5">
        <v>45125</v>
      </c>
      <c r="G1466" s="4" t="s">
        <v>107</v>
      </c>
      <c r="H1466" s="4" t="s">
        <v>1674</v>
      </c>
      <c r="I1466" s="4" t="s">
        <v>345</v>
      </c>
      <c r="J1466" s="8">
        <f>COUNTIFS(Activations!$A:$A,Table1[[#This Row],[Imei]])</f>
        <v>0</v>
      </c>
    </row>
    <row r="1467" spans="1:10">
      <c r="A1467" s="4" t="s">
        <v>108</v>
      </c>
      <c r="B1467" s="4" t="s">
        <v>495</v>
      </c>
      <c r="C1467" s="4" t="s">
        <v>5940</v>
      </c>
      <c r="D1467" s="4" t="s">
        <v>376</v>
      </c>
      <c r="E1467" s="4">
        <v>1</v>
      </c>
      <c r="F1467" s="5">
        <v>45125</v>
      </c>
      <c r="G1467" s="4" t="s">
        <v>107</v>
      </c>
      <c r="H1467" s="4" t="s">
        <v>1674</v>
      </c>
      <c r="I1467" s="4" t="s">
        <v>345</v>
      </c>
      <c r="J1467" s="8">
        <f>COUNTIFS(Activations!$A:$A,Table1[[#This Row],[Imei]])</f>
        <v>1</v>
      </c>
    </row>
    <row r="1468" spans="1:10">
      <c r="A1468" s="4" t="s">
        <v>108</v>
      </c>
      <c r="B1468" s="4" t="s">
        <v>495</v>
      </c>
      <c r="C1468" s="4" t="s">
        <v>5677</v>
      </c>
      <c r="D1468" s="4" t="s">
        <v>354</v>
      </c>
      <c r="E1468" s="4">
        <v>1</v>
      </c>
      <c r="F1468" s="5">
        <v>45125</v>
      </c>
      <c r="G1468" s="4" t="s">
        <v>1678</v>
      </c>
      <c r="H1468" s="4" t="s">
        <v>1679</v>
      </c>
      <c r="I1468" s="4" t="s">
        <v>345</v>
      </c>
      <c r="J1468" s="8">
        <f>COUNTIFS(Activations!$A:$A,Table1[[#This Row],[Imei]])</f>
        <v>1</v>
      </c>
    </row>
    <row r="1469" spans="1:10">
      <c r="A1469" s="4" t="s">
        <v>108</v>
      </c>
      <c r="B1469" s="4" t="s">
        <v>495</v>
      </c>
      <c r="C1469" s="4" t="s">
        <v>5675</v>
      </c>
      <c r="D1469" s="4" t="s">
        <v>354</v>
      </c>
      <c r="E1469" s="4">
        <v>1</v>
      </c>
      <c r="F1469" s="5">
        <v>45125</v>
      </c>
      <c r="G1469" s="4" t="s">
        <v>1678</v>
      </c>
      <c r="H1469" s="4" t="s">
        <v>1679</v>
      </c>
      <c r="I1469" s="4" t="s">
        <v>345</v>
      </c>
      <c r="J1469" s="8">
        <f>COUNTIFS(Activations!$A:$A,Table1[[#This Row],[Imei]])</f>
        <v>1</v>
      </c>
    </row>
    <row r="1470" spans="1:10">
      <c r="A1470" s="4" t="s">
        <v>108</v>
      </c>
      <c r="B1470" s="4" t="s">
        <v>495</v>
      </c>
      <c r="C1470" s="4" t="s">
        <v>6102</v>
      </c>
      <c r="D1470" s="4" t="s">
        <v>343</v>
      </c>
      <c r="E1470" s="4">
        <v>1</v>
      </c>
      <c r="F1470" s="5">
        <v>45125</v>
      </c>
      <c r="G1470" s="4" t="s">
        <v>1678</v>
      </c>
      <c r="H1470" s="4" t="s">
        <v>1679</v>
      </c>
      <c r="I1470" s="4" t="s">
        <v>345</v>
      </c>
      <c r="J1470" s="8">
        <f>COUNTIFS(Activations!$A:$A,Table1[[#This Row],[Imei]])</f>
        <v>0</v>
      </c>
    </row>
    <row r="1471" spans="1:10">
      <c r="A1471" s="4" t="s">
        <v>108</v>
      </c>
      <c r="B1471" s="4" t="s">
        <v>495</v>
      </c>
      <c r="C1471" s="4" t="s">
        <v>5752</v>
      </c>
      <c r="D1471" s="4" t="s">
        <v>358</v>
      </c>
      <c r="E1471" s="4">
        <v>1</v>
      </c>
      <c r="F1471" s="5">
        <v>45125</v>
      </c>
      <c r="G1471" s="4" t="s">
        <v>107</v>
      </c>
      <c r="H1471" s="4" t="s">
        <v>1674</v>
      </c>
      <c r="I1471" s="4" t="s">
        <v>345</v>
      </c>
      <c r="J1471" s="8">
        <f>COUNTIFS(Activations!$A:$A,Table1[[#This Row],[Imei]])</f>
        <v>1</v>
      </c>
    </row>
    <row r="1472" spans="1:10">
      <c r="A1472" s="4" t="s">
        <v>4888</v>
      </c>
      <c r="B1472" s="4" t="s">
        <v>260</v>
      </c>
      <c r="C1472" s="4" t="s">
        <v>6103</v>
      </c>
      <c r="D1472" s="4" t="s">
        <v>358</v>
      </c>
      <c r="E1472" s="4">
        <v>1</v>
      </c>
      <c r="F1472" s="5">
        <v>45125</v>
      </c>
      <c r="G1472" s="4" t="s">
        <v>282</v>
      </c>
      <c r="H1472" s="4" t="s">
        <v>6104</v>
      </c>
      <c r="I1472" s="4" t="s">
        <v>345</v>
      </c>
      <c r="J1472" s="8">
        <f>COUNTIFS(Activations!$A:$A,Table1[[#This Row],[Imei]])</f>
        <v>0</v>
      </c>
    </row>
    <row r="1473" spans="1:10">
      <c r="A1473" s="4" t="s">
        <v>168</v>
      </c>
      <c r="B1473" s="4" t="s">
        <v>160</v>
      </c>
      <c r="C1473" s="4" t="s">
        <v>5483</v>
      </c>
      <c r="D1473" s="4" t="s">
        <v>350</v>
      </c>
      <c r="E1473" s="4">
        <v>1</v>
      </c>
      <c r="F1473" s="5">
        <v>45110</v>
      </c>
      <c r="G1473" s="4" t="s">
        <v>167</v>
      </c>
      <c r="H1473" s="4" t="s">
        <v>1709</v>
      </c>
      <c r="I1473" s="4" t="s">
        <v>345</v>
      </c>
      <c r="J1473" s="8">
        <f>COUNTIFS(Activations!$A:$A,Table1[[#This Row],[Imei]])</f>
        <v>1</v>
      </c>
    </row>
    <row r="1474" spans="1:10">
      <c r="A1474" s="4" t="s">
        <v>168</v>
      </c>
      <c r="B1474" s="4" t="s">
        <v>160</v>
      </c>
      <c r="C1474" s="4" t="s">
        <v>1708</v>
      </c>
      <c r="D1474" s="4" t="s">
        <v>343</v>
      </c>
      <c r="E1474" s="4">
        <v>1</v>
      </c>
      <c r="F1474" s="5">
        <v>45117</v>
      </c>
      <c r="G1474" s="4" t="s">
        <v>167</v>
      </c>
      <c r="H1474" s="4" t="s">
        <v>1709</v>
      </c>
      <c r="I1474" s="4" t="s">
        <v>345</v>
      </c>
      <c r="J1474" s="8">
        <f>COUNTIFS(Activations!$A:$A,Table1[[#This Row],[Imei]])</f>
        <v>0</v>
      </c>
    </row>
    <row r="1475" spans="1:10">
      <c r="A1475" s="4" t="s">
        <v>168</v>
      </c>
      <c r="B1475" s="4" t="s">
        <v>160</v>
      </c>
      <c r="C1475" s="4" t="s">
        <v>1710</v>
      </c>
      <c r="D1475" s="4" t="s">
        <v>358</v>
      </c>
      <c r="E1475" s="4">
        <v>1</v>
      </c>
      <c r="F1475" s="5">
        <v>45118</v>
      </c>
      <c r="G1475" s="4" t="s">
        <v>167</v>
      </c>
      <c r="H1475" s="4" t="s">
        <v>1709</v>
      </c>
      <c r="I1475" s="4" t="s">
        <v>345</v>
      </c>
      <c r="J1475" s="8">
        <f>COUNTIFS(Activations!$A:$A,Table1[[#This Row],[Imei]])</f>
        <v>1</v>
      </c>
    </row>
    <row r="1476" spans="1:10">
      <c r="A1476" s="4" t="s">
        <v>168</v>
      </c>
      <c r="B1476" s="4" t="s">
        <v>160</v>
      </c>
      <c r="C1476" s="4" t="s">
        <v>1711</v>
      </c>
      <c r="D1476" s="4" t="s">
        <v>358</v>
      </c>
      <c r="E1476" s="4">
        <v>1</v>
      </c>
      <c r="F1476" s="5">
        <v>45118</v>
      </c>
      <c r="G1476" s="4" t="s">
        <v>167</v>
      </c>
      <c r="H1476" s="4" t="s">
        <v>1709</v>
      </c>
      <c r="I1476" s="4" t="s">
        <v>345</v>
      </c>
      <c r="J1476" s="8">
        <f>COUNTIFS(Activations!$A:$A,Table1[[#This Row],[Imei]])</f>
        <v>1</v>
      </c>
    </row>
    <row r="1477" spans="1:10">
      <c r="A1477" s="4" t="s">
        <v>168</v>
      </c>
      <c r="B1477" s="4" t="s">
        <v>160</v>
      </c>
      <c r="C1477" s="4" t="s">
        <v>1712</v>
      </c>
      <c r="D1477" s="4" t="s">
        <v>358</v>
      </c>
      <c r="E1477" s="4">
        <v>1</v>
      </c>
      <c r="F1477" s="5">
        <v>45120</v>
      </c>
      <c r="G1477" s="4" t="s">
        <v>167</v>
      </c>
      <c r="H1477" s="4" t="s">
        <v>1709</v>
      </c>
      <c r="I1477" s="4" t="s">
        <v>345</v>
      </c>
      <c r="J1477" s="8">
        <f>COUNTIFS(Activations!$A:$A,Table1[[#This Row],[Imei]])</f>
        <v>1</v>
      </c>
    </row>
    <row r="1478" spans="1:10">
      <c r="A1478" s="4" t="s">
        <v>168</v>
      </c>
      <c r="B1478" s="4" t="s">
        <v>160</v>
      </c>
      <c r="C1478" s="4" t="s">
        <v>1713</v>
      </c>
      <c r="D1478" s="4" t="s">
        <v>369</v>
      </c>
      <c r="E1478" s="4">
        <v>1</v>
      </c>
      <c r="F1478" s="5">
        <v>45121</v>
      </c>
      <c r="G1478" s="4" t="s">
        <v>167</v>
      </c>
      <c r="H1478" s="4" t="s">
        <v>1709</v>
      </c>
      <c r="I1478" s="4" t="s">
        <v>345</v>
      </c>
      <c r="J1478" s="8">
        <f>COUNTIFS(Activations!$A:$A,Table1[[#This Row],[Imei]])</f>
        <v>1</v>
      </c>
    </row>
    <row r="1479" spans="1:10">
      <c r="A1479" s="4" t="s">
        <v>168</v>
      </c>
      <c r="B1479" s="4" t="s">
        <v>160</v>
      </c>
      <c r="C1479" s="4" t="s">
        <v>1714</v>
      </c>
      <c r="D1479" s="4" t="s">
        <v>358</v>
      </c>
      <c r="E1479" s="4">
        <v>1</v>
      </c>
      <c r="F1479" s="5">
        <v>45121</v>
      </c>
      <c r="G1479" s="4" t="s">
        <v>167</v>
      </c>
      <c r="H1479" s="4" t="s">
        <v>1709</v>
      </c>
      <c r="I1479" s="4" t="s">
        <v>345</v>
      </c>
      <c r="J1479" s="8">
        <f>COUNTIFS(Activations!$A:$A,Table1[[#This Row],[Imei]])</f>
        <v>1</v>
      </c>
    </row>
    <row r="1480" spans="1:10">
      <c r="A1480" s="4" t="s">
        <v>168</v>
      </c>
      <c r="B1480" s="4" t="s">
        <v>160</v>
      </c>
      <c r="C1480" s="4" t="s">
        <v>1715</v>
      </c>
      <c r="D1480" s="4" t="s">
        <v>358</v>
      </c>
      <c r="E1480" s="4">
        <v>1</v>
      </c>
      <c r="F1480" s="5">
        <v>45124</v>
      </c>
      <c r="G1480" s="4" t="s">
        <v>167</v>
      </c>
      <c r="H1480" s="4" t="s">
        <v>1709</v>
      </c>
      <c r="I1480" s="4" t="s">
        <v>345</v>
      </c>
      <c r="J1480" s="8">
        <f>COUNTIFS(Activations!$A:$A,Table1[[#This Row],[Imei]])</f>
        <v>1</v>
      </c>
    </row>
    <row r="1481" spans="1:10">
      <c r="A1481" s="4" t="s">
        <v>4261</v>
      </c>
      <c r="B1481" s="4" t="s">
        <v>34</v>
      </c>
      <c r="C1481" s="4" t="s">
        <v>6105</v>
      </c>
      <c r="D1481" s="4" t="s">
        <v>376</v>
      </c>
      <c r="E1481" s="4">
        <v>1</v>
      </c>
      <c r="F1481" s="5">
        <v>45108</v>
      </c>
      <c r="G1481" s="4" t="s">
        <v>6106</v>
      </c>
      <c r="H1481" s="4" t="s">
        <v>6107</v>
      </c>
      <c r="I1481" s="4" t="s">
        <v>345</v>
      </c>
      <c r="J1481" s="8">
        <f>COUNTIFS(Activations!$A:$A,Table1[[#This Row],[Imei]])</f>
        <v>0</v>
      </c>
    </row>
    <row r="1482" spans="1:10">
      <c r="A1482" s="4" t="s">
        <v>4261</v>
      </c>
      <c r="B1482" s="4" t="s">
        <v>34</v>
      </c>
      <c r="C1482" s="4" t="s">
        <v>6108</v>
      </c>
      <c r="D1482" s="4" t="s">
        <v>352</v>
      </c>
      <c r="E1482" s="4">
        <v>1</v>
      </c>
      <c r="F1482" s="5">
        <v>45125</v>
      </c>
      <c r="G1482" s="4" t="s">
        <v>6106</v>
      </c>
      <c r="H1482" s="4" t="s">
        <v>6107</v>
      </c>
      <c r="I1482" s="4" t="s">
        <v>345</v>
      </c>
      <c r="J1482" s="8">
        <f>COUNTIFS(Activations!$A:$A,Table1[[#This Row],[Imei]])</f>
        <v>0</v>
      </c>
    </row>
    <row r="1483" spans="1:10">
      <c r="A1483" s="4" t="s">
        <v>4261</v>
      </c>
      <c r="B1483" s="4" t="s">
        <v>34</v>
      </c>
      <c r="C1483" s="4" t="s">
        <v>6109</v>
      </c>
      <c r="D1483" s="4" t="s">
        <v>352</v>
      </c>
      <c r="E1483" s="4">
        <v>1</v>
      </c>
      <c r="F1483" s="5">
        <v>45125</v>
      </c>
      <c r="G1483" s="4" t="s">
        <v>6106</v>
      </c>
      <c r="H1483" s="4" t="s">
        <v>6107</v>
      </c>
      <c r="I1483" s="4" t="s">
        <v>345</v>
      </c>
      <c r="J1483" s="8">
        <f>COUNTIFS(Activations!$A:$A,Table1[[#This Row],[Imei]])</f>
        <v>0</v>
      </c>
    </row>
    <row r="1484" spans="1:10">
      <c r="A1484" s="4" t="s">
        <v>57</v>
      </c>
      <c r="B1484" s="4" t="s">
        <v>34</v>
      </c>
      <c r="C1484" s="4" t="s">
        <v>1716</v>
      </c>
      <c r="D1484" s="4" t="s">
        <v>376</v>
      </c>
      <c r="E1484" s="4">
        <v>1</v>
      </c>
      <c r="F1484" s="5">
        <v>45111</v>
      </c>
      <c r="G1484" s="4" t="s">
        <v>56</v>
      </c>
      <c r="H1484" s="4" t="s">
        <v>1717</v>
      </c>
      <c r="I1484" s="4" t="s">
        <v>345</v>
      </c>
      <c r="J1484" s="8">
        <f>COUNTIFS(Activations!$A:$A,Table1[[#This Row],[Imei]])</f>
        <v>0</v>
      </c>
    </row>
    <row r="1485" spans="1:10">
      <c r="A1485" s="4" t="s">
        <v>57</v>
      </c>
      <c r="B1485" s="4" t="s">
        <v>34</v>
      </c>
      <c r="C1485" s="4" t="s">
        <v>1718</v>
      </c>
      <c r="D1485" s="4" t="s">
        <v>376</v>
      </c>
      <c r="E1485" s="4">
        <v>1</v>
      </c>
      <c r="F1485" s="5">
        <v>45111</v>
      </c>
      <c r="G1485" s="4" t="s">
        <v>56</v>
      </c>
      <c r="H1485" s="4" t="s">
        <v>1717</v>
      </c>
      <c r="I1485" s="4" t="s">
        <v>345</v>
      </c>
      <c r="J1485" s="8">
        <f>COUNTIFS(Activations!$A:$A,Table1[[#This Row],[Imei]])</f>
        <v>1</v>
      </c>
    </row>
    <row r="1486" spans="1:10">
      <c r="A1486" s="4" t="s">
        <v>57</v>
      </c>
      <c r="B1486" s="4" t="s">
        <v>34</v>
      </c>
      <c r="C1486" s="4" t="s">
        <v>1719</v>
      </c>
      <c r="D1486" s="4" t="s">
        <v>376</v>
      </c>
      <c r="E1486" s="4">
        <v>1</v>
      </c>
      <c r="F1486" s="5">
        <v>45111</v>
      </c>
      <c r="G1486" s="4" t="s">
        <v>56</v>
      </c>
      <c r="H1486" s="4" t="s">
        <v>1717</v>
      </c>
      <c r="I1486" s="4" t="s">
        <v>345</v>
      </c>
      <c r="J1486" s="8">
        <f>COUNTIFS(Activations!$A:$A,Table1[[#This Row],[Imei]])</f>
        <v>1</v>
      </c>
    </row>
    <row r="1487" spans="1:10">
      <c r="A1487" s="4" t="s">
        <v>57</v>
      </c>
      <c r="B1487" s="4" t="s">
        <v>34</v>
      </c>
      <c r="C1487" s="4" t="s">
        <v>1720</v>
      </c>
      <c r="D1487" s="4" t="s">
        <v>376</v>
      </c>
      <c r="E1487" s="4">
        <v>1</v>
      </c>
      <c r="F1487" s="5">
        <v>45112</v>
      </c>
      <c r="G1487" s="4" t="s">
        <v>56</v>
      </c>
      <c r="H1487" s="4" t="s">
        <v>1717</v>
      </c>
      <c r="I1487" s="4" t="s">
        <v>345</v>
      </c>
      <c r="J1487" s="8">
        <f>COUNTIFS(Activations!$A:$A,Table1[[#This Row],[Imei]])</f>
        <v>1</v>
      </c>
    </row>
    <row r="1488" spans="1:10">
      <c r="A1488" s="4" t="s">
        <v>57</v>
      </c>
      <c r="B1488" s="4" t="s">
        <v>34</v>
      </c>
      <c r="C1488" s="4" t="s">
        <v>1721</v>
      </c>
      <c r="D1488" s="4" t="s">
        <v>352</v>
      </c>
      <c r="E1488" s="4">
        <v>1</v>
      </c>
      <c r="F1488" s="5">
        <v>45112</v>
      </c>
      <c r="G1488" s="4" t="s">
        <v>56</v>
      </c>
      <c r="H1488" s="4" t="s">
        <v>1717</v>
      </c>
      <c r="I1488" s="4" t="s">
        <v>345</v>
      </c>
      <c r="J1488" s="8">
        <f>COUNTIFS(Activations!$A:$A,Table1[[#This Row],[Imei]])</f>
        <v>1</v>
      </c>
    </row>
    <row r="1489" spans="1:10">
      <c r="A1489" s="4" t="s">
        <v>57</v>
      </c>
      <c r="B1489" s="4" t="s">
        <v>34</v>
      </c>
      <c r="C1489" s="4" t="s">
        <v>1722</v>
      </c>
      <c r="D1489" s="4" t="s">
        <v>352</v>
      </c>
      <c r="E1489" s="4">
        <v>1</v>
      </c>
      <c r="F1489" s="5">
        <v>45113</v>
      </c>
      <c r="G1489" s="4" t="s">
        <v>56</v>
      </c>
      <c r="H1489" s="4" t="s">
        <v>1717</v>
      </c>
      <c r="I1489" s="4" t="s">
        <v>345</v>
      </c>
      <c r="J1489" s="8">
        <f>COUNTIFS(Activations!$A:$A,Table1[[#This Row],[Imei]])</f>
        <v>1</v>
      </c>
    </row>
    <row r="1490" spans="1:10">
      <c r="A1490" s="4" t="s">
        <v>57</v>
      </c>
      <c r="B1490" s="4" t="s">
        <v>34</v>
      </c>
      <c r="C1490" s="4" t="s">
        <v>1723</v>
      </c>
      <c r="D1490" s="4" t="s">
        <v>376</v>
      </c>
      <c r="E1490" s="4">
        <v>1</v>
      </c>
      <c r="F1490" s="5">
        <v>45113</v>
      </c>
      <c r="G1490" s="4" t="s">
        <v>56</v>
      </c>
      <c r="H1490" s="4" t="s">
        <v>1717</v>
      </c>
      <c r="I1490" s="4" t="s">
        <v>345</v>
      </c>
      <c r="J1490" s="8">
        <f>COUNTIFS(Activations!$A:$A,Table1[[#This Row],[Imei]])</f>
        <v>1</v>
      </c>
    </row>
    <row r="1491" spans="1:10">
      <c r="A1491" s="4" t="s">
        <v>57</v>
      </c>
      <c r="B1491" s="4" t="s">
        <v>34</v>
      </c>
      <c r="C1491" s="4" t="s">
        <v>1724</v>
      </c>
      <c r="D1491" s="4" t="s">
        <v>376</v>
      </c>
      <c r="E1491" s="4">
        <v>1</v>
      </c>
      <c r="F1491" s="5">
        <v>45115</v>
      </c>
      <c r="G1491" s="4" t="s">
        <v>56</v>
      </c>
      <c r="H1491" s="4" t="s">
        <v>1717</v>
      </c>
      <c r="I1491" s="4" t="s">
        <v>345</v>
      </c>
      <c r="J1491" s="8">
        <f>COUNTIFS(Activations!$A:$A,Table1[[#This Row],[Imei]])</f>
        <v>1</v>
      </c>
    </row>
    <row r="1492" spans="1:10">
      <c r="A1492" s="4" t="s">
        <v>57</v>
      </c>
      <c r="B1492" s="4" t="s">
        <v>34</v>
      </c>
      <c r="C1492" s="4" t="s">
        <v>1725</v>
      </c>
      <c r="D1492" s="4" t="s">
        <v>358</v>
      </c>
      <c r="E1492" s="4">
        <v>1</v>
      </c>
      <c r="F1492" s="5">
        <v>45115</v>
      </c>
      <c r="G1492" s="4" t="s">
        <v>56</v>
      </c>
      <c r="H1492" s="4" t="s">
        <v>1717</v>
      </c>
      <c r="I1492" s="4" t="s">
        <v>345</v>
      </c>
      <c r="J1492" s="8">
        <f>COUNTIFS(Activations!$A:$A,Table1[[#This Row],[Imei]])</f>
        <v>1</v>
      </c>
    </row>
    <row r="1493" spans="1:10">
      <c r="A1493" s="4" t="s">
        <v>57</v>
      </c>
      <c r="B1493" s="4" t="s">
        <v>34</v>
      </c>
      <c r="C1493" s="4" t="s">
        <v>1726</v>
      </c>
      <c r="D1493" s="4" t="s">
        <v>358</v>
      </c>
      <c r="E1493" s="4">
        <v>1</v>
      </c>
      <c r="F1493" s="5">
        <v>45115</v>
      </c>
      <c r="G1493" s="4" t="s">
        <v>56</v>
      </c>
      <c r="H1493" s="4" t="s">
        <v>1717</v>
      </c>
      <c r="I1493" s="4" t="s">
        <v>345</v>
      </c>
      <c r="J1493" s="8">
        <f>COUNTIFS(Activations!$A:$A,Table1[[#This Row],[Imei]])</f>
        <v>1</v>
      </c>
    </row>
    <row r="1494" spans="1:10">
      <c r="A1494" s="4" t="s">
        <v>57</v>
      </c>
      <c r="B1494" s="4" t="s">
        <v>34</v>
      </c>
      <c r="C1494" s="4" t="s">
        <v>1727</v>
      </c>
      <c r="D1494" s="4" t="s">
        <v>868</v>
      </c>
      <c r="E1494" s="4">
        <v>1</v>
      </c>
      <c r="F1494" s="5">
        <v>45117</v>
      </c>
      <c r="G1494" s="4" t="s">
        <v>56</v>
      </c>
      <c r="H1494" s="4" t="s">
        <v>1717</v>
      </c>
      <c r="I1494" s="4" t="s">
        <v>345</v>
      </c>
      <c r="J1494" s="8">
        <f>COUNTIFS(Activations!$A:$A,Table1[[#This Row],[Imei]])</f>
        <v>1</v>
      </c>
    </row>
    <row r="1495" spans="1:10">
      <c r="A1495" s="4" t="s">
        <v>57</v>
      </c>
      <c r="B1495" s="4" t="s">
        <v>34</v>
      </c>
      <c r="C1495" s="4" t="s">
        <v>1728</v>
      </c>
      <c r="D1495" s="4" t="s">
        <v>369</v>
      </c>
      <c r="E1495" s="4">
        <v>1</v>
      </c>
      <c r="F1495" s="5">
        <v>45117</v>
      </c>
      <c r="G1495" s="4" t="s">
        <v>56</v>
      </c>
      <c r="H1495" s="4" t="s">
        <v>1717</v>
      </c>
      <c r="I1495" s="4" t="s">
        <v>345</v>
      </c>
      <c r="J1495" s="8">
        <f>COUNTIFS(Activations!$A:$A,Table1[[#This Row],[Imei]])</f>
        <v>1</v>
      </c>
    </row>
    <row r="1496" spans="1:10">
      <c r="A1496" s="4" t="s">
        <v>57</v>
      </c>
      <c r="B1496" s="4" t="s">
        <v>34</v>
      </c>
      <c r="C1496" s="4" t="s">
        <v>1729</v>
      </c>
      <c r="D1496" s="4" t="s">
        <v>352</v>
      </c>
      <c r="E1496" s="4">
        <v>1</v>
      </c>
      <c r="F1496" s="5">
        <v>45117</v>
      </c>
      <c r="G1496" s="4" t="s">
        <v>56</v>
      </c>
      <c r="H1496" s="4" t="s">
        <v>1717</v>
      </c>
      <c r="I1496" s="4" t="s">
        <v>345</v>
      </c>
      <c r="J1496" s="8">
        <f>COUNTIFS(Activations!$A:$A,Table1[[#This Row],[Imei]])</f>
        <v>1</v>
      </c>
    </row>
    <row r="1497" spans="1:10">
      <c r="A1497" s="4" t="s">
        <v>57</v>
      </c>
      <c r="B1497" s="4" t="s">
        <v>34</v>
      </c>
      <c r="C1497" s="4" t="s">
        <v>1730</v>
      </c>
      <c r="D1497" s="4" t="s">
        <v>358</v>
      </c>
      <c r="E1497" s="4">
        <v>1</v>
      </c>
      <c r="F1497" s="5">
        <v>45117</v>
      </c>
      <c r="G1497" s="4" t="s">
        <v>56</v>
      </c>
      <c r="H1497" s="4" t="s">
        <v>1717</v>
      </c>
      <c r="I1497" s="4" t="s">
        <v>345</v>
      </c>
      <c r="J1497" s="8">
        <f>COUNTIFS(Activations!$A:$A,Table1[[#This Row],[Imei]])</f>
        <v>1</v>
      </c>
    </row>
    <row r="1498" spans="1:10">
      <c r="A1498" s="4" t="s">
        <v>57</v>
      </c>
      <c r="B1498" s="4" t="s">
        <v>34</v>
      </c>
      <c r="C1498" s="4" t="s">
        <v>1731</v>
      </c>
      <c r="D1498" s="4" t="s">
        <v>376</v>
      </c>
      <c r="E1498" s="4">
        <v>1</v>
      </c>
      <c r="F1498" s="5">
        <v>45117</v>
      </c>
      <c r="G1498" s="4" t="s">
        <v>56</v>
      </c>
      <c r="H1498" s="4" t="s">
        <v>1717</v>
      </c>
      <c r="I1498" s="4" t="s">
        <v>345</v>
      </c>
      <c r="J1498" s="8">
        <f>COUNTIFS(Activations!$A:$A,Table1[[#This Row],[Imei]])</f>
        <v>1</v>
      </c>
    </row>
    <row r="1499" spans="1:10">
      <c r="A1499" s="4" t="s">
        <v>57</v>
      </c>
      <c r="B1499" s="4" t="s">
        <v>34</v>
      </c>
      <c r="C1499" s="4" t="s">
        <v>1732</v>
      </c>
      <c r="D1499" s="4" t="s">
        <v>376</v>
      </c>
      <c r="E1499" s="4">
        <v>1</v>
      </c>
      <c r="F1499" s="5">
        <v>45117</v>
      </c>
      <c r="G1499" s="4" t="s">
        <v>56</v>
      </c>
      <c r="H1499" s="4" t="s">
        <v>1717</v>
      </c>
      <c r="I1499" s="4" t="s">
        <v>345</v>
      </c>
      <c r="J1499" s="8">
        <f>COUNTIFS(Activations!$A:$A,Table1[[#This Row],[Imei]])</f>
        <v>1</v>
      </c>
    </row>
    <row r="1500" spans="1:10">
      <c r="A1500" s="4" t="s">
        <v>57</v>
      </c>
      <c r="B1500" s="4" t="s">
        <v>34</v>
      </c>
      <c r="C1500" s="4" t="s">
        <v>1733</v>
      </c>
      <c r="D1500" s="4" t="s">
        <v>343</v>
      </c>
      <c r="E1500" s="4">
        <v>1</v>
      </c>
      <c r="F1500" s="5">
        <v>45117</v>
      </c>
      <c r="G1500" s="4" t="s">
        <v>56</v>
      </c>
      <c r="H1500" s="4" t="s">
        <v>1717</v>
      </c>
      <c r="I1500" s="4" t="s">
        <v>345</v>
      </c>
      <c r="J1500" s="8">
        <f>COUNTIFS(Activations!$A:$A,Table1[[#This Row],[Imei]])</f>
        <v>1</v>
      </c>
    </row>
    <row r="1501" spans="1:10">
      <c r="A1501" s="4" t="s">
        <v>57</v>
      </c>
      <c r="B1501" s="4" t="s">
        <v>34</v>
      </c>
      <c r="C1501" s="4" t="s">
        <v>1734</v>
      </c>
      <c r="D1501" s="4" t="s">
        <v>376</v>
      </c>
      <c r="E1501" s="4">
        <v>1</v>
      </c>
      <c r="F1501" s="5">
        <v>45117</v>
      </c>
      <c r="G1501" s="4" t="s">
        <v>56</v>
      </c>
      <c r="H1501" s="4" t="s">
        <v>1717</v>
      </c>
      <c r="I1501" s="4" t="s">
        <v>345</v>
      </c>
      <c r="J1501" s="8">
        <f>COUNTIFS(Activations!$A:$A,Table1[[#This Row],[Imei]])</f>
        <v>1</v>
      </c>
    </row>
    <row r="1502" spans="1:10">
      <c r="A1502" s="4" t="s">
        <v>57</v>
      </c>
      <c r="B1502" s="4" t="s">
        <v>34</v>
      </c>
      <c r="C1502" s="4" t="s">
        <v>1735</v>
      </c>
      <c r="D1502" s="4" t="s">
        <v>358</v>
      </c>
      <c r="E1502" s="4">
        <v>1</v>
      </c>
      <c r="F1502" s="5">
        <v>45117</v>
      </c>
      <c r="G1502" s="4" t="s">
        <v>56</v>
      </c>
      <c r="H1502" s="4" t="s">
        <v>1717</v>
      </c>
      <c r="I1502" s="4" t="s">
        <v>345</v>
      </c>
      <c r="J1502" s="8">
        <f>COUNTIFS(Activations!$A:$A,Table1[[#This Row],[Imei]])</f>
        <v>1</v>
      </c>
    </row>
    <row r="1503" spans="1:10">
      <c r="A1503" s="4" t="s">
        <v>57</v>
      </c>
      <c r="B1503" s="4" t="s">
        <v>34</v>
      </c>
      <c r="C1503" s="4" t="s">
        <v>1736</v>
      </c>
      <c r="D1503" s="4" t="s">
        <v>376</v>
      </c>
      <c r="E1503" s="4">
        <v>1</v>
      </c>
      <c r="F1503" s="5">
        <v>45118</v>
      </c>
      <c r="G1503" s="4" t="s">
        <v>56</v>
      </c>
      <c r="H1503" s="4" t="s">
        <v>1717</v>
      </c>
      <c r="I1503" s="4" t="s">
        <v>345</v>
      </c>
      <c r="J1503" s="8">
        <f>COUNTIFS(Activations!$A:$A,Table1[[#This Row],[Imei]])</f>
        <v>1</v>
      </c>
    </row>
    <row r="1504" spans="1:10">
      <c r="A1504" s="4" t="s">
        <v>57</v>
      </c>
      <c r="B1504" s="4" t="s">
        <v>34</v>
      </c>
      <c r="C1504" s="4" t="s">
        <v>1737</v>
      </c>
      <c r="D1504" s="4" t="s">
        <v>358</v>
      </c>
      <c r="E1504" s="4">
        <v>1</v>
      </c>
      <c r="F1504" s="5">
        <v>45118</v>
      </c>
      <c r="G1504" s="4" t="s">
        <v>56</v>
      </c>
      <c r="H1504" s="4" t="s">
        <v>1717</v>
      </c>
      <c r="I1504" s="4" t="s">
        <v>345</v>
      </c>
      <c r="J1504" s="8">
        <f>COUNTIFS(Activations!$A:$A,Table1[[#This Row],[Imei]])</f>
        <v>1</v>
      </c>
    </row>
    <row r="1505" spans="1:10">
      <c r="A1505" s="4" t="s">
        <v>57</v>
      </c>
      <c r="B1505" s="4" t="s">
        <v>34</v>
      </c>
      <c r="C1505" s="4" t="s">
        <v>1738</v>
      </c>
      <c r="D1505" s="4" t="s">
        <v>358</v>
      </c>
      <c r="E1505" s="4">
        <v>1</v>
      </c>
      <c r="F1505" s="5">
        <v>45120</v>
      </c>
      <c r="G1505" s="4" t="s">
        <v>56</v>
      </c>
      <c r="H1505" s="4" t="s">
        <v>1717</v>
      </c>
      <c r="I1505" s="4" t="s">
        <v>345</v>
      </c>
      <c r="J1505" s="8">
        <f>COUNTIFS(Activations!$A:$A,Table1[[#This Row],[Imei]])</f>
        <v>1</v>
      </c>
    </row>
    <row r="1506" spans="1:10">
      <c r="A1506" s="4" t="s">
        <v>57</v>
      </c>
      <c r="B1506" s="4" t="s">
        <v>34</v>
      </c>
      <c r="C1506" s="4" t="s">
        <v>1739</v>
      </c>
      <c r="D1506" s="4" t="s">
        <v>376</v>
      </c>
      <c r="E1506" s="4">
        <v>1</v>
      </c>
      <c r="F1506" s="5">
        <v>45120</v>
      </c>
      <c r="G1506" s="4" t="s">
        <v>56</v>
      </c>
      <c r="H1506" s="4" t="s">
        <v>1717</v>
      </c>
      <c r="I1506" s="4" t="s">
        <v>345</v>
      </c>
      <c r="J1506" s="8">
        <f>COUNTIFS(Activations!$A:$A,Table1[[#This Row],[Imei]])</f>
        <v>1</v>
      </c>
    </row>
    <row r="1507" spans="1:10">
      <c r="A1507" s="4" t="s">
        <v>57</v>
      </c>
      <c r="B1507" s="4" t="s">
        <v>34</v>
      </c>
      <c r="C1507" s="4" t="s">
        <v>1740</v>
      </c>
      <c r="D1507" s="4" t="s">
        <v>394</v>
      </c>
      <c r="E1507" s="4">
        <v>1</v>
      </c>
      <c r="F1507" s="5">
        <v>45120</v>
      </c>
      <c r="G1507" s="4" t="s">
        <v>56</v>
      </c>
      <c r="H1507" s="4" t="s">
        <v>1717</v>
      </c>
      <c r="I1507" s="4" t="s">
        <v>345</v>
      </c>
      <c r="J1507" s="8">
        <f>COUNTIFS(Activations!$A:$A,Table1[[#This Row],[Imei]])</f>
        <v>1</v>
      </c>
    </row>
    <row r="1508" spans="1:10">
      <c r="A1508" s="4" t="s">
        <v>57</v>
      </c>
      <c r="B1508" s="4" t="s">
        <v>34</v>
      </c>
      <c r="C1508" s="4" t="s">
        <v>1741</v>
      </c>
      <c r="D1508" s="4" t="s">
        <v>394</v>
      </c>
      <c r="E1508" s="4">
        <v>1</v>
      </c>
      <c r="F1508" s="5">
        <v>45120</v>
      </c>
      <c r="G1508" s="4" t="s">
        <v>56</v>
      </c>
      <c r="H1508" s="4" t="s">
        <v>1717</v>
      </c>
      <c r="I1508" s="4" t="s">
        <v>345</v>
      </c>
      <c r="J1508" s="8">
        <f>COUNTIFS(Activations!$A:$A,Table1[[#This Row],[Imei]])</f>
        <v>1</v>
      </c>
    </row>
    <row r="1509" spans="1:10">
      <c r="A1509" s="4" t="s">
        <v>57</v>
      </c>
      <c r="B1509" s="4" t="s">
        <v>34</v>
      </c>
      <c r="C1509" s="4" t="s">
        <v>1742</v>
      </c>
      <c r="D1509" s="4" t="s">
        <v>358</v>
      </c>
      <c r="E1509" s="4">
        <v>1</v>
      </c>
      <c r="F1509" s="5">
        <v>45120</v>
      </c>
      <c r="G1509" s="4" t="s">
        <v>56</v>
      </c>
      <c r="H1509" s="4" t="s">
        <v>1717</v>
      </c>
      <c r="I1509" s="4" t="s">
        <v>345</v>
      </c>
      <c r="J1509" s="8">
        <f>COUNTIFS(Activations!$A:$A,Table1[[#This Row],[Imei]])</f>
        <v>0</v>
      </c>
    </row>
    <row r="1510" spans="1:10">
      <c r="A1510" s="4" t="s">
        <v>57</v>
      </c>
      <c r="B1510" s="4" t="s">
        <v>34</v>
      </c>
      <c r="C1510" s="4" t="s">
        <v>1743</v>
      </c>
      <c r="D1510" s="4" t="s">
        <v>358</v>
      </c>
      <c r="E1510" s="4">
        <v>1</v>
      </c>
      <c r="F1510" s="5">
        <v>45120</v>
      </c>
      <c r="G1510" s="4" t="s">
        <v>56</v>
      </c>
      <c r="H1510" s="4" t="s">
        <v>1717</v>
      </c>
      <c r="I1510" s="4" t="s">
        <v>345</v>
      </c>
      <c r="J1510" s="8">
        <f>COUNTIFS(Activations!$A:$A,Table1[[#This Row],[Imei]])</f>
        <v>1</v>
      </c>
    </row>
    <row r="1511" spans="1:10">
      <c r="A1511" s="4" t="s">
        <v>57</v>
      </c>
      <c r="B1511" s="4" t="s">
        <v>34</v>
      </c>
      <c r="C1511" s="4" t="s">
        <v>1744</v>
      </c>
      <c r="D1511" s="4" t="s">
        <v>358</v>
      </c>
      <c r="E1511" s="4">
        <v>1</v>
      </c>
      <c r="F1511" s="5">
        <v>45121</v>
      </c>
      <c r="G1511" s="4" t="s">
        <v>56</v>
      </c>
      <c r="H1511" s="4" t="s">
        <v>1717</v>
      </c>
      <c r="I1511" s="4" t="s">
        <v>345</v>
      </c>
      <c r="J1511" s="8">
        <f>COUNTIFS(Activations!$A:$A,Table1[[#This Row],[Imei]])</f>
        <v>1</v>
      </c>
    </row>
    <row r="1512" spans="1:10">
      <c r="A1512" s="4" t="s">
        <v>57</v>
      </c>
      <c r="B1512" s="4" t="s">
        <v>34</v>
      </c>
      <c r="C1512" s="4" t="s">
        <v>1745</v>
      </c>
      <c r="D1512" s="4" t="s">
        <v>352</v>
      </c>
      <c r="E1512" s="4">
        <v>1</v>
      </c>
      <c r="F1512" s="5">
        <v>45121</v>
      </c>
      <c r="G1512" s="4" t="s">
        <v>56</v>
      </c>
      <c r="H1512" s="4" t="s">
        <v>1717</v>
      </c>
      <c r="I1512" s="4" t="s">
        <v>345</v>
      </c>
      <c r="J1512" s="8">
        <f>COUNTIFS(Activations!$A:$A,Table1[[#This Row],[Imei]])</f>
        <v>1</v>
      </c>
    </row>
    <row r="1513" spans="1:10">
      <c r="A1513" s="4" t="s">
        <v>57</v>
      </c>
      <c r="B1513" s="4" t="s">
        <v>34</v>
      </c>
      <c r="C1513" s="4" t="s">
        <v>1746</v>
      </c>
      <c r="D1513" s="4" t="s">
        <v>358</v>
      </c>
      <c r="E1513" s="4">
        <v>1</v>
      </c>
      <c r="F1513" s="5">
        <v>45122</v>
      </c>
      <c r="G1513" s="4" t="s">
        <v>56</v>
      </c>
      <c r="H1513" s="4" t="s">
        <v>1717</v>
      </c>
      <c r="I1513" s="4" t="s">
        <v>345</v>
      </c>
      <c r="J1513" s="8">
        <f>COUNTIFS(Activations!$A:$A,Table1[[#This Row],[Imei]])</f>
        <v>1</v>
      </c>
    </row>
    <row r="1514" spans="1:10">
      <c r="A1514" s="4" t="s">
        <v>57</v>
      </c>
      <c r="B1514" s="4" t="s">
        <v>34</v>
      </c>
      <c r="C1514" s="4" t="s">
        <v>1747</v>
      </c>
      <c r="D1514" s="4" t="s">
        <v>358</v>
      </c>
      <c r="E1514" s="4">
        <v>1</v>
      </c>
      <c r="F1514" s="5">
        <v>45122</v>
      </c>
      <c r="G1514" s="4" t="s">
        <v>56</v>
      </c>
      <c r="H1514" s="4" t="s">
        <v>1717</v>
      </c>
      <c r="I1514" s="4" t="s">
        <v>345</v>
      </c>
      <c r="J1514" s="8">
        <f>COUNTIFS(Activations!$A:$A,Table1[[#This Row],[Imei]])</f>
        <v>1</v>
      </c>
    </row>
    <row r="1515" spans="1:10">
      <c r="A1515" s="4" t="s">
        <v>57</v>
      </c>
      <c r="B1515" s="4" t="s">
        <v>34</v>
      </c>
      <c r="C1515" s="4" t="s">
        <v>1748</v>
      </c>
      <c r="D1515" s="4" t="s">
        <v>394</v>
      </c>
      <c r="E1515" s="4">
        <v>1</v>
      </c>
      <c r="F1515" s="5">
        <v>45124</v>
      </c>
      <c r="G1515" s="4" t="s">
        <v>56</v>
      </c>
      <c r="H1515" s="4" t="s">
        <v>1717</v>
      </c>
      <c r="I1515" s="4" t="s">
        <v>345</v>
      </c>
      <c r="J1515" s="8">
        <f>COUNTIFS(Activations!$A:$A,Table1[[#This Row],[Imei]])</f>
        <v>1</v>
      </c>
    </row>
    <row r="1516" spans="1:10">
      <c r="A1516" s="4" t="s">
        <v>57</v>
      </c>
      <c r="B1516" s="4" t="s">
        <v>34</v>
      </c>
      <c r="C1516" s="4" t="s">
        <v>1749</v>
      </c>
      <c r="D1516" s="4" t="s">
        <v>376</v>
      </c>
      <c r="E1516" s="4">
        <v>1</v>
      </c>
      <c r="F1516" s="5">
        <v>45124</v>
      </c>
      <c r="G1516" s="4" t="s">
        <v>56</v>
      </c>
      <c r="H1516" s="4" t="s">
        <v>1717</v>
      </c>
      <c r="I1516" s="4" t="s">
        <v>345</v>
      </c>
      <c r="J1516" s="8">
        <f>COUNTIFS(Activations!$A:$A,Table1[[#This Row],[Imei]])</f>
        <v>1</v>
      </c>
    </row>
    <row r="1517" spans="1:10">
      <c r="A1517" s="4" t="s">
        <v>57</v>
      </c>
      <c r="B1517" s="4" t="s">
        <v>34</v>
      </c>
      <c r="C1517" s="4" t="s">
        <v>1750</v>
      </c>
      <c r="D1517" s="4" t="s">
        <v>1751</v>
      </c>
      <c r="E1517" s="4">
        <v>1</v>
      </c>
      <c r="F1517" s="5">
        <v>45124</v>
      </c>
      <c r="G1517" s="4" t="s">
        <v>56</v>
      </c>
      <c r="H1517" s="4" t="s">
        <v>1717</v>
      </c>
      <c r="I1517" s="4" t="s">
        <v>345</v>
      </c>
      <c r="J1517" s="8">
        <f>COUNTIFS(Activations!$A:$A,Table1[[#This Row],[Imei]])</f>
        <v>1</v>
      </c>
    </row>
    <row r="1518" spans="1:10">
      <c r="A1518" s="4" t="s">
        <v>57</v>
      </c>
      <c r="B1518" s="4" t="s">
        <v>34</v>
      </c>
      <c r="C1518" s="4" t="s">
        <v>1752</v>
      </c>
      <c r="D1518" s="4" t="s">
        <v>358</v>
      </c>
      <c r="E1518" s="4">
        <v>1</v>
      </c>
      <c r="F1518" s="5">
        <v>45124</v>
      </c>
      <c r="G1518" s="4" t="s">
        <v>56</v>
      </c>
      <c r="H1518" s="4" t="s">
        <v>1717</v>
      </c>
      <c r="I1518" s="4" t="s">
        <v>345</v>
      </c>
      <c r="J1518" s="8">
        <f>COUNTIFS(Activations!$A:$A,Table1[[#This Row],[Imei]])</f>
        <v>1</v>
      </c>
    </row>
    <row r="1519" spans="1:10">
      <c r="A1519" s="4" t="s">
        <v>57</v>
      </c>
      <c r="B1519" s="4" t="s">
        <v>34</v>
      </c>
      <c r="C1519" s="4" t="s">
        <v>1753</v>
      </c>
      <c r="D1519" s="4" t="s">
        <v>369</v>
      </c>
      <c r="E1519" s="4">
        <v>1</v>
      </c>
      <c r="F1519" s="5">
        <v>45124</v>
      </c>
      <c r="G1519" s="4" t="s">
        <v>56</v>
      </c>
      <c r="H1519" s="4" t="s">
        <v>1717</v>
      </c>
      <c r="I1519" s="4" t="s">
        <v>345</v>
      </c>
      <c r="J1519" s="8">
        <f>COUNTIFS(Activations!$A:$A,Table1[[#This Row],[Imei]])</f>
        <v>1</v>
      </c>
    </row>
    <row r="1520" spans="1:10">
      <c r="A1520" s="4" t="s">
        <v>57</v>
      </c>
      <c r="B1520" s="4" t="s">
        <v>34</v>
      </c>
      <c r="C1520" s="4" t="s">
        <v>1754</v>
      </c>
      <c r="D1520" s="4" t="s">
        <v>358</v>
      </c>
      <c r="E1520" s="4">
        <v>1</v>
      </c>
      <c r="F1520" s="5">
        <v>45124</v>
      </c>
      <c r="G1520" s="4" t="s">
        <v>56</v>
      </c>
      <c r="H1520" s="4" t="s">
        <v>1717</v>
      </c>
      <c r="I1520" s="4" t="s">
        <v>345</v>
      </c>
      <c r="J1520" s="8">
        <f>COUNTIFS(Activations!$A:$A,Table1[[#This Row],[Imei]])</f>
        <v>1</v>
      </c>
    </row>
    <row r="1521" spans="1:10">
      <c r="A1521" s="4" t="s">
        <v>57</v>
      </c>
      <c r="B1521" s="4" t="s">
        <v>34</v>
      </c>
      <c r="C1521" s="4" t="s">
        <v>5712</v>
      </c>
      <c r="D1521" s="4" t="s">
        <v>781</v>
      </c>
      <c r="E1521" s="4">
        <v>1</v>
      </c>
      <c r="F1521" s="5">
        <v>45125</v>
      </c>
      <c r="G1521" s="4" t="s">
        <v>56</v>
      </c>
      <c r="H1521" s="4" t="s">
        <v>1717</v>
      </c>
      <c r="I1521" s="4" t="s">
        <v>345</v>
      </c>
      <c r="J1521" s="8">
        <f>COUNTIFS(Activations!$A:$A,Table1[[#This Row],[Imei]])</f>
        <v>1</v>
      </c>
    </row>
    <row r="1522" spans="1:10">
      <c r="A1522" s="4" t="s">
        <v>57</v>
      </c>
      <c r="B1522" s="4" t="s">
        <v>34</v>
      </c>
      <c r="C1522" s="4" t="s">
        <v>5734</v>
      </c>
      <c r="D1522" s="4" t="s">
        <v>358</v>
      </c>
      <c r="E1522" s="4">
        <v>1</v>
      </c>
      <c r="F1522" s="5">
        <v>45125</v>
      </c>
      <c r="G1522" s="4" t="s">
        <v>56</v>
      </c>
      <c r="H1522" s="4" t="s">
        <v>1717</v>
      </c>
      <c r="I1522" s="4" t="s">
        <v>345</v>
      </c>
      <c r="J1522" s="8">
        <f>COUNTIFS(Activations!$A:$A,Table1[[#This Row],[Imei]])</f>
        <v>1</v>
      </c>
    </row>
    <row r="1523" spans="1:10">
      <c r="A1523" s="4" t="s">
        <v>174</v>
      </c>
      <c r="B1523" s="4" t="s">
        <v>175</v>
      </c>
      <c r="C1523" s="4" t="s">
        <v>5716</v>
      </c>
      <c r="D1523" s="4" t="s">
        <v>358</v>
      </c>
      <c r="E1523" s="4">
        <v>1</v>
      </c>
      <c r="F1523" s="5">
        <v>45108</v>
      </c>
      <c r="G1523" s="4" t="s">
        <v>173</v>
      </c>
      <c r="H1523" s="4" t="s">
        <v>1756</v>
      </c>
      <c r="I1523" s="4" t="s">
        <v>345</v>
      </c>
      <c r="J1523" s="8">
        <f>COUNTIFS(Activations!$A:$A,Table1[[#This Row],[Imei]])</f>
        <v>1</v>
      </c>
    </row>
    <row r="1524" spans="1:10">
      <c r="A1524" s="4" t="s">
        <v>174</v>
      </c>
      <c r="B1524" s="4" t="s">
        <v>175</v>
      </c>
      <c r="C1524" s="4" t="s">
        <v>5570</v>
      </c>
      <c r="D1524" s="4" t="s">
        <v>343</v>
      </c>
      <c r="E1524" s="4">
        <v>1</v>
      </c>
      <c r="F1524" s="5">
        <v>45108</v>
      </c>
      <c r="G1524" s="4" t="s">
        <v>173</v>
      </c>
      <c r="H1524" s="4" t="s">
        <v>1756</v>
      </c>
      <c r="I1524" s="4" t="s">
        <v>345</v>
      </c>
      <c r="J1524" s="8">
        <f>COUNTIFS(Activations!$A:$A,Table1[[#This Row],[Imei]])</f>
        <v>1</v>
      </c>
    </row>
    <row r="1525" spans="1:10">
      <c r="A1525" s="4" t="s">
        <v>174</v>
      </c>
      <c r="B1525" s="4" t="s">
        <v>175</v>
      </c>
      <c r="C1525" s="4" t="s">
        <v>1755</v>
      </c>
      <c r="D1525" s="4" t="s">
        <v>343</v>
      </c>
      <c r="E1525" s="4">
        <v>1</v>
      </c>
      <c r="F1525" s="5">
        <v>45111</v>
      </c>
      <c r="G1525" s="4" t="s">
        <v>173</v>
      </c>
      <c r="H1525" s="4" t="s">
        <v>1756</v>
      </c>
      <c r="I1525" s="4" t="s">
        <v>345</v>
      </c>
      <c r="J1525" s="8">
        <f>COUNTIFS(Activations!$A:$A,Table1[[#This Row],[Imei]])</f>
        <v>1</v>
      </c>
    </row>
    <row r="1526" spans="1:10">
      <c r="A1526" s="4" t="s">
        <v>174</v>
      </c>
      <c r="B1526" s="4" t="s">
        <v>175</v>
      </c>
      <c r="C1526" s="4" t="s">
        <v>1757</v>
      </c>
      <c r="D1526" s="4" t="s">
        <v>343</v>
      </c>
      <c r="E1526" s="4">
        <v>1</v>
      </c>
      <c r="F1526" s="5">
        <v>45111</v>
      </c>
      <c r="G1526" s="4" t="s">
        <v>173</v>
      </c>
      <c r="H1526" s="4" t="s">
        <v>1756</v>
      </c>
      <c r="I1526" s="4" t="s">
        <v>345</v>
      </c>
      <c r="J1526" s="8">
        <f>COUNTIFS(Activations!$A:$A,Table1[[#This Row],[Imei]])</f>
        <v>1</v>
      </c>
    </row>
    <row r="1527" spans="1:10">
      <c r="A1527" s="4" t="s">
        <v>174</v>
      </c>
      <c r="B1527" s="4" t="s">
        <v>175</v>
      </c>
      <c r="C1527" s="4" t="s">
        <v>1758</v>
      </c>
      <c r="D1527" s="4" t="s">
        <v>343</v>
      </c>
      <c r="E1527" s="4">
        <v>1</v>
      </c>
      <c r="F1527" s="5">
        <v>45112</v>
      </c>
      <c r="G1527" s="4" t="s">
        <v>173</v>
      </c>
      <c r="H1527" s="4" t="s">
        <v>1756</v>
      </c>
      <c r="I1527" s="4" t="s">
        <v>345</v>
      </c>
      <c r="J1527" s="8">
        <f>COUNTIFS(Activations!$A:$A,Table1[[#This Row],[Imei]])</f>
        <v>1</v>
      </c>
    </row>
    <row r="1528" spans="1:10">
      <c r="A1528" s="4" t="s">
        <v>174</v>
      </c>
      <c r="B1528" s="4" t="s">
        <v>175</v>
      </c>
      <c r="C1528" s="4" t="s">
        <v>1759</v>
      </c>
      <c r="D1528" s="4" t="s">
        <v>343</v>
      </c>
      <c r="E1528" s="4">
        <v>1</v>
      </c>
      <c r="F1528" s="5">
        <v>45117</v>
      </c>
      <c r="G1528" s="4" t="s">
        <v>173</v>
      </c>
      <c r="H1528" s="4" t="s">
        <v>1756</v>
      </c>
      <c r="I1528" s="4" t="s">
        <v>345</v>
      </c>
      <c r="J1528" s="8">
        <f>COUNTIFS(Activations!$A:$A,Table1[[#This Row],[Imei]])</f>
        <v>0</v>
      </c>
    </row>
    <row r="1529" spans="1:10">
      <c r="A1529" s="4" t="s">
        <v>174</v>
      </c>
      <c r="B1529" s="4" t="s">
        <v>175</v>
      </c>
      <c r="C1529" s="4" t="s">
        <v>1760</v>
      </c>
      <c r="D1529" s="4" t="s">
        <v>358</v>
      </c>
      <c r="E1529" s="4">
        <v>1</v>
      </c>
      <c r="F1529" s="5">
        <v>45118</v>
      </c>
      <c r="G1529" s="4" t="s">
        <v>173</v>
      </c>
      <c r="H1529" s="4" t="s">
        <v>1756</v>
      </c>
      <c r="I1529" s="4" t="s">
        <v>345</v>
      </c>
      <c r="J1529" s="8">
        <f>COUNTIFS(Activations!$A:$A,Table1[[#This Row],[Imei]])</f>
        <v>1</v>
      </c>
    </row>
    <row r="1530" spans="1:10">
      <c r="A1530" s="4" t="s">
        <v>174</v>
      </c>
      <c r="B1530" s="4" t="s">
        <v>175</v>
      </c>
      <c r="C1530" s="4" t="s">
        <v>1761</v>
      </c>
      <c r="D1530" s="4" t="s">
        <v>358</v>
      </c>
      <c r="E1530" s="4">
        <v>1</v>
      </c>
      <c r="F1530" s="5">
        <v>45118</v>
      </c>
      <c r="G1530" s="4" t="s">
        <v>173</v>
      </c>
      <c r="H1530" s="4" t="s">
        <v>1756</v>
      </c>
      <c r="I1530" s="4" t="s">
        <v>345</v>
      </c>
      <c r="J1530" s="8">
        <f>COUNTIFS(Activations!$A:$A,Table1[[#This Row],[Imei]])</f>
        <v>1</v>
      </c>
    </row>
    <row r="1531" spans="1:10">
      <c r="A1531" s="4" t="s">
        <v>174</v>
      </c>
      <c r="B1531" s="4" t="s">
        <v>175</v>
      </c>
      <c r="C1531" s="4" t="s">
        <v>1762</v>
      </c>
      <c r="D1531" s="4" t="s">
        <v>343</v>
      </c>
      <c r="E1531" s="4">
        <v>1</v>
      </c>
      <c r="F1531" s="5">
        <v>45121</v>
      </c>
      <c r="G1531" s="4" t="s">
        <v>173</v>
      </c>
      <c r="H1531" s="4" t="s">
        <v>1756</v>
      </c>
      <c r="I1531" s="4" t="s">
        <v>345</v>
      </c>
      <c r="J1531" s="8">
        <f>COUNTIFS(Activations!$A:$A,Table1[[#This Row],[Imei]])</f>
        <v>1</v>
      </c>
    </row>
    <row r="1532" spans="1:10">
      <c r="A1532" s="4" t="s">
        <v>174</v>
      </c>
      <c r="B1532" s="4" t="s">
        <v>175</v>
      </c>
      <c r="C1532" s="4" t="s">
        <v>1763</v>
      </c>
      <c r="D1532" s="4" t="s">
        <v>369</v>
      </c>
      <c r="E1532" s="4">
        <v>1</v>
      </c>
      <c r="F1532" s="5">
        <v>45121</v>
      </c>
      <c r="G1532" s="4" t="s">
        <v>173</v>
      </c>
      <c r="H1532" s="4" t="s">
        <v>1756</v>
      </c>
      <c r="I1532" s="4" t="s">
        <v>345</v>
      </c>
      <c r="J1532" s="8">
        <f>COUNTIFS(Activations!$A:$A,Table1[[#This Row],[Imei]])</f>
        <v>0</v>
      </c>
    </row>
    <row r="1533" spans="1:10">
      <c r="A1533" s="4" t="s">
        <v>174</v>
      </c>
      <c r="B1533" s="4" t="s">
        <v>175</v>
      </c>
      <c r="C1533" s="4" t="s">
        <v>1764</v>
      </c>
      <c r="D1533" s="4" t="s">
        <v>358</v>
      </c>
      <c r="E1533" s="4">
        <v>1</v>
      </c>
      <c r="F1533" s="5">
        <v>45124</v>
      </c>
      <c r="G1533" s="4" t="s">
        <v>173</v>
      </c>
      <c r="H1533" s="4" t="s">
        <v>1756</v>
      </c>
      <c r="I1533" s="4" t="s">
        <v>345</v>
      </c>
      <c r="J1533" s="8">
        <f>COUNTIFS(Activations!$A:$A,Table1[[#This Row],[Imei]])</f>
        <v>0</v>
      </c>
    </row>
    <row r="1534" spans="1:10">
      <c r="A1534" s="4" t="s">
        <v>41</v>
      </c>
      <c r="B1534" s="4" t="s">
        <v>34</v>
      </c>
      <c r="C1534" s="4" t="s">
        <v>5450</v>
      </c>
      <c r="D1534" s="4" t="s">
        <v>352</v>
      </c>
      <c r="E1534" s="4">
        <v>1</v>
      </c>
      <c r="F1534" s="5">
        <v>45108</v>
      </c>
      <c r="G1534" s="4" t="s">
        <v>40</v>
      </c>
      <c r="H1534" s="4" t="s">
        <v>1605</v>
      </c>
      <c r="I1534" s="4" t="s">
        <v>345</v>
      </c>
      <c r="J1534" s="8">
        <f>COUNTIFS(Activations!$A:$A,Table1[[#This Row],[Imei]])</f>
        <v>1</v>
      </c>
    </row>
    <row r="1535" spans="1:10">
      <c r="A1535" s="4" t="s">
        <v>1765</v>
      </c>
      <c r="B1535" s="4" t="s">
        <v>197</v>
      </c>
      <c r="C1535" s="4" t="s">
        <v>1766</v>
      </c>
      <c r="D1535" s="4" t="s">
        <v>815</v>
      </c>
      <c r="E1535" s="4">
        <v>1</v>
      </c>
      <c r="F1535" s="5">
        <v>45122</v>
      </c>
      <c r="G1535" s="4" t="s">
        <v>1017</v>
      </c>
      <c r="H1535" s="4" t="s">
        <v>1018</v>
      </c>
      <c r="I1535" s="4" t="s">
        <v>423</v>
      </c>
      <c r="J1535" s="8">
        <f>COUNTIFS(Activations!$A:$A,Table1[[#This Row],[Imei]])</f>
        <v>1</v>
      </c>
    </row>
    <row r="1536" spans="1:10">
      <c r="A1536" s="4" t="s">
        <v>33</v>
      </c>
      <c r="B1536" s="4" t="s">
        <v>34</v>
      </c>
      <c r="C1536" s="4" t="s">
        <v>1767</v>
      </c>
      <c r="D1536" s="4" t="s">
        <v>352</v>
      </c>
      <c r="E1536" s="4">
        <v>1</v>
      </c>
      <c r="F1536" s="5">
        <v>45111</v>
      </c>
      <c r="G1536" s="4" t="s">
        <v>32</v>
      </c>
      <c r="H1536" s="4" t="s">
        <v>1768</v>
      </c>
      <c r="I1536" s="4" t="s">
        <v>345</v>
      </c>
      <c r="J1536" s="8">
        <f>COUNTIFS(Activations!$A:$A,Table1[[#This Row],[Imei]])</f>
        <v>1</v>
      </c>
    </row>
    <row r="1537" spans="1:10">
      <c r="A1537" s="4" t="s">
        <v>33</v>
      </c>
      <c r="B1537" s="4" t="s">
        <v>34</v>
      </c>
      <c r="C1537" s="4" t="s">
        <v>1769</v>
      </c>
      <c r="D1537" s="4" t="s">
        <v>369</v>
      </c>
      <c r="E1537" s="4">
        <v>1</v>
      </c>
      <c r="F1537" s="5">
        <v>45111</v>
      </c>
      <c r="G1537" s="4" t="s">
        <v>32</v>
      </c>
      <c r="H1537" s="4" t="s">
        <v>1768</v>
      </c>
      <c r="I1537" s="4" t="s">
        <v>345</v>
      </c>
      <c r="J1537" s="8">
        <f>COUNTIFS(Activations!$A:$A,Table1[[#This Row],[Imei]])</f>
        <v>1</v>
      </c>
    </row>
    <row r="1538" spans="1:10">
      <c r="A1538" s="4" t="s">
        <v>33</v>
      </c>
      <c r="B1538" s="4" t="s">
        <v>34</v>
      </c>
      <c r="C1538" s="4" t="s">
        <v>1770</v>
      </c>
      <c r="D1538" s="4" t="s">
        <v>352</v>
      </c>
      <c r="E1538" s="4">
        <v>1</v>
      </c>
      <c r="F1538" s="5">
        <v>45112</v>
      </c>
      <c r="G1538" s="4" t="s">
        <v>32</v>
      </c>
      <c r="H1538" s="4" t="s">
        <v>1768</v>
      </c>
      <c r="I1538" s="4" t="s">
        <v>345</v>
      </c>
      <c r="J1538" s="8">
        <f>COUNTIFS(Activations!$A:$A,Table1[[#This Row],[Imei]])</f>
        <v>0</v>
      </c>
    </row>
    <row r="1539" spans="1:10">
      <c r="A1539" s="4" t="s">
        <v>33</v>
      </c>
      <c r="B1539" s="4" t="s">
        <v>34</v>
      </c>
      <c r="C1539" s="4" t="s">
        <v>1771</v>
      </c>
      <c r="D1539" s="4" t="s">
        <v>343</v>
      </c>
      <c r="E1539" s="4">
        <v>1</v>
      </c>
      <c r="F1539" s="5">
        <v>45113</v>
      </c>
      <c r="G1539" s="4" t="s">
        <v>32</v>
      </c>
      <c r="H1539" s="4" t="s">
        <v>1768</v>
      </c>
      <c r="I1539" s="4" t="s">
        <v>345</v>
      </c>
      <c r="J1539" s="8">
        <f>COUNTIFS(Activations!$A:$A,Table1[[#This Row],[Imei]])</f>
        <v>1</v>
      </c>
    </row>
    <row r="1540" spans="1:10">
      <c r="A1540" s="4" t="s">
        <v>33</v>
      </c>
      <c r="B1540" s="4" t="s">
        <v>34</v>
      </c>
      <c r="C1540" s="4" t="s">
        <v>1772</v>
      </c>
      <c r="D1540" s="4" t="s">
        <v>358</v>
      </c>
      <c r="E1540" s="4">
        <v>1</v>
      </c>
      <c r="F1540" s="5">
        <v>45113</v>
      </c>
      <c r="G1540" s="4" t="s">
        <v>32</v>
      </c>
      <c r="H1540" s="4" t="s">
        <v>1768</v>
      </c>
      <c r="I1540" s="4" t="s">
        <v>345</v>
      </c>
      <c r="J1540" s="8">
        <f>COUNTIFS(Activations!$A:$A,Table1[[#This Row],[Imei]])</f>
        <v>1</v>
      </c>
    </row>
    <row r="1541" spans="1:10">
      <c r="A1541" s="4" t="s">
        <v>33</v>
      </c>
      <c r="B1541" s="4" t="s">
        <v>34</v>
      </c>
      <c r="C1541" s="4" t="s">
        <v>1773</v>
      </c>
      <c r="D1541" s="4" t="s">
        <v>354</v>
      </c>
      <c r="E1541" s="4">
        <v>1</v>
      </c>
      <c r="F1541" s="5">
        <v>45115</v>
      </c>
      <c r="G1541" s="4" t="s">
        <v>32</v>
      </c>
      <c r="H1541" s="4" t="s">
        <v>1768</v>
      </c>
      <c r="I1541" s="4" t="s">
        <v>345</v>
      </c>
      <c r="J1541" s="8">
        <f>COUNTIFS(Activations!$A:$A,Table1[[#This Row],[Imei]])</f>
        <v>1</v>
      </c>
    </row>
    <row r="1542" spans="1:10">
      <c r="A1542" s="4" t="s">
        <v>33</v>
      </c>
      <c r="B1542" s="4" t="s">
        <v>34</v>
      </c>
      <c r="C1542" s="4" t="s">
        <v>1774</v>
      </c>
      <c r="D1542" s="4" t="s">
        <v>815</v>
      </c>
      <c r="E1542" s="4">
        <v>1</v>
      </c>
      <c r="F1542" s="5">
        <v>45118</v>
      </c>
      <c r="G1542" s="4" t="s">
        <v>32</v>
      </c>
      <c r="H1542" s="4" t="s">
        <v>1768</v>
      </c>
      <c r="I1542" s="4" t="s">
        <v>345</v>
      </c>
      <c r="J1542" s="8">
        <f>COUNTIFS(Activations!$A:$A,Table1[[#This Row],[Imei]])</f>
        <v>1</v>
      </c>
    </row>
    <row r="1543" spans="1:10">
      <c r="A1543" s="4" t="s">
        <v>33</v>
      </c>
      <c r="B1543" s="4" t="s">
        <v>34</v>
      </c>
      <c r="C1543" s="4" t="s">
        <v>1775</v>
      </c>
      <c r="D1543" s="4" t="s">
        <v>352</v>
      </c>
      <c r="E1543" s="4">
        <v>1</v>
      </c>
      <c r="F1543" s="5">
        <v>45124</v>
      </c>
      <c r="G1543" s="4" t="s">
        <v>32</v>
      </c>
      <c r="H1543" s="4" t="s">
        <v>1768</v>
      </c>
      <c r="I1543" s="4" t="s">
        <v>345</v>
      </c>
      <c r="J1543" s="8">
        <f>COUNTIFS(Activations!$A:$A,Table1[[#This Row],[Imei]])</f>
        <v>1</v>
      </c>
    </row>
    <row r="1544" spans="1:10">
      <c r="A1544" s="4" t="s">
        <v>33</v>
      </c>
      <c r="B1544" s="4" t="s">
        <v>34</v>
      </c>
      <c r="C1544" s="4" t="s">
        <v>1776</v>
      </c>
      <c r="D1544" s="4" t="s">
        <v>369</v>
      </c>
      <c r="E1544" s="4">
        <v>1</v>
      </c>
      <c r="F1544" s="5">
        <v>45124</v>
      </c>
      <c r="G1544" s="4" t="s">
        <v>32</v>
      </c>
      <c r="H1544" s="4" t="s">
        <v>1768</v>
      </c>
      <c r="I1544" s="4" t="s">
        <v>345</v>
      </c>
      <c r="J1544" s="8">
        <f>COUNTIFS(Activations!$A:$A,Table1[[#This Row],[Imei]])</f>
        <v>1</v>
      </c>
    </row>
    <row r="1545" spans="1:10">
      <c r="A1545" s="4" t="s">
        <v>33</v>
      </c>
      <c r="B1545" s="4" t="s">
        <v>34</v>
      </c>
      <c r="C1545" s="4" t="s">
        <v>1777</v>
      </c>
      <c r="D1545" s="4" t="s">
        <v>352</v>
      </c>
      <c r="E1545" s="4">
        <v>1</v>
      </c>
      <c r="F1545" s="5">
        <v>45124</v>
      </c>
      <c r="G1545" s="4" t="s">
        <v>32</v>
      </c>
      <c r="H1545" s="4" t="s">
        <v>1768</v>
      </c>
      <c r="I1545" s="4" t="s">
        <v>345</v>
      </c>
      <c r="J1545" s="8">
        <f>COUNTIFS(Activations!$A:$A,Table1[[#This Row],[Imei]])</f>
        <v>1</v>
      </c>
    </row>
    <row r="1546" spans="1:10">
      <c r="A1546" s="4" t="s">
        <v>33</v>
      </c>
      <c r="B1546" s="4" t="s">
        <v>34</v>
      </c>
      <c r="C1546" s="4" t="s">
        <v>5655</v>
      </c>
      <c r="D1546" s="4" t="s">
        <v>354</v>
      </c>
      <c r="E1546" s="4">
        <v>1</v>
      </c>
      <c r="F1546" s="5">
        <v>45125</v>
      </c>
      <c r="G1546" s="4" t="s">
        <v>32</v>
      </c>
      <c r="H1546" s="4" t="s">
        <v>1768</v>
      </c>
      <c r="I1546" s="4" t="s">
        <v>345</v>
      </c>
      <c r="J1546" s="8">
        <f>COUNTIFS(Activations!$A:$A,Table1[[#This Row],[Imei]])</f>
        <v>1</v>
      </c>
    </row>
    <row r="1547" spans="1:10">
      <c r="A1547" s="4" t="s">
        <v>140</v>
      </c>
      <c r="B1547" s="4" t="s">
        <v>129</v>
      </c>
      <c r="C1547" s="4" t="s">
        <v>5297</v>
      </c>
      <c r="D1547" s="4" t="s">
        <v>369</v>
      </c>
      <c r="E1547" s="4">
        <v>1</v>
      </c>
      <c r="F1547" s="5">
        <v>45110</v>
      </c>
      <c r="G1547" s="4" t="s">
        <v>139</v>
      </c>
      <c r="H1547" s="4" t="s">
        <v>1779</v>
      </c>
      <c r="I1547" s="4" t="s">
        <v>345</v>
      </c>
      <c r="J1547" s="8">
        <f>COUNTIFS(Activations!$A:$A,Table1[[#This Row],[Imei]])</f>
        <v>1</v>
      </c>
    </row>
    <row r="1548" spans="1:10">
      <c r="A1548" s="4" t="s">
        <v>140</v>
      </c>
      <c r="B1548" s="4" t="s">
        <v>129</v>
      </c>
      <c r="C1548" s="4" t="s">
        <v>5521</v>
      </c>
      <c r="D1548" s="4" t="s">
        <v>352</v>
      </c>
      <c r="E1548" s="4">
        <v>1</v>
      </c>
      <c r="F1548" s="5">
        <v>45110</v>
      </c>
      <c r="G1548" s="4" t="s">
        <v>139</v>
      </c>
      <c r="H1548" s="4" t="s">
        <v>1779</v>
      </c>
      <c r="I1548" s="4" t="s">
        <v>345</v>
      </c>
      <c r="J1548" s="8">
        <f>COUNTIFS(Activations!$A:$A,Table1[[#This Row],[Imei]])</f>
        <v>1</v>
      </c>
    </row>
    <row r="1549" spans="1:10">
      <c r="A1549" s="4" t="s">
        <v>140</v>
      </c>
      <c r="B1549" s="4" t="s">
        <v>129</v>
      </c>
      <c r="C1549" s="4" t="s">
        <v>1778</v>
      </c>
      <c r="D1549" s="4" t="s">
        <v>369</v>
      </c>
      <c r="E1549" s="4">
        <v>1</v>
      </c>
      <c r="F1549" s="5">
        <v>45115</v>
      </c>
      <c r="G1549" s="4" t="s">
        <v>139</v>
      </c>
      <c r="H1549" s="4" t="s">
        <v>1779</v>
      </c>
      <c r="I1549" s="4" t="s">
        <v>345</v>
      </c>
      <c r="J1549" s="8">
        <f>COUNTIFS(Activations!$A:$A,Table1[[#This Row],[Imei]])</f>
        <v>1</v>
      </c>
    </row>
    <row r="1550" spans="1:10">
      <c r="A1550" s="4" t="s">
        <v>140</v>
      </c>
      <c r="B1550" s="4" t="s">
        <v>129</v>
      </c>
      <c r="C1550" s="4" t="s">
        <v>1780</v>
      </c>
      <c r="D1550" s="4" t="s">
        <v>369</v>
      </c>
      <c r="E1550" s="4">
        <v>1</v>
      </c>
      <c r="F1550" s="5">
        <v>45117</v>
      </c>
      <c r="G1550" s="4" t="s">
        <v>139</v>
      </c>
      <c r="H1550" s="4" t="s">
        <v>1779</v>
      </c>
      <c r="I1550" s="4" t="s">
        <v>345</v>
      </c>
      <c r="J1550" s="8">
        <f>COUNTIFS(Activations!$A:$A,Table1[[#This Row],[Imei]])</f>
        <v>1</v>
      </c>
    </row>
    <row r="1551" spans="1:10">
      <c r="A1551" s="4" t="s">
        <v>140</v>
      </c>
      <c r="B1551" s="4" t="s">
        <v>129</v>
      </c>
      <c r="C1551" s="4" t="s">
        <v>1781</v>
      </c>
      <c r="D1551" s="4" t="s">
        <v>369</v>
      </c>
      <c r="E1551" s="4">
        <v>1</v>
      </c>
      <c r="F1551" s="5">
        <v>45117</v>
      </c>
      <c r="G1551" s="4" t="s">
        <v>139</v>
      </c>
      <c r="H1551" s="4" t="s">
        <v>1779</v>
      </c>
      <c r="I1551" s="4" t="s">
        <v>345</v>
      </c>
      <c r="J1551" s="8">
        <f>COUNTIFS(Activations!$A:$A,Table1[[#This Row],[Imei]])</f>
        <v>1</v>
      </c>
    </row>
    <row r="1552" spans="1:10">
      <c r="A1552" s="4" t="s">
        <v>140</v>
      </c>
      <c r="B1552" s="4" t="s">
        <v>129</v>
      </c>
      <c r="C1552" s="4" t="s">
        <v>1782</v>
      </c>
      <c r="D1552" s="4" t="s">
        <v>369</v>
      </c>
      <c r="E1552" s="4">
        <v>1</v>
      </c>
      <c r="F1552" s="5">
        <v>45119</v>
      </c>
      <c r="G1552" s="4" t="s">
        <v>139</v>
      </c>
      <c r="H1552" s="4" t="s">
        <v>1779</v>
      </c>
      <c r="I1552" s="4" t="s">
        <v>345</v>
      </c>
      <c r="J1552" s="8">
        <f>COUNTIFS(Activations!$A:$A,Table1[[#This Row],[Imei]])</f>
        <v>0</v>
      </c>
    </row>
    <row r="1553" spans="1:10">
      <c r="A1553" s="4" t="s">
        <v>140</v>
      </c>
      <c r="B1553" s="4" t="s">
        <v>129</v>
      </c>
      <c r="C1553" s="4" t="s">
        <v>1783</v>
      </c>
      <c r="D1553" s="4" t="s">
        <v>354</v>
      </c>
      <c r="E1553" s="4">
        <v>1</v>
      </c>
      <c r="F1553" s="5">
        <v>45121</v>
      </c>
      <c r="G1553" s="4" t="s">
        <v>139</v>
      </c>
      <c r="H1553" s="4" t="s">
        <v>1779</v>
      </c>
      <c r="I1553" s="4" t="s">
        <v>345</v>
      </c>
      <c r="J1553" s="8">
        <f>COUNTIFS(Activations!$A:$A,Table1[[#This Row],[Imei]])</f>
        <v>1</v>
      </c>
    </row>
    <row r="1554" spans="1:10">
      <c r="A1554" s="4" t="s">
        <v>140</v>
      </c>
      <c r="B1554" s="4" t="s">
        <v>129</v>
      </c>
      <c r="C1554" s="4" t="s">
        <v>1784</v>
      </c>
      <c r="D1554" s="4" t="s">
        <v>354</v>
      </c>
      <c r="E1554" s="4">
        <v>1</v>
      </c>
      <c r="F1554" s="5">
        <v>45121</v>
      </c>
      <c r="G1554" s="4" t="s">
        <v>139</v>
      </c>
      <c r="H1554" s="4" t="s">
        <v>1779</v>
      </c>
      <c r="I1554" s="4" t="s">
        <v>345</v>
      </c>
      <c r="J1554" s="8">
        <f>COUNTIFS(Activations!$A:$A,Table1[[#This Row],[Imei]])</f>
        <v>1</v>
      </c>
    </row>
    <row r="1555" spans="1:10">
      <c r="A1555" s="4" t="s">
        <v>140</v>
      </c>
      <c r="B1555" s="4" t="s">
        <v>129</v>
      </c>
      <c r="C1555" s="4" t="s">
        <v>1785</v>
      </c>
      <c r="D1555" s="4" t="s">
        <v>354</v>
      </c>
      <c r="E1555" s="4">
        <v>1</v>
      </c>
      <c r="F1555" s="5">
        <v>45121</v>
      </c>
      <c r="G1555" s="4" t="s">
        <v>139</v>
      </c>
      <c r="H1555" s="4" t="s">
        <v>1779</v>
      </c>
      <c r="I1555" s="4" t="s">
        <v>345</v>
      </c>
      <c r="J1555" s="8">
        <f>COUNTIFS(Activations!$A:$A,Table1[[#This Row],[Imei]])</f>
        <v>1</v>
      </c>
    </row>
    <row r="1556" spans="1:10">
      <c r="A1556" s="4" t="s">
        <v>140</v>
      </c>
      <c r="B1556" s="4" t="s">
        <v>129</v>
      </c>
      <c r="C1556" s="4" t="s">
        <v>1786</v>
      </c>
      <c r="D1556" s="4" t="s">
        <v>376</v>
      </c>
      <c r="E1556" s="4">
        <v>1</v>
      </c>
      <c r="F1556" s="5">
        <v>45124</v>
      </c>
      <c r="G1556" s="4" t="s">
        <v>139</v>
      </c>
      <c r="H1556" s="4" t="s">
        <v>1779</v>
      </c>
      <c r="I1556" s="4" t="s">
        <v>345</v>
      </c>
      <c r="J1556" s="8">
        <f>COUNTIFS(Activations!$A:$A,Table1[[#This Row],[Imei]])</f>
        <v>1</v>
      </c>
    </row>
    <row r="1557" spans="1:10">
      <c r="A1557" s="4" t="s">
        <v>1787</v>
      </c>
      <c r="B1557" s="4" t="s">
        <v>240</v>
      </c>
      <c r="C1557" s="4" t="s">
        <v>1788</v>
      </c>
      <c r="D1557" s="4" t="s">
        <v>352</v>
      </c>
      <c r="E1557" s="4">
        <v>1</v>
      </c>
      <c r="F1557" s="5">
        <v>45121</v>
      </c>
      <c r="G1557" s="4" t="s">
        <v>1789</v>
      </c>
      <c r="H1557" s="4" t="s">
        <v>1790</v>
      </c>
      <c r="I1557" s="4" t="s">
        <v>423</v>
      </c>
      <c r="J1557" s="8">
        <f>COUNTIFS(Activations!$A:$A,Table1[[#This Row],[Imei]])</f>
        <v>1</v>
      </c>
    </row>
    <row r="1558" spans="1:10">
      <c r="A1558" s="4" t="s">
        <v>6110</v>
      </c>
      <c r="B1558" s="4" t="s">
        <v>260</v>
      </c>
      <c r="C1558" s="4" t="s">
        <v>5816</v>
      </c>
      <c r="D1558" s="4" t="s">
        <v>358</v>
      </c>
      <c r="E1558" s="4">
        <v>1</v>
      </c>
      <c r="F1558" s="5">
        <v>45125</v>
      </c>
      <c r="G1558" s="4" t="s">
        <v>276</v>
      </c>
      <c r="H1558" s="4" t="s">
        <v>6111</v>
      </c>
      <c r="I1558" s="4" t="s">
        <v>345</v>
      </c>
      <c r="J1558" s="8">
        <f>COUNTIFS(Activations!$A:$A,Table1[[#This Row],[Imei]])</f>
        <v>1</v>
      </c>
    </row>
    <row r="1559" spans="1:10">
      <c r="A1559" s="4" t="s">
        <v>6110</v>
      </c>
      <c r="B1559" s="4" t="s">
        <v>260</v>
      </c>
      <c r="C1559" s="4" t="s">
        <v>5645</v>
      </c>
      <c r="D1559" s="4" t="s">
        <v>354</v>
      </c>
      <c r="E1559" s="4">
        <v>1</v>
      </c>
      <c r="F1559" s="5">
        <v>45125</v>
      </c>
      <c r="G1559" s="4" t="s">
        <v>276</v>
      </c>
      <c r="H1559" s="4" t="s">
        <v>6111</v>
      </c>
      <c r="I1559" s="4" t="s">
        <v>345</v>
      </c>
      <c r="J1559" s="8">
        <f>COUNTIFS(Activations!$A:$A,Table1[[#This Row],[Imei]])</f>
        <v>1</v>
      </c>
    </row>
    <row r="1560" spans="1:10">
      <c r="A1560" s="4" t="s">
        <v>6110</v>
      </c>
      <c r="B1560" s="4" t="s">
        <v>260</v>
      </c>
      <c r="C1560" s="4" t="s">
        <v>5323</v>
      </c>
      <c r="D1560" s="4" t="s">
        <v>369</v>
      </c>
      <c r="E1560" s="4">
        <v>1</v>
      </c>
      <c r="F1560" s="5">
        <v>45125</v>
      </c>
      <c r="G1560" s="4" t="s">
        <v>276</v>
      </c>
      <c r="H1560" s="4" t="s">
        <v>6111</v>
      </c>
      <c r="I1560" s="4" t="s">
        <v>345</v>
      </c>
      <c r="J1560" s="8">
        <f>COUNTIFS(Activations!$A:$A,Table1[[#This Row],[Imei]])</f>
        <v>1</v>
      </c>
    </row>
    <row r="1561" spans="1:10">
      <c r="A1561" s="4" t="s">
        <v>311</v>
      </c>
      <c r="B1561" s="4" t="s">
        <v>304</v>
      </c>
      <c r="C1561" s="4" t="s">
        <v>6112</v>
      </c>
      <c r="D1561" s="4" t="s">
        <v>350</v>
      </c>
      <c r="E1561" s="4">
        <v>1</v>
      </c>
      <c r="F1561" s="5">
        <v>45110</v>
      </c>
      <c r="G1561" s="4" t="s">
        <v>310</v>
      </c>
      <c r="H1561" s="4" t="s">
        <v>1792</v>
      </c>
      <c r="I1561" s="4" t="s">
        <v>345</v>
      </c>
      <c r="J1561" s="8">
        <f>COUNTIFS(Activations!$A:$A,Table1[[#This Row],[Imei]])</f>
        <v>0</v>
      </c>
    </row>
    <row r="1562" spans="1:10">
      <c r="A1562" s="4" t="s">
        <v>311</v>
      </c>
      <c r="B1562" s="4" t="s">
        <v>304</v>
      </c>
      <c r="C1562" s="4" t="s">
        <v>1791</v>
      </c>
      <c r="D1562" s="4" t="s">
        <v>369</v>
      </c>
      <c r="E1562" s="4">
        <v>1</v>
      </c>
      <c r="F1562" s="5">
        <v>45115</v>
      </c>
      <c r="G1562" s="4" t="s">
        <v>310</v>
      </c>
      <c r="H1562" s="4" t="s">
        <v>1792</v>
      </c>
      <c r="I1562" s="4" t="s">
        <v>345</v>
      </c>
      <c r="J1562" s="8">
        <f>COUNTIFS(Activations!$A:$A,Table1[[#This Row],[Imei]])</f>
        <v>1</v>
      </c>
    </row>
    <row r="1563" spans="1:10">
      <c r="A1563" s="4" t="s">
        <v>311</v>
      </c>
      <c r="B1563" s="4" t="s">
        <v>304</v>
      </c>
      <c r="C1563" s="4" t="s">
        <v>1793</v>
      </c>
      <c r="D1563" s="4" t="s">
        <v>369</v>
      </c>
      <c r="E1563" s="4">
        <v>1</v>
      </c>
      <c r="F1563" s="5">
        <v>45117</v>
      </c>
      <c r="G1563" s="4" t="s">
        <v>310</v>
      </c>
      <c r="H1563" s="4" t="s">
        <v>1792</v>
      </c>
      <c r="I1563" s="4" t="s">
        <v>345</v>
      </c>
      <c r="J1563" s="8">
        <f>COUNTIFS(Activations!$A:$A,Table1[[#This Row],[Imei]])</f>
        <v>1</v>
      </c>
    </row>
    <row r="1564" spans="1:10">
      <c r="A1564" s="4" t="s">
        <v>311</v>
      </c>
      <c r="B1564" s="4" t="s">
        <v>304</v>
      </c>
      <c r="C1564" s="4" t="s">
        <v>1794</v>
      </c>
      <c r="D1564" s="4" t="s">
        <v>352</v>
      </c>
      <c r="E1564" s="4">
        <v>1</v>
      </c>
      <c r="F1564" s="5">
        <v>45120</v>
      </c>
      <c r="G1564" s="4" t="s">
        <v>310</v>
      </c>
      <c r="H1564" s="4" t="s">
        <v>1792</v>
      </c>
      <c r="I1564" s="4" t="s">
        <v>345</v>
      </c>
      <c r="J1564" s="8">
        <f>COUNTIFS(Activations!$A:$A,Table1[[#This Row],[Imei]])</f>
        <v>1</v>
      </c>
    </row>
    <row r="1565" spans="1:10">
      <c r="A1565" s="4" t="s">
        <v>311</v>
      </c>
      <c r="B1565" s="4" t="s">
        <v>304</v>
      </c>
      <c r="C1565" s="4" t="s">
        <v>1795</v>
      </c>
      <c r="D1565" s="4" t="s">
        <v>352</v>
      </c>
      <c r="E1565" s="4">
        <v>1</v>
      </c>
      <c r="F1565" s="5">
        <v>45120</v>
      </c>
      <c r="G1565" s="4" t="s">
        <v>310</v>
      </c>
      <c r="H1565" s="4" t="s">
        <v>1792</v>
      </c>
      <c r="I1565" s="4" t="s">
        <v>345</v>
      </c>
      <c r="J1565" s="8">
        <f>COUNTIFS(Activations!$A:$A,Table1[[#This Row],[Imei]])</f>
        <v>1</v>
      </c>
    </row>
    <row r="1566" spans="1:10">
      <c r="A1566" s="4" t="s">
        <v>311</v>
      </c>
      <c r="B1566" s="4" t="s">
        <v>304</v>
      </c>
      <c r="C1566" s="4" t="s">
        <v>1796</v>
      </c>
      <c r="D1566" s="4" t="s">
        <v>352</v>
      </c>
      <c r="E1566" s="4">
        <v>1</v>
      </c>
      <c r="F1566" s="5">
        <v>45121</v>
      </c>
      <c r="G1566" s="4" t="s">
        <v>310</v>
      </c>
      <c r="H1566" s="4" t="s">
        <v>1792</v>
      </c>
      <c r="I1566" s="4" t="s">
        <v>345</v>
      </c>
      <c r="J1566" s="8">
        <f>COUNTIFS(Activations!$A:$A,Table1[[#This Row],[Imei]])</f>
        <v>1</v>
      </c>
    </row>
    <row r="1567" spans="1:10">
      <c r="A1567" s="4" t="s">
        <v>311</v>
      </c>
      <c r="B1567" s="4" t="s">
        <v>304</v>
      </c>
      <c r="C1567" s="4" t="s">
        <v>1797</v>
      </c>
      <c r="D1567" s="4" t="s">
        <v>369</v>
      </c>
      <c r="E1567" s="4">
        <v>1</v>
      </c>
      <c r="F1567" s="5">
        <v>45124</v>
      </c>
      <c r="G1567" s="4" t="s">
        <v>310</v>
      </c>
      <c r="H1567" s="4" t="s">
        <v>1792</v>
      </c>
      <c r="I1567" s="4" t="s">
        <v>345</v>
      </c>
      <c r="J1567" s="8">
        <f>COUNTIFS(Activations!$A:$A,Table1[[#This Row],[Imei]])</f>
        <v>1</v>
      </c>
    </row>
    <row r="1568" spans="1:10">
      <c r="A1568" s="4" t="s">
        <v>311</v>
      </c>
      <c r="B1568" s="4" t="s">
        <v>304</v>
      </c>
      <c r="C1568" s="4" t="s">
        <v>6113</v>
      </c>
      <c r="D1568" s="4" t="s">
        <v>369</v>
      </c>
      <c r="E1568" s="4">
        <v>1</v>
      </c>
      <c r="F1568" s="5">
        <v>45125</v>
      </c>
      <c r="G1568" s="4" t="s">
        <v>310</v>
      </c>
      <c r="H1568" s="4" t="s">
        <v>1792</v>
      </c>
      <c r="I1568" s="4" t="s">
        <v>345</v>
      </c>
      <c r="J1568" s="8">
        <f>COUNTIFS(Activations!$A:$A,Table1[[#This Row],[Imei]])</f>
        <v>0</v>
      </c>
    </row>
    <row r="1569" spans="1:10">
      <c r="A1569" s="4" t="s">
        <v>1798</v>
      </c>
      <c r="B1569" s="4" t="s">
        <v>197</v>
      </c>
      <c r="C1569" s="4" t="s">
        <v>1799</v>
      </c>
      <c r="D1569" s="4" t="s">
        <v>352</v>
      </c>
      <c r="E1569" s="4">
        <v>1</v>
      </c>
      <c r="F1569" s="5">
        <v>45113</v>
      </c>
      <c r="G1569" s="4" t="s">
        <v>1017</v>
      </c>
      <c r="H1569" s="4" t="s">
        <v>1018</v>
      </c>
      <c r="I1569" s="4" t="s">
        <v>423</v>
      </c>
      <c r="J1569" s="8">
        <f>COUNTIFS(Activations!$A:$A,Table1[[#This Row],[Imei]])</f>
        <v>0</v>
      </c>
    </row>
    <row r="1570" spans="1:10">
      <c r="A1570" s="4" t="s">
        <v>1798</v>
      </c>
      <c r="B1570" s="4" t="s">
        <v>197</v>
      </c>
      <c r="C1570" s="4" t="s">
        <v>1800</v>
      </c>
      <c r="D1570" s="4" t="s">
        <v>352</v>
      </c>
      <c r="E1570" s="4">
        <v>1</v>
      </c>
      <c r="F1570" s="5">
        <v>45118</v>
      </c>
      <c r="G1570" s="4" t="s">
        <v>1017</v>
      </c>
      <c r="H1570" s="4" t="s">
        <v>1018</v>
      </c>
      <c r="I1570" s="4" t="s">
        <v>423</v>
      </c>
      <c r="J1570" s="8">
        <f>COUNTIFS(Activations!$A:$A,Table1[[#This Row],[Imei]])</f>
        <v>1</v>
      </c>
    </row>
    <row r="1571" spans="1:10">
      <c r="A1571" s="4" t="s">
        <v>187</v>
      </c>
      <c r="B1571" s="4" t="s">
        <v>160</v>
      </c>
      <c r="C1571" s="4" t="s">
        <v>6114</v>
      </c>
      <c r="D1571" s="4" t="s">
        <v>343</v>
      </c>
      <c r="E1571" s="4">
        <v>1</v>
      </c>
      <c r="F1571" s="5">
        <v>45108</v>
      </c>
      <c r="G1571" s="4" t="s">
        <v>186</v>
      </c>
      <c r="H1571" s="4" t="s">
        <v>1802</v>
      </c>
      <c r="I1571" s="4" t="s">
        <v>345</v>
      </c>
      <c r="J1571" s="8">
        <f>COUNTIFS(Activations!$A:$A,Table1[[#This Row],[Imei]])</f>
        <v>0</v>
      </c>
    </row>
    <row r="1572" spans="1:10">
      <c r="A1572" s="4" t="s">
        <v>187</v>
      </c>
      <c r="B1572" s="4" t="s">
        <v>160</v>
      </c>
      <c r="C1572" s="4" t="s">
        <v>5522</v>
      </c>
      <c r="D1572" s="4" t="s">
        <v>352</v>
      </c>
      <c r="E1572" s="4">
        <v>1</v>
      </c>
      <c r="F1572" s="5">
        <v>45110</v>
      </c>
      <c r="G1572" s="4" t="s">
        <v>186</v>
      </c>
      <c r="H1572" s="4" t="s">
        <v>1802</v>
      </c>
      <c r="I1572" s="4" t="s">
        <v>345</v>
      </c>
      <c r="J1572" s="8">
        <f>COUNTIFS(Activations!$A:$A,Table1[[#This Row],[Imei]])</f>
        <v>1</v>
      </c>
    </row>
    <row r="1573" spans="1:10">
      <c r="A1573" s="4" t="s">
        <v>187</v>
      </c>
      <c r="B1573" s="4" t="s">
        <v>160</v>
      </c>
      <c r="C1573" s="4" t="s">
        <v>5528</v>
      </c>
      <c r="D1573" s="4" t="s">
        <v>352</v>
      </c>
      <c r="E1573" s="4">
        <v>1</v>
      </c>
      <c r="F1573" s="5">
        <v>45110</v>
      </c>
      <c r="G1573" s="4" t="s">
        <v>186</v>
      </c>
      <c r="H1573" s="4" t="s">
        <v>1802</v>
      </c>
      <c r="I1573" s="4" t="s">
        <v>345</v>
      </c>
      <c r="J1573" s="8">
        <f>COUNTIFS(Activations!$A:$A,Table1[[#This Row],[Imei]])</f>
        <v>1</v>
      </c>
    </row>
    <row r="1574" spans="1:10">
      <c r="A1574" s="4" t="s">
        <v>187</v>
      </c>
      <c r="B1574" s="4" t="s">
        <v>160</v>
      </c>
      <c r="C1574" s="4" t="s">
        <v>5387</v>
      </c>
      <c r="D1574" s="4" t="s">
        <v>369</v>
      </c>
      <c r="E1574" s="4">
        <v>1</v>
      </c>
      <c r="F1574" s="5">
        <v>45110</v>
      </c>
      <c r="G1574" s="4" t="s">
        <v>186</v>
      </c>
      <c r="H1574" s="4" t="s">
        <v>1802</v>
      </c>
      <c r="I1574" s="4" t="s">
        <v>345</v>
      </c>
      <c r="J1574" s="8">
        <f>COUNTIFS(Activations!$A:$A,Table1[[#This Row],[Imei]])</f>
        <v>1</v>
      </c>
    </row>
    <row r="1575" spans="1:10">
      <c r="A1575" s="4" t="s">
        <v>187</v>
      </c>
      <c r="B1575" s="4" t="s">
        <v>160</v>
      </c>
      <c r="C1575" s="4" t="s">
        <v>1801</v>
      </c>
      <c r="D1575" s="4" t="s">
        <v>358</v>
      </c>
      <c r="E1575" s="4">
        <v>1</v>
      </c>
      <c r="F1575" s="5">
        <v>45111</v>
      </c>
      <c r="G1575" s="4" t="s">
        <v>186</v>
      </c>
      <c r="H1575" s="4" t="s">
        <v>1802</v>
      </c>
      <c r="I1575" s="4" t="s">
        <v>345</v>
      </c>
      <c r="J1575" s="8">
        <f>COUNTIFS(Activations!$A:$A,Table1[[#This Row],[Imei]])</f>
        <v>1</v>
      </c>
    </row>
    <row r="1576" spans="1:10">
      <c r="A1576" s="4" t="s">
        <v>187</v>
      </c>
      <c r="B1576" s="4" t="s">
        <v>160</v>
      </c>
      <c r="C1576" s="4" t="s">
        <v>1803</v>
      </c>
      <c r="D1576" s="4" t="s">
        <v>343</v>
      </c>
      <c r="E1576" s="4">
        <v>1</v>
      </c>
      <c r="F1576" s="5">
        <v>45111</v>
      </c>
      <c r="G1576" s="4" t="s">
        <v>186</v>
      </c>
      <c r="H1576" s="4" t="s">
        <v>1802</v>
      </c>
      <c r="I1576" s="4" t="s">
        <v>345</v>
      </c>
      <c r="J1576" s="8">
        <f>COUNTIFS(Activations!$A:$A,Table1[[#This Row],[Imei]])</f>
        <v>1</v>
      </c>
    </row>
    <row r="1577" spans="1:10">
      <c r="A1577" s="4" t="s">
        <v>187</v>
      </c>
      <c r="B1577" s="4" t="s">
        <v>160</v>
      </c>
      <c r="C1577" s="4" t="s">
        <v>1804</v>
      </c>
      <c r="D1577" s="4" t="s">
        <v>352</v>
      </c>
      <c r="E1577" s="4">
        <v>1</v>
      </c>
      <c r="F1577" s="5">
        <v>45111</v>
      </c>
      <c r="G1577" s="4" t="s">
        <v>186</v>
      </c>
      <c r="H1577" s="4" t="s">
        <v>1802</v>
      </c>
      <c r="I1577" s="4" t="s">
        <v>345</v>
      </c>
      <c r="J1577" s="8">
        <f>COUNTIFS(Activations!$A:$A,Table1[[#This Row],[Imei]])</f>
        <v>0</v>
      </c>
    </row>
    <row r="1578" spans="1:10">
      <c r="A1578" s="4" t="s">
        <v>187</v>
      </c>
      <c r="B1578" s="4" t="s">
        <v>160</v>
      </c>
      <c r="C1578" s="4" t="s">
        <v>1805</v>
      </c>
      <c r="D1578" s="4" t="s">
        <v>352</v>
      </c>
      <c r="E1578" s="4">
        <v>1</v>
      </c>
      <c r="F1578" s="5">
        <v>45112</v>
      </c>
      <c r="G1578" s="4" t="s">
        <v>186</v>
      </c>
      <c r="H1578" s="4" t="s">
        <v>1802</v>
      </c>
      <c r="I1578" s="4" t="s">
        <v>345</v>
      </c>
      <c r="J1578" s="8">
        <f>COUNTIFS(Activations!$A:$A,Table1[[#This Row],[Imei]])</f>
        <v>1</v>
      </c>
    </row>
    <row r="1579" spans="1:10">
      <c r="A1579" s="4" t="s">
        <v>187</v>
      </c>
      <c r="B1579" s="4" t="s">
        <v>160</v>
      </c>
      <c r="C1579" s="4" t="s">
        <v>1806</v>
      </c>
      <c r="D1579" s="4" t="s">
        <v>352</v>
      </c>
      <c r="E1579" s="4">
        <v>1</v>
      </c>
      <c r="F1579" s="5">
        <v>45113</v>
      </c>
      <c r="G1579" s="4" t="s">
        <v>186</v>
      </c>
      <c r="H1579" s="4" t="s">
        <v>1802</v>
      </c>
      <c r="I1579" s="4" t="s">
        <v>345</v>
      </c>
      <c r="J1579" s="8">
        <f>COUNTIFS(Activations!$A:$A,Table1[[#This Row],[Imei]])</f>
        <v>1</v>
      </c>
    </row>
    <row r="1580" spans="1:10">
      <c r="A1580" s="4" t="s">
        <v>187</v>
      </c>
      <c r="B1580" s="4" t="s">
        <v>160</v>
      </c>
      <c r="C1580" s="4" t="s">
        <v>1807</v>
      </c>
      <c r="D1580" s="4" t="s">
        <v>343</v>
      </c>
      <c r="E1580" s="4">
        <v>1</v>
      </c>
      <c r="F1580" s="5">
        <v>45114</v>
      </c>
      <c r="G1580" s="4" t="s">
        <v>186</v>
      </c>
      <c r="H1580" s="4" t="s">
        <v>1802</v>
      </c>
      <c r="I1580" s="4" t="s">
        <v>345</v>
      </c>
      <c r="J1580" s="8">
        <f>COUNTIFS(Activations!$A:$A,Table1[[#This Row],[Imei]])</f>
        <v>1</v>
      </c>
    </row>
    <row r="1581" spans="1:10">
      <c r="A1581" s="4" t="s">
        <v>187</v>
      </c>
      <c r="B1581" s="4" t="s">
        <v>160</v>
      </c>
      <c r="C1581" s="4" t="s">
        <v>1808</v>
      </c>
      <c r="D1581" s="4" t="s">
        <v>343</v>
      </c>
      <c r="E1581" s="4">
        <v>1</v>
      </c>
      <c r="F1581" s="5">
        <v>45117</v>
      </c>
      <c r="G1581" s="4" t="s">
        <v>186</v>
      </c>
      <c r="H1581" s="4" t="s">
        <v>1802</v>
      </c>
      <c r="I1581" s="4" t="s">
        <v>345</v>
      </c>
      <c r="J1581" s="8">
        <f>COUNTIFS(Activations!$A:$A,Table1[[#This Row],[Imei]])</f>
        <v>1</v>
      </c>
    </row>
    <row r="1582" spans="1:10">
      <c r="A1582" s="4" t="s">
        <v>187</v>
      </c>
      <c r="B1582" s="4" t="s">
        <v>160</v>
      </c>
      <c r="C1582" s="4" t="s">
        <v>1809</v>
      </c>
      <c r="D1582" s="4" t="s">
        <v>343</v>
      </c>
      <c r="E1582" s="4">
        <v>1</v>
      </c>
      <c r="F1582" s="5">
        <v>45118</v>
      </c>
      <c r="G1582" s="4" t="s">
        <v>186</v>
      </c>
      <c r="H1582" s="4" t="s">
        <v>1802</v>
      </c>
      <c r="I1582" s="4" t="s">
        <v>345</v>
      </c>
      <c r="J1582" s="8">
        <f>COUNTIFS(Activations!$A:$A,Table1[[#This Row],[Imei]])</f>
        <v>1</v>
      </c>
    </row>
    <row r="1583" spans="1:10">
      <c r="A1583" s="4" t="s">
        <v>187</v>
      </c>
      <c r="B1583" s="4" t="s">
        <v>160</v>
      </c>
      <c r="C1583" s="4" t="s">
        <v>1810</v>
      </c>
      <c r="D1583" s="4" t="s">
        <v>343</v>
      </c>
      <c r="E1583" s="4">
        <v>1</v>
      </c>
      <c r="F1583" s="5">
        <v>45121</v>
      </c>
      <c r="G1583" s="4" t="s">
        <v>186</v>
      </c>
      <c r="H1583" s="4" t="s">
        <v>1802</v>
      </c>
      <c r="I1583" s="4" t="s">
        <v>345</v>
      </c>
      <c r="J1583" s="8">
        <f>COUNTIFS(Activations!$A:$A,Table1[[#This Row],[Imei]])</f>
        <v>1</v>
      </c>
    </row>
    <row r="1584" spans="1:10">
      <c r="A1584" s="4" t="s">
        <v>187</v>
      </c>
      <c r="B1584" s="4" t="s">
        <v>160</v>
      </c>
      <c r="C1584" s="4" t="s">
        <v>1811</v>
      </c>
      <c r="D1584" s="4" t="s">
        <v>343</v>
      </c>
      <c r="E1584" s="4">
        <v>1</v>
      </c>
      <c r="F1584" s="5">
        <v>45121</v>
      </c>
      <c r="G1584" s="4" t="s">
        <v>186</v>
      </c>
      <c r="H1584" s="4" t="s">
        <v>1802</v>
      </c>
      <c r="I1584" s="4" t="s">
        <v>345</v>
      </c>
      <c r="J1584" s="8">
        <f>COUNTIFS(Activations!$A:$A,Table1[[#This Row],[Imei]])</f>
        <v>0</v>
      </c>
    </row>
    <row r="1585" spans="1:10">
      <c r="A1585" s="4" t="s">
        <v>187</v>
      </c>
      <c r="B1585" s="4" t="s">
        <v>160</v>
      </c>
      <c r="C1585" s="4" t="s">
        <v>1812</v>
      </c>
      <c r="D1585" s="4" t="s">
        <v>343</v>
      </c>
      <c r="E1585" s="4">
        <v>1</v>
      </c>
      <c r="F1585" s="5">
        <v>45122</v>
      </c>
      <c r="G1585" s="4" t="s">
        <v>186</v>
      </c>
      <c r="H1585" s="4" t="s">
        <v>1802</v>
      </c>
      <c r="I1585" s="4" t="s">
        <v>345</v>
      </c>
      <c r="J1585" s="8">
        <f>COUNTIFS(Activations!$A:$A,Table1[[#This Row],[Imei]])</f>
        <v>0</v>
      </c>
    </row>
    <row r="1586" spans="1:10">
      <c r="A1586" s="4" t="s">
        <v>187</v>
      </c>
      <c r="B1586" s="4" t="s">
        <v>160</v>
      </c>
      <c r="C1586" s="4" t="s">
        <v>1813</v>
      </c>
      <c r="D1586" s="4" t="s">
        <v>369</v>
      </c>
      <c r="E1586" s="4">
        <v>1</v>
      </c>
      <c r="F1586" s="5">
        <v>45124</v>
      </c>
      <c r="G1586" s="4" t="s">
        <v>186</v>
      </c>
      <c r="H1586" s="4" t="s">
        <v>1802</v>
      </c>
      <c r="I1586" s="4" t="s">
        <v>345</v>
      </c>
      <c r="J1586" s="8">
        <f>COUNTIFS(Activations!$A:$A,Table1[[#This Row],[Imei]])</f>
        <v>0</v>
      </c>
    </row>
    <row r="1587" spans="1:10">
      <c r="A1587" s="4" t="s">
        <v>187</v>
      </c>
      <c r="B1587" s="4" t="s">
        <v>160</v>
      </c>
      <c r="C1587" s="4" t="s">
        <v>5385</v>
      </c>
      <c r="D1587" s="4" t="s">
        <v>369</v>
      </c>
      <c r="E1587" s="4">
        <v>1</v>
      </c>
      <c r="F1587" s="5">
        <v>45125</v>
      </c>
      <c r="G1587" s="4" t="s">
        <v>186</v>
      </c>
      <c r="H1587" s="4" t="s">
        <v>1802</v>
      </c>
      <c r="I1587" s="4" t="s">
        <v>345</v>
      </c>
      <c r="J1587" s="8">
        <f>COUNTIFS(Activations!$A:$A,Table1[[#This Row],[Imei]])</f>
        <v>1</v>
      </c>
    </row>
    <row r="1588" spans="1:10">
      <c r="A1588" s="4" t="s">
        <v>202</v>
      </c>
      <c r="B1588" s="4" t="s">
        <v>197</v>
      </c>
      <c r="C1588" s="4" t="s">
        <v>6115</v>
      </c>
      <c r="D1588" s="4" t="s">
        <v>358</v>
      </c>
      <c r="E1588" s="4">
        <v>1</v>
      </c>
      <c r="F1588" s="5">
        <v>45108</v>
      </c>
      <c r="G1588" s="4" t="s">
        <v>201</v>
      </c>
      <c r="H1588" s="4" t="s">
        <v>1815</v>
      </c>
      <c r="I1588" s="4" t="s">
        <v>345</v>
      </c>
      <c r="J1588" s="8">
        <f>COUNTIFS(Activations!$A:$A,Table1[[#This Row],[Imei]])</f>
        <v>0</v>
      </c>
    </row>
    <row r="1589" spans="1:10">
      <c r="A1589" s="4" t="s">
        <v>202</v>
      </c>
      <c r="B1589" s="4" t="s">
        <v>197</v>
      </c>
      <c r="C1589" s="4" t="s">
        <v>5549</v>
      </c>
      <c r="D1589" s="4" t="s">
        <v>343</v>
      </c>
      <c r="E1589" s="4">
        <v>1</v>
      </c>
      <c r="F1589" s="5">
        <v>45108</v>
      </c>
      <c r="G1589" s="4" t="s">
        <v>201</v>
      </c>
      <c r="H1589" s="4" t="s">
        <v>1815</v>
      </c>
      <c r="I1589" s="4" t="s">
        <v>345</v>
      </c>
      <c r="J1589" s="8">
        <f>COUNTIFS(Activations!$A:$A,Table1[[#This Row],[Imei]])</f>
        <v>1</v>
      </c>
    </row>
    <row r="1590" spans="1:10">
      <c r="A1590" s="4" t="s">
        <v>202</v>
      </c>
      <c r="B1590" s="4" t="s">
        <v>197</v>
      </c>
      <c r="C1590" s="4" t="s">
        <v>5287</v>
      </c>
      <c r="D1590" s="4" t="s">
        <v>369</v>
      </c>
      <c r="E1590" s="4">
        <v>1</v>
      </c>
      <c r="F1590" s="5">
        <v>45110</v>
      </c>
      <c r="G1590" s="4" t="s">
        <v>201</v>
      </c>
      <c r="H1590" s="4" t="s">
        <v>1815</v>
      </c>
      <c r="I1590" s="4" t="s">
        <v>345</v>
      </c>
      <c r="J1590" s="8">
        <f>COUNTIFS(Activations!$A:$A,Table1[[#This Row],[Imei]])</f>
        <v>1</v>
      </c>
    </row>
    <row r="1591" spans="1:10">
      <c r="A1591" s="4" t="s">
        <v>202</v>
      </c>
      <c r="B1591" s="4" t="s">
        <v>197</v>
      </c>
      <c r="C1591" s="4" t="s">
        <v>5732</v>
      </c>
      <c r="D1591" s="4" t="s">
        <v>358</v>
      </c>
      <c r="E1591" s="4">
        <v>1</v>
      </c>
      <c r="F1591" s="5">
        <v>45110</v>
      </c>
      <c r="G1591" s="4" t="s">
        <v>201</v>
      </c>
      <c r="H1591" s="4" t="s">
        <v>1815</v>
      </c>
      <c r="I1591" s="4" t="s">
        <v>345</v>
      </c>
      <c r="J1591" s="8">
        <f>COUNTIFS(Activations!$A:$A,Table1[[#This Row],[Imei]])</f>
        <v>1</v>
      </c>
    </row>
    <row r="1592" spans="1:10">
      <c r="A1592" s="4" t="s">
        <v>202</v>
      </c>
      <c r="B1592" s="4" t="s">
        <v>197</v>
      </c>
      <c r="C1592" s="4" t="s">
        <v>5578</v>
      </c>
      <c r="D1592" s="4" t="s">
        <v>343</v>
      </c>
      <c r="E1592" s="4">
        <v>1</v>
      </c>
      <c r="F1592" s="5">
        <v>45110</v>
      </c>
      <c r="G1592" s="4" t="s">
        <v>201</v>
      </c>
      <c r="H1592" s="4" t="s">
        <v>1815</v>
      </c>
      <c r="I1592" s="4" t="s">
        <v>345</v>
      </c>
      <c r="J1592" s="8">
        <f>COUNTIFS(Activations!$A:$A,Table1[[#This Row],[Imei]])</f>
        <v>1</v>
      </c>
    </row>
    <row r="1593" spans="1:10">
      <c r="A1593" s="4" t="s">
        <v>202</v>
      </c>
      <c r="B1593" s="4" t="s">
        <v>197</v>
      </c>
      <c r="C1593" s="4" t="s">
        <v>1814</v>
      </c>
      <c r="D1593" s="4" t="s">
        <v>350</v>
      </c>
      <c r="E1593" s="4">
        <v>1</v>
      </c>
      <c r="F1593" s="5">
        <v>45111</v>
      </c>
      <c r="G1593" s="4" t="s">
        <v>201</v>
      </c>
      <c r="H1593" s="4" t="s">
        <v>1815</v>
      </c>
      <c r="I1593" s="4" t="s">
        <v>345</v>
      </c>
      <c r="J1593" s="8">
        <f>COUNTIFS(Activations!$A:$A,Table1[[#This Row],[Imei]])</f>
        <v>1</v>
      </c>
    </row>
    <row r="1594" spans="1:10">
      <c r="A1594" s="4" t="s">
        <v>202</v>
      </c>
      <c r="B1594" s="4" t="s">
        <v>197</v>
      </c>
      <c r="C1594" s="4" t="s">
        <v>1816</v>
      </c>
      <c r="D1594" s="4" t="s">
        <v>343</v>
      </c>
      <c r="E1594" s="4">
        <v>1</v>
      </c>
      <c r="F1594" s="5">
        <v>45111</v>
      </c>
      <c r="G1594" s="4" t="s">
        <v>201</v>
      </c>
      <c r="H1594" s="4" t="s">
        <v>1815</v>
      </c>
      <c r="I1594" s="4" t="s">
        <v>345</v>
      </c>
      <c r="J1594" s="8">
        <f>COUNTIFS(Activations!$A:$A,Table1[[#This Row],[Imei]])</f>
        <v>1</v>
      </c>
    </row>
    <row r="1595" spans="1:10">
      <c r="A1595" s="4" t="s">
        <v>202</v>
      </c>
      <c r="B1595" s="4" t="s">
        <v>197</v>
      </c>
      <c r="C1595" s="4" t="s">
        <v>1817</v>
      </c>
      <c r="D1595" s="4" t="s">
        <v>369</v>
      </c>
      <c r="E1595" s="4">
        <v>1</v>
      </c>
      <c r="F1595" s="5">
        <v>45112</v>
      </c>
      <c r="G1595" s="4" t="s">
        <v>201</v>
      </c>
      <c r="H1595" s="4" t="s">
        <v>1815</v>
      </c>
      <c r="I1595" s="4" t="s">
        <v>345</v>
      </c>
      <c r="J1595" s="8">
        <f>COUNTIFS(Activations!$A:$A,Table1[[#This Row],[Imei]])</f>
        <v>1</v>
      </c>
    </row>
    <row r="1596" spans="1:10">
      <c r="A1596" s="4" t="s">
        <v>202</v>
      </c>
      <c r="B1596" s="4" t="s">
        <v>197</v>
      </c>
      <c r="C1596" s="4" t="s">
        <v>1818</v>
      </c>
      <c r="D1596" s="4" t="s">
        <v>343</v>
      </c>
      <c r="E1596" s="4">
        <v>1</v>
      </c>
      <c r="F1596" s="5">
        <v>45112</v>
      </c>
      <c r="G1596" s="4" t="s">
        <v>201</v>
      </c>
      <c r="H1596" s="4" t="s">
        <v>1815</v>
      </c>
      <c r="I1596" s="4" t="s">
        <v>345</v>
      </c>
      <c r="J1596" s="8">
        <f>COUNTIFS(Activations!$A:$A,Table1[[#This Row],[Imei]])</f>
        <v>1</v>
      </c>
    </row>
    <row r="1597" spans="1:10">
      <c r="A1597" s="4" t="s">
        <v>202</v>
      </c>
      <c r="B1597" s="4" t="s">
        <v>197</v>
      </c>
      <c r="C1597" s="4" t="s">
        <v>1819</v>
      </c>
      <c r="D1597" s="4" t="s">
        <v>343</v>
      </c>
      <c r="E1597" s="4">
        <v>1</v>
      </c>
      <c r="F1597" s="5">
        <v>45112</v>
      </c>
      <c r="G1597" s="4" t="s">
        <v>201</v>
      </c>
      <c r="H1597" s="4" t="s">
        <v>1815</v>
      </c>
      <c r="I1597" s="4" t="s">
        <v>345</v>
      </c>
      <c r="J1597" s="8">
        <f>COUNTIFS(Activations!$A:$A,Table1[[#This Row],[Imei]])</f>
        <v>1</v>
      </c>
    </row>
    <row r="1598" spans="1:10">
      <c r="A1598" s="4" t="s">
        <v>202</v>
      </c>
      <c r="B1598" s="4" t="s">
        <v>197</v>
      </c>
      <c r="C1598" s="4" t="s">
        <v>1820</v>
      </c>
      <c r="D1598" s="4" t="s">
        <v>369</v>
      </c>
      <c r="E1598" s="4">
        <v>1</v>
      </c>
      <c r="F1598" s="5">
        <v>45112</v>
      </c>
      <c r="G1598" s="4" t="s">
        <v>201</v>
      </c>
      <c r="H1598" s="4" t="s">
        <v>1815</v>
      </c>
      <c r="I1598" s="4" t="s">
        <v>345</v>
      </c>
      <c r="J1598" s="8">
        <f>COUNTIFS(Activations!$A:$A,Table1[[#This Row],[Imei]])</f>
        <v>1</v>
      </c>
    </row>
    <row r="1599" spans="1:10">
      <c r="A1599" s="4" t="s">
        <v>202</v>
      </c>
      <c r="B1599" s="4" t="s">
        <v>197</v>
      </c>
      <c r="C1599" s="4" t="s">
        <v>1821</v>
      </c>
      <c r="D1599" s="4" t="s">
        <v>369</v>
      </c>
      <c r="E1599" s="4">
        <v>1</v>
      </c>
      <c r="F1599" s="5">
        <v>45113</v>
      </c>
      <c r="G1599" s="4" t="s">
        <v>201</v>
      </c>
      <c r="H1599" s="4" t="s">
        <v>1815</v>
      </c>
      <c r="I1599" s="4" t="s">
        <v>345</v>
      </c>
      <c r="J1599" s="8">
        <f>COUNTIFS(Activations!$A:$A,Table1[[#This Row],[Imei]])</f>
        <v>1</v>
      </c>
    </row>
    <row r="1600" spans="1:10">
      <c r="A1600" s="4" t="s">
        <v>202</v>
      </c>
      <c r="B1600" s="4" t="s">
        <v>197</v>
      </c>
      <c r="C1600" s="4" t="s">
        <v>1822</v>
      </c>
      <c r="D1600" s="4" t="s">
        <v>358</v>
      </c>
      <c r="E1600" s="4">
        <v>1</v>
      </c>
      <c r="F1600" s="5">
        <v>45113</v>
      </c>
      <c r="G1600" s="4" t="s">
        <v>201</v>
      </c>
      <c r="H1600" s="4" t="s">
        <v>1815</v>
      </c>
      <c r="I1600" s="4" t="s">
        <v>345</v>
      </c>
      <c r="J1600" s="8">
        <f>COUNTIFS(Activations!$A:$A,Table1[[#This Row],[Imei]])</f>
        <v>1</v>
      </c>
    </row>
    <row r="1601" spans="1:10">
      <c r="A1601" s="4" t="s">
        <v>202</v>
      </c>
      <c r="B1601" s="4" t="s">
        <v>197</v>
      </c>
      <c r="C1601" s="4" t="s">
        <v>1823</v>
      </c>
      <c r="D1601" s="4" t="s">
        <v>343</v>
      </c>
      <c r="E1601" s="4">
        <v>1</v>
      </c>
      <c r="F1601" s="5">
        <v>45114</v>
      </c>
      <c r="G1601" s="4" t="s">
        <v>201</v>
      </c>
      <c r="H1601" s="4" t="s">
        <v>1815</v>
      </c>
      <c r="I1601" s="4" t="s">
        <v>345</v>
      </c>
      <c r="J1601" s="8">
        <f>COUNTIFS(Activations!$A:$A,Table1[[#This Row],[Imei]])</f>
        <v>1</v>
      </c>
    </row>
    <row r="1602" spans="1:10">
      <c r="A1602" s="4" t="s">
        <v>202</v>
      </c>
      <c r="B1602" s="4" t="s">
        <v>197</v>
      </c>
      <c r="C1602" s="4" t="s">
        <v>1824</v>
      </c>
      <c r="D1602" s="4" t="s">
        <v>343</v>
      </c>
      <c r="E1602" s="4">
        <v>1</v>
      </c>
      <c r="F1602" s="5">
        <v>45114</v>
      </c>
      <c r="G1602" s="4" t="s">
        <v>201</v>
      </c>
      <c r="H1602" s="4" t="s">
        <v>1815</v>
      </c>
      <c r="I1602" s="4" t="s">
        <v>345</v>
      </c>
      <c r="J1602" s="8">
        <f>COUNTIFS(Activations!$A:$A,Table1[[#This Row],[Imei]])</f>
        <v>1</v>
      </c>
    </row>
    <row r="1603" spans="1:10">
      <c r="A1603" s="4" t="s">
        <v>202</v>
      </c>
      <c r="B1603" s="4" t="s">
        <v>197</v>
      </c>
      <c r="C1603" s="4" t="s">
        <v>1825</v>
      </c>
      <c r="D1603" s="4" t="s">
        <v>369</v>
      </c>
      <c r="E1603" s="4">
        <v>1</v>
      </c>
      <c r="F1603" s="5">
        <v>45114</v>
      </c>
      <c r="G1603" s="4" t="s">
        <v>201</v>
      </c>
      <c r="H1603" s="4" t="s">
        <v>1815</v>
      </c>
      <c r="I1603" s="4" t="s">
        <v>345</v>
      </c>
      <c r="J1603" s="8">
        <f>COUNTIFS(Activations!$A:$A,Table1[[#This Row],[Imei]])</f>
        <v>1</v>
      </c>
    </row>
    <row r="1604" spans="1:10">
      <c r="A1604" s="4" t="s">
        <v>202</v>
      </c>
      <c r="B1604" s="4" t="s">
        <v>197</v>
      </c>
      <c r="C1604" s="4" t="s">
        <v>1826</v>
      </c>
      <c r="D1604" s="4" t="s">
        <v>369</v>
      </c>
      <c r="E1604" s="4">
        <v>1</v>
      </c>
      <c r="F1604" s="5">
        <v>45114</v>
      </c>
      <c r="G1604" s="4" t="s">
        <v>201</v>
      </c>
      <c r="H1604" s="4" t="s">
        <v>1815</v>
      </c>
      <c r="I1604" s="4" t="s">
        <v>345</v>
      </c>
      <c r="J1604" s="8">
        <f>COUNTIFS(Activations!$A:$A,Table1[[#This Row],[Imei]])</f>
        <v>1</v>
      </c>
    </row>
    <row r="1605" spans="1:10">
      <c r="A1605" s="4" t="s">
        <v>202</v>
      </c>
      <c r="B1605" s="4" t="s">
        <v>197</v>
      </c>
      <c r="C1605" s="4" t="s">
        <v>1827</v>
      </c>
      <c r="D1605" s="4" t="s">
        <v>369</v>
      </c>
      <c r="E1605" s="4">
        <v>1</v>
      </c>
      <c r="F1605" s="5">
        <v>45115</v>
      </c>
      <c r="G1605" s="4" t="s">
        <v>201</v>
      </c>
      <c r="H1605" s="4" t="s">
        <v>1815</v>
      </c>
      <c r="I1605" s="4" t="s">
        <v>345</v>
      </c>
      <c r="J1605" s="8">
        <f>COUNTIFS(Activations!$A:$A,Table1[[#This Row],[Imei]])</f>
        <v>1</v>
      </c>
    </row>
    <row r="1606" spans="1:10">
      <c r="A1606" s="4" t="s">
        <v>202</v>
      </c>
      <c r="B1606" s="4" t="s">
        <v>197</v>
      </c>
      <c r="C1606" s="4" t="s">
        <v>1828</v>
      </c>
      <c r="D1606" s="4" t="s">
        <v>343</v>
      </c>
      <c r="E1606" s="4">
        <v>1</v>
      </c>
      <c r="F1606" s="5">
        <v>45115</v>
      </c>
      <c r="G1606" s="4" t="s">
        <v>201</v>
      </c>
      <c r="H1606" s="4" t="s">
        <v>1815</v>
      </c>
      <c r="I1606" s="4" t="s">
        <v>345</v>
      </c>
      <c r="J1606" s="8">
        <f>COUNTIFS(Activations!$A:$A,Table1[[#This Row],[Imei]])</f>
        <v>1</v>
      </c>
    </row>
    <row r="1607" spans="1:10">
      <c r="A1607" s="4" t="s">
        <v>202</v>
      </c>
      <c r="B1607" s="4" t="s">
        <v>197</v>
      </c>
      <c r="C1607" s="4" t="s">
        <v>1829</v>
      </c>
      <c r="D1607" s="4" t="s">
        <v>369</v>
      </c>
      <c r="E1607" s="4">
        <v>1</v>
      </c>
      <c r="F1607" s="5">
        <v>45117</v>
      </c>
      <c r="G1607" s="4" t="s">
        <v>201</v>
      </c>
      <c r="H1607" s="4" t="s">
        <v>1815</v>
      </c>
      <c r="I1607" s="4" t="s">
        <v>345</v>
      </c>
      <c r="J1607" s="8">
        <f>COUNTIFS(Activations!$A:$A,Table1[[#This Row],[Imei]])</f>
        <v>1</v>
      </c>
    </row>
    <row r="1608" spans="1:10">
      <c r="A1608" s="4" t="s">
        <v>202</v>
      </c>
      <c r="B1608" s="4" t="s">
        <v>197</v>
      </c>
      <c r="C1608" s="4" t="s">
        <v>1830</v>
      </c>
      <c r="D1608" s="4" t="s">
        <v>354</v>
      </c>
      <c r="E1608" s="4">
        <v>1</v>
      </c>
      <c r="F1608" s="5">
        <v>45117</v>
      </c>
      <c r="G1608" s="4" t="s">
        <v>201</v>
      </c>
      <c r="H1608" s="4" t="s">
        <v>1815</v>
      </c>
      <c r="I1608" s="4" t="s">
        <v>345</v>
      </c>
      <c r="J1608" s="8">
        <f>COUNTIFS(Activations!$A:$A,Table1[[#This Row],[Imei]])</f>
        <v>0</v>
      </c>
    </row>
    <row r="1609" spans="1:10">
      <c r="A1609" s="4" t="s">
        <v>202</v>
      </c>
      <c r="B1609" s="4" t="s">
        <v>197</v>
      </c>
      <c r="C1609" s="4" t="s">
        <v>1831</v>
      </c>
      <c r="D1609" s="4" t="s">
        <v>369</v>
      </c>
      <c r="E1609" s="4">
        <v>1</v>
      </c>
      <c r="F1609" s="5">
        <v>45118</v>
      </c>
      <c r="G1609" s="4" t="s">
        <v>201</v>
      </c>
      <c r="H1609" s="4" t="s">
        <v>1815</v>
      </c>
      <c r="I1609" s="4" t="s">
        <v>345</v>
      </c>
      <c r="J1609" s="8">
        <f>COUNTIFS(Activations!$A:$A,Table1[[#This Row],[Imei]])</f>
        <v>1</v>
      </c>
    </row>
    <row r="1610" spans="1:10">
      <c r="A1610" s="4" t="s">
        <v>202</v>
      </c>
      <c r="B1610" s="4" t="s">
        <v>197</v>
      </c>
      <c r="C1610" s="4" t="s">
        <v>1832</v>
      </c>
      <c r="D1610" s="4" t="s">
        <v>781</v>
      </c>
      <c r="E1610" s="4">
        <v>1</v>
      </c>
      <c r="F1610" s="5">
        <v>45118</v>
      </c>
      <c r="G1610" s="4" t="s">
        <v>201</v>
      </c>
      <c r="H1610" s="4" t="s">
        <v>1815</v>
      </c>
      <c r="I1610" s="4" t="s">
        <v>345</v>
      </c>
      <c r="J1610" s="8">
        <f>COUNTIFS(Activations!$A:$A,Table1[[#This Row],[Imei]])</f>
        <v>1</v>
      </c>
    </row>
    <row r="1611" spans="1:10">
      <c r="A1611" s="4" t="s">
        <v>202</v>
      </c>
      <c r="B1611" s="4" t="s">
        <v>197</v>
      </c>
      <c r="C1611" s="4" t="s">
        <v>1833</v>
      </c>
      <c r="D1611" s="4" t="s">
        <v>781</v>
      </c>
      <c r="E1611" s="4">
        <v>1</v>
      </c>
      <c r="F1611" s="5">
        <v>45118</v>
      </c>
      <c r="G1611" s="4" t="s">
        <v>201</v>
      </c>
      <c r="H1611" s="4" t="s">
        <v>1815</v>
      </c>
      <c r="I1611" s="4" t="s">
        <v>345</v>
      </c>
      <c r="J1611" s="8">
        <f>COUNTIFS(Activations!$A:$A,Table1[[#This Row],[Imei]])</f>
        <v>1</v>
      </c>
    </row>
    <row r="1612" spans="1:10">
      <c r="A1612" s="4" t="s">
        <v>202</v>
      </c>
      <c r="B1612" s="4" t="s">
        <v>197</v>
      </c>
      <c r="C1612" s="4" t="s">
        <v>1834</v>
      </c>
      <c r="D1612" s="4" t="s">
        <v>369</v>
      </c>
      <c r="E1612" s="4">
        <v>1</v>
      </c>
      <c r="F1612" s="5">
        <v>45120</v>
      </c>
      <c r="G1612" s="4" t="s">
        <v>201</v>
      </c>
      <c r="H1612" s="4" t="s">
        <v>1815</v>
      </c>
      <c r="I1612" s="4" t="s">
        <v>345</v>
      </c>
      <c r="J1612" s="8">
        <f>COUNTIFS(Activations!$A:$A,Table1[[#This Row],[Imei]])</f>
        <v>1</v>
      </c>
    </row>
    <row r="1613" spans="1:10">
      <c r="A1613" s="4" t="s">
        <v>202</v>
      </c>
      <c r="B1613" s="4" t="s">
        <v>197</v>
      </c>
      <c r="C1613" s="4" t="s">
        <v>1835</v>
      </c>
      <c r="D1613" s="4" t="s">
        <v>354</v>
      </c>
      <c r="E1613" s="4">
        <v>1</v>
      </c>
      <c r="F1613" s="5">
        <v>45120</v>
      </c>
      <c r="G1613" s="4" t="s">
        <v>201</v>
      </c>
      <c r="H1613" s="4" t="s">
        <v>1815</v>
      </c>
      <c r="I1613" s="4" t="s">
        <v>345</v>
      </c>
      <c r="J1613" s="8">
        <f>COUNTIFS(Activations!$A:$A,Table1[[#This Row],[Imei]])</f>
        <v>1</v>
      </c>
    </row>
    <row r="1614" spans="1:10">
      <c r="A1614" s="4" t="s">
        <v>202</v>
      </c>
      <c r="B1614" s="4" t="s">
        <v>197</v>
      </c>
      <c r="C1614" s="4" t="s">
        <v>1836</v>
      </c>
      <c r="D1614" s="4" t="s">
        <v>343</v>
      </c>
      <c r="E1614" s="4">
        <v>1</v>
      </c>
      <c r="F1614" s="5">
        <v>45121</v>
      </c>
      <c r="G1614" s="4" t="s">
        <v>201</v>
      </c>
      <c r="H1614" s="4" t="s">
        <v>1815</v>
      </c>
      <c r="I1614" s="4" t="s">
        <v>345</v>
      </c>
      <c r="J1614" s="8">
        <f>COUNTIFS(Activations!$A:$A,Table1[[#This Row],[Imei]])</f>
        <v>1</v>
      </c>
    </row>
    <row r="1615" spans="1:10">
      <c r="A1615" s="4" t="s">
        <v>202</v>
      </c>
      <c r="B1615" s="4" t="s">
        <v>197</v>
      </c>
      <c r="C1615" s="4" t="s">
        <v>1837</v>
      </c>
      <c r="D1615" s="4" t="s">
        <v>781</v>
      </c>
      <c r="E1615" s="4">
        <v>1</v>
      </c>
      <c r="F1615" s="5">
        <v>45121</v>
      </c>
      <c r="G1615" s="4" t="s">
        <v>201</v>
      </c>
      <c r="H1615" s="4" t="s">
        <v>1815</v>
      </c>
      <c r="I1615" s="4" t="s">
        <v>345</v>
      </c>
      <c r="J1615" s="8">
        <f>COUNTIFS(Activations!$A:$A,Table1[[#This Row],[Imei]])</f>
        <v>1</v>
      </c>
    </row>
    <row r="1616" spans="1:10">
      <c r="A1616" s="4" t="s">
        <v>202</v>
      </c>
      <c r="B1616" s="4" t="s">
        <v>197</v>
      </c>
      <c r="C1616" s="4" t="s">
        <v>1838</v>
      </c>
      <c r="D1616" s="4" t="s">
        <v>343</v>
      </c>
      <c r="E1616" s="4">
        <v>1</v>
      </c>
      <c r="F1616" s="5">
        <v>45122</v>
      </c>
      <c r="G1616" s="4" t="s">
        <v>201</v>
      </c>
      <c r="H1616" s="4" t="s">
        <v>1815</v>
      </c>
      <c r="I1616" s="4" t="s">
        <v>345</v>
      </c>
      <c r="J1616" s="8">
        <f>COUNTIFS(Activations!$A:$A,Table1[[#This Row],[Imei]])</f>
        <v>1</v>
      </c>
    </row>
    <row r="1617" spans="1:10">
      <c r="A1617" s="4" t="s">
        <v>202</v>
      </c>
      <c r="B1617" s="4" t="s">
        <v>197</v>
      </c>
      <c r="C1617" s="4" t="s">
        <v>1839</v>
      </c>
      <c r="D1617" s="4" t="s">
        <v>369</v>
      </c>
      <c r="E1617" s="4">
        <v>1</v>
      </c>
      <c r="F1617" s="5">
        <v>45122</v>
      </c>
      <c r="G1617" s="4" t="s">
        <v>201</v>
      </c>
      <c r="H1617" s="4" t="s">
        <v>1815</v>
      </c>
      <c r="I1617" s="4" t="s">
        <v>345</v>
      </c>
      <c r="J1617" s="8">
        <f>COUNTIFS(Activations!$A:$A,Table1[[#This Row],[Imei]])</f>
        <v>1</v>
      </c>
    </row>
    <row r="1618" spans="1:10">
      <c r="A1618" s="4" t="s">
        <v>202</v>
      </c>
      <c r="B1618" s="4" t="s">
        <v>197</v>
      </c>
      <c r="C1618" s="4" t="s">
        <v>1840</v>
      </c>
      <c r="D1618" s="4" t="s">
        <v>394</v>
      </c>
      <c r="E1618" s="4">
        <v>1</v>
      </c>
      <c r="F1618" s="5">
        <v>45124</v>
      </c>
      <c r="G1618" s="4" t="s">
        <v>201</v>
      </c>
      <c r="H1618" s="4" t="s">
        <v>1815</v>
      </c>
      <c r="I1618" s="4" t="s">
        <v>345</v>
      </c>
      <c r="J1618" s="8">
        <f>COUNTIFS(Activations!$A:$A,Table1[[#This Row],[Imei]])</f>
        <v>1</v>
      </c>
    </row>
    <row r="1619" spans="1:10">
      <c r="A1619" s="4" t="s">
        <v>202</v>
      </c>
      <c r="B1619" s="4" t="s">
        <v>197</v>
      </c>
      <c r="C1619" s="4" t="s">
        <v>1841</v>
      </c>
      <c r="D1619" s="4" t="s">
        <v>343</v>
      </c>
      <c r="E1619" s="4">
        <v>1</v>
      </c>
      <c r="F1619" s="5">
        <v>45124</v>
      </c>
      <c r="G1619" s="4" t="s">
        <v>201</v>
      </c>
      <c r="H1619" s="4" t="s">
        <v>1815</v>
      </c>
      <c r="I1619" s="4" t="s">
        <v>345</v>
      </c>
      <c r="J1619" s="8">
        <f>COUNTIFS(Activations!$A:$A,Table1[[#This Row],[Imei]])</f>
        <v>1</v>
      </c>
    </row>
    <row r="1620" spans="1:10">
      <c r="A1620" s="4" t="s">
        <v>202</v>
      </c>
      <c r="B1620" s="4" t="s">
        <v>197</v>
      </c>
      <c r="C1620" s="4" t="s">
        <v>1842</v>
      </c>
      <c r="D1620" s="4" t="s">
        <v>343</v>
      </c>
      <c r="E1620" s="4">
        <v>1</v>
      </c>
      <c r="F1620" s="5">
        <v>45124</v>
      </c>
      <c r="G1620" s="4" t="s">
        <v>201</v>
      </c>
      <c r="H1620" s="4" t="s">
        <v>1815</v>
      </c>
      <c r="I1620" s="4" t="s">
        <v>345</v>
      </c>
      <c r="J1620" s="8">
        <f>COUNTIFS(Activations!$A:$A,Table1[[#This Row],[Imei]])</f>
        <v>1</v>
      </c>
    </row>
    <row r="1621" spans="1:10">
      <c r="A1621" s="4" t="s">
        <v>202</v>
      </c>
      <c r="B1621" s="4" t="s">
        <v>197</v>
      </c>
      <c r="C1621" s="4" t="s">
        <v>5567</v>
      </c>
      <c r="D1621" s="4" t="s">
        <v>343</v>
      </c>
      <c r="E1621" s="4">
        <v>1</v>
      </c>
      <c r="F1621" s="5">
        <v>45125</v>
      </c>
      <c r="G1621" s="4" t="s">
        <v>201</v>
      </c>
      <c r="H1621" s="4" t="s">
        <v>1815</v>
      </c>
      <c r="I1621" s="4" t="s">
        <v>345</v>
      </c>
      <c r="J1621" s="8">
        <f>COUNTIFS(Activations!$A:$A,Table1[[#This Row],[Imei]])</f>
        <v>1</v>
      </c>
    </row>
    <row r="1622" spans="1:10">
      <c r="A1622" s="4" t="s">
        <v>196</v>
      </c>
      <c r="B1622" s="4" t="s">
        <v>197</v>
      </c>
      <c r="C1622" s="4" t="s">
        <v>6116</v>
      </c>
      <c r="D1622" s="4" t="s">
        <v>343</v>
      </c>
      <c r="E1622" s="4">
        <v>1</v>
      </c>
      <c r="F1622" s="5">
        <v>45108</v>
      </c>
      <c r="G1622" s="4" t="s">
        <v>195</v>
      </c>
      <c r="H1622" s="4" t="s">
        <v>1844</v>
      </c>
      <c r="I1622" s="4" t="s">
        <v>345</v>
      </c>
      <c r="J1622" s="8">
        <f>COUNTIFS(Activations!$A:$A,Table1[[#This Row],[Imei]])</f>
        <v>0</v>
      </c>
    </row>
    <row r="1623" spans="1:10">
      <c r="A1623" s="4" t="s">
        <v>196</v>
      </c>
      <c r="B1623" s="4" t="s">
        <v>197</v>
      </c>
      <c r="C1623" s="4" t="s">
        <v>6117</v>
      </c>
      <c r="D1623" s="4" t="s">
        <v>358</v>
      </c>
      <c r="E1623" s="4">
        <v>1</v>
      </c>
      <c r="F1623" s="5">
        <v>45108</v>
      </c>
      <c r="G1623" s="4" t="s">
        <v>195</v>
      </c>
      <c r="H1623" s="4" t="s">
        <v>1844</v>
      </c>
      <c r="I1623" s="4" t="s">
        <v>345</v>
      </c>
      <c r="J1623" s="8">
        <f>COUNTIFS(Activations!$A:$A,Table1[[#This Row],[Imei]])</f>
        <v>0</v>
      </c>
    </row>
    <row r="1624" spans="1:10">
      <c r="A1624" s="4" t="s">
        <v>196</v>
      </c>
      <c r="B1624" s="4" t="s">
        <v>197</v>
      </c>
      <c r="C1624" s="4" t="s">
        <v>1843</v>
      </c>
      <c r="D1624" s="4" t="s">
        <v>369</v>
      </c>
      <c r="E1624" s="4">
        <v>1</v>
      </c>
      <c r="F1624" s="5">
        <v>45111</v>
      </c>
      <c r="G1624" s="4" t="s">
        <v>195</v>
      </c>
      <c r="H1624" s="4" t="s">
        <v>1844</v>
      </c>
      <c r="I1624" s="4" t="s">
        <v>345</v>
      </c>
      <c r="J1624" s="8">
        <f>COUNTIFS(Activations!$A:$A,Table1[[#This Row],[Imei]])</f>
        <v>1</v>
      </c>
    </row>
    <row r="1625" spans="1:10">
      <c r="A1625" s="4" t="s">
        <v>196</v>
      </c>
      <c r="B1625" s="4" t="s">
        <v>197</v>
      </c>
      <c r="C1625" s="4" t="s">
        <v>1845</v>
      </c>
      <c r="D1625" s="4" t="s">
        <v>358</v>
      </c>
      <c r="E1625" s="4">
        <v>1</v>
      </c>
      <c r="F1625" s="5">
        <v>45112</v>
      </c>
      <c r="G1625" s="4" t="s">
        <v>195</v>
      </c>
      <c r="H1625" s="4" t="s">
        <v>1844</v>
      </c>
      <c r="I1625" s="4" t="s">
        <v>345</v>
      </c>
      <c r="J1625" s="8">
        <f>COUNTIFS(Activations!$A:$A,Table1[[#This Row],[Imei]])</f>
        <v>1</v>
      </c>
    </row>
    <row r="1626" spans="1:10">
      <c r="A1626" s="4" t="s">
        <v>196</v>
      </c>
      <c r="B1626" s="4" t="s">
        <v>197</v>
      </c>
      <c r="C1626" s="4" t="s">
        <v>1846</v>
      </c>
      <c r="D1626" s="4" t="s">
        <v>343</v>
      </c>
      <c r="E1626" s="4">
        <v>1</v>
      </c>
      <c r="F1626" s="5">
        <v>45113</v>
      </c>
      <c r="G1626" s="4" t="s">
        <v>195</v>
      </c>
      <c r="H1626" s="4" t="s">
        <v>1844</v>
      </c>
      <c r="I1626" s="4" t="s">
        <v>345</v>
      </c>
      <c r="J1626" s="8">
        <f>COUNTIFS(Activations!$A:$A,Table1[[#This Row],[Imei]])</f>
        <v>1</v>
      </c>
    </row>
    <row r="1627" spans="1:10">
      <c r="A1627" s="4" t="s">
        <v>196</v>
      </c>
      <c r="B1627" s="4" t="s">
        <v>197</v>
      </c>
      <c r="C1627" s="4" t="s">
        <v>1847</v>
      </c>
      <c r="D1627" s="4" t="s">
        <v>358</v>
      </c>
      <c r="E1627" s="4">
        <v>1</v>
      </c>
      <c r="F1627" s="5">
        <v>45114</v>
      </c>
      <c r="G1627" s="4" t="s">
        <v>195</v>
      </c>
      <c r="H1627" s="4" t="s">
        <v>1844</v>
      </c>
      <c r="I1627" s="4" t="s">
        <v>345</v>
      </c>
      <c r="J1627" s="8">
        <f>COUNTIFS(Activations!$A:$A,Table1[[#This Row],[Imei]])</f>
        <v>1</v>
      </c>
    </row>
    <row r="1628" spans="1:10">
      <c r="A1628" s="4" t="s">
        <v>196</v>
      </c>
      <c r="B1628" s="4" t="s">
        <v>197</v>
      </c>
      <c r="C1628" s="4" t="s">
        <v>1848</v>
      </c>
      <c r="D1628" s="4" t="s">
        <v>343</v>
      </c>
      <c r="E1628" s="4">
        <v>1</v>
      </c>
      <c r="F1628" s="5">
        <v>45115</v>
      </c>
      <c r="G1628" s="4" t="s">
        <v>195</v>
      </c>
      <c r="H1628" s="4" t="s">
        <v>1844</v>
      </c>
      <c r="I1628" s="4" t="s">
        <v>345</v>
      </c>
      <c r="J1628" s="8">
        <f>COUNTIFS(Activations!$A:$A,Table1[[#This Row],[Imei]])</f>
        <v>1</v>
      </c>
    </row>
    <row r="1629" spans="1:10">
      <c r="A1629" s="4" t="s">
        <v>196</v>
      </c>
      <c r="B1629" s="4" t="s">
        <v>197</v>
      </c>
      <c r="C1629" s="4" t="s">
        <v>1849</v>
      </c>
      <c r="D1629" s="4" t="s">
        <v>369</v>
      </c>
      <c r="E1629" s="4">
        <v>1</v>
      </c>
      <c r="F1629" s="5">
        <v>45118</v>
      </c>
      <c r="G1629" s="4" t="s">
        <v>195</v>
      </c>
      <c r="H1629" s="4" t="s">
        <v>1844</v>
      </c>
      <c r="I1629" s="4" t="s">
        <v>345</v>
      </c>
      <c r="J1629" s="8">
        <f>COUNTIFS(Activations!$A:$A,Table1[[#This Row],[Imei]])</f>
        <v>1</v>
      </c>
    </row>
    <row r="1630" spans="1:10">
      <c r="A1630" s="4" t="s">
        <v>196</v>
      </c>
      <c r="B1630" s="4" t="s">
        <v>197</v>
      </c>
      <c r="C1630" s="4" t="s">
        <v>1850</v>
      </c>
      <c r="D1630" s="4" t="s">
        <v>343</v>
      </c>
      <c r="E1630" s="4">
        <v>1</v>
      </c>
      <c r="F1630" s="5">
        <v>45118</v>
      </c>
      <c r="G1630" s="4" t="s">
        <v>195</v>
      </c>
      <c r="H1630" s="4" t="s">
        <v>1844</v>
      </c>
      <c r="I1630" s="4" t="s">
        <v>345</v>
      </c>
      <c r="J1630" s="8">
        <f>COUNTIFS(Activations!$A:$A,Table1[[#This Row],[Imei]])</f>
        <v>1</v>
      </c>
    </row>
    <row r="1631" spans="1:10">
      <c r="A1631" s="4" t="s">
        <v>196</v>
      </c>
      <c r="B1631" s="4" t="s">
        <v>197</v>
      </c>
      <c r="C1631" s="4" t="s">
        <v>1851</v>
      </c>
      <c r="D1631" s="4" t="s">
        <v>343</v>
      </c>
      <c r="E1631" s="4">
        <v>1</v>
      </c>
      <c r="F1631" s="5">
        <v>45120</v>
      </c>
      <c r="G1631" s="4" t="s">
        <v>195</v>
      </c>
      <c r="H1631" s="4" t="s">
        <v>1844</v>
      </c>
      <c r="I1631" s="4" t="s">
        <v>345</v>
      </c>
      <c r="J1631" s="8">
        <f>COUNTIFS(Activations!$A:$A,Table1[[#This Row],[Imei]])</f>
        <v>1</v>
      </c>
    </row>
    <row r="1632" spans="1:10">
      <c r="A1632" s="4" t="s">
        <v>196</v>
      </c>
      <c r="B1632" s="4" t="s">
        <v>197</v>
      </c>
      <c r="C1632" s="4" t="s">
        <v>1852</v>
      </c>
      <c r="D1632" s="4" t="s">
        <v>343</v>
      </c>
      <c r="E1632" s="4">
        <v>1</v>
      </c>
      <c r="F1632" s="5">
        <v>45121</v>
      </c>
      <c r="G1632" s="4" t="s">
        <v>195</v>
      </c>
      <c r="H1632" s="4" t="s">
        <v>1844</v>
      </c>
      <c r="I1632" s="4" t="s">
        <v>345</v>
      </c>
      <c r="J1632" s="8">
        <f>COUNTIFS(Activations!$A:$A,Table1[[#This Row],[Imei]])</f>
        <v>1</v>
      </c>
    </row>
    <row r="1633" spans="1:10">
      <c r="A1633" s="4" t="s">
        <v>196</v>
      </c>
      <c r="B1633" s="4" t="s">
        <v>197</v>
      </c>
      <c r="C1633" s="4" t="s">
        <v>1853</v>
      </c>
      <c r="D1633" s="4" t="s">
        <v>343</v>
      </c>
      <c r="E1633" s="4">
        <v>1</v>
      </c>
      <c r="F1633" s="5">
        <v>45121</v>
      </c>
      <c r="G1633" s="4" t="s">
        <v>195</v>
      </c>
      <c r="H1633" s="4" t="s">
        <v>1844</v>
      </c>
      <c r="I1633" s="4" t="s">
        <v>345</v>
      </c>
      <c r="J1633" s="8">
        <f>COUNTIFS(Activations!$A:$A,Table1[[#This Row],[Imei]])</f>
        <v>1</v>
      </c>
    </row>
    <row r="1634" spans="1:10">
      <c r="A1634" s="4" t="s">
        <v>196</v>
      </c>
      <c r="B1634" s="4" t="s">
        <v>197</v>
      </c>
      <c r="C1634" s="4" t="s">
        <v>1854</v>
      </c>
      <c r="D1634" s="4" t="s">
        <v>358</v>
      </c>
      <c r="E1634" s="4">
        <v>1</v>
      </c>
      <c r="F1634" s="5">
        <v>45121</v>
      </c>
      <c r="G1634" s="4" t="s">
        <v>195</v>
      </c>
      <c r="H1634" s="4" t="s">
        <v>1844</v>
      </c>
      <c r="I1634" s="4" t="s">
        <v>345</v>
      </c>
      <c r="J1634" s="8">
        <f>COUNTIFS(Activations!$A:$A,Table1[[#This Row],[Imei]])</f>
        <v>1</v>
      </c>
    </row>
    <row r="1635" spans="1:10">
      <c r="A1635" s="4" t="s">
        <v>196</v>
      </c>
      <c r="B1635" s="4" t="s">
        <v>197</v>
      </c>
      <c r="C1635" s="4" t="s">
        <v>1855</v>
      </c>
      <c r="D1635" s="4" t="s">
        <v>376</v>
      </c>
      <c r="E1635" s="4">
        <v>1</v>
      </c>
      <c r="F1635" s="5">
        <v>45122</v>
      </c>
      <c r="G1635" s="4" t="s">
        <v>195</v>
      </c>
      <c r="H1635" s="4" t="s">
        <v>1844</v>
      </c>
      <c r="I1635" s="4" t="s">
        <v>345</v>
      </c>
      <c r="J1635" s="8">
        <f>COUNTIFS(Activations!$A:$A,Table1[[#This Row],[Imei]])</f>
        <v>1</v>
      </c>
    </row>
    <row r="1636" spans="1:10">
      <c r="A1636" s="4" t="s">
        <v>196</v>
      </c>
      <c r="B1636" s="4" t="s">
        <v>197</v>
      </c>
      <c r="C1636" s="4" t="s">
        <v>1856</v>
      </c>
      <c r="D1636" s="4" t="s">
        <v>354</v>
      </c>
      <c r="E1636" s="4">
        <v>1</v>
      </c>
      <c r="F1636" s="5">
        <v>45122</v>
      </c>
      <c r="G1636" s="4" t="s">
        <v>195</v>
      </c>
      <c r="H1636" s="4" t="s">
        <v>1844</v>
      </c>
      <c r="I1636" s="4" t="s">
        <v>345</v>
      </c>
      <c r="J1636" s="8">
        <f>COUNTIFS(Activations!$A:$A,Table1[[#This Row],[Imei]])</f>
        <v>1</v>
      </c>
    </row>
    <row r="1637" spans="1:10">
      <c r="A1637" s="4" t="s">
        <v>196</v>
      </c>
      <c r="B1637" s="4" t="s">
        <v>197</v>
      </c>
      <c r="C1637" s="4" t="s">
        <v>1857</v>
      </c>
      <c r="D1637" s="4" t="s">
        <v>343</v>
      </c>
      <c r="E1637" s="4">
        <v>1</v>
      </c>
      <c r="F1637" s="5">
        <v>45124</v>
      </c>
      <c r="G1637" s="4" t="s">
        <v>195</v>
      </c>
      <c r="H1637" s="4" t="s">
        <v>1844</v>
      </c>
      <c r="I1637" s="4" t="s">
        <v>345</v>
      </c>
      <c r="J1637" s="8">
        <f>COUNTIFS(Activations!$A:$A,Table1[[#This Row],[Imei]])</f>
        <v>1</v>
      </c>
    </row>
    <row r="1638" spans="1:10">
      <c r="A1638" s="4" t="s">
        <v>206</v>
      </c>
      <c r="B1638" s="4" t="s">
        <v>197</v>
      </c>
      <c r="C1638" s="4" t="s">
        <v>6118</v>
      </c>
      <c r="D1638" s="4" t="s">
        <v>376</v>
      </c>
      <c r="E1638" s="4">
        <v>1</v>
      </c>
      <c r="F1638" s="5">
        <v>45108</v>
      </c>
      <c r="G1638" s="4" t="s">
        <v>205</v>
      </c>
      <c r="H1638" s="4" t="s">
        <v>1859</v>
      </c>
      <c r="I1638" s="4" t="s">
        <v>345</v>
      </c>
      <c r="J1638" s="8">
        <f>COUNTIFS(Activations!$A:$A,Table1[[#This Row],[Imei]])</f>
        <v>0</v>
      </c>
    </row>
    <row r="1639" spans="1:10">
      <c r="A1639" s="4" t="s">
        <v>206</v>
      </c>
      <c r="B1639" s="4" t="s">
        <v>197</v>
      </c>
      <c r="C1639" s="4" t="s">
        <v>5196</v>
      </c>
      <c r="D1639" s="4" t="s">
        <v>369</v>
      </c>
      <c r="E1639" s="4">
        <v>1</v>
      </c>
      <c r="F1639" s="5">
        <v>45108</v>
      </c>
      <c r="G1639" s="4" t="s">
        <v>205</v>
      </c>
      <c r="H1639" s="4" t="s">
        <v>1859</v>
      </c>
      <c r="I1639" s="4" t="s">
        <v>345</v>
      </c>
      <c r="J1639" s="8">
        <f>COUNTIFS(Activations!$A:$A,Table1[[#This Row],[Imei]])</f>
        <v>1</v>
      </c>
    </row>
    <row r="1640" spans="1:10">
      <c r="A1640" s="4" t="s">
        <v>206</v>
      </c>
      <c r="B1640" s="4" t="s">
        <v>197</v>
      </c>
      <c r="C1640" s="4" t="s">
        <v>5299</v>
      </c>
      <c r="D1640" s="4" t="s">
        <v>369</v>
      </c>
      <c r="E1640" s="4">
        <v>1</v>
      </c>
      <c r="F1640" s="5">
        <v>45110</v>
      </c>
      <c r="G1640" s="4" t="s">
        <v>205</v>
      </c>
      <c r="H1640" s="4" t="s">
        <v>1859</v>
      </c>
      <c r="I1640" s="4" t="s">
        <v>345</v>
      </c>
      <c r="J1640" s="8">
        <f>COUNTIFS(Activations!$A:$A,Table1[[#This Row],[Imei]])</f>
        <v>1</v>
      </c>
    </row>
    <row r="1641" spans="1:10">
      <c r="A1641" s="4" t="s">
        <v>206</v>
      </c>
      <c r="B1641" s="4" t="s">
        <v>197</v>
      </c>
      <c r="C1641" s="4" t="s">
        <v>5280</v>
      </c>
      <c r="D1641" s="4" t="s">
        <v>369</v>
      </c>
      <c r="E1641" s="4">
        <v>1</v>
      </c>
      <c r="F1641" s="5">
        <v>45110</v>
      </c>
      <c r="G1641" s="4" t="s">
        <v>205</v>
      </c>
      <c r="H1641" s="4" t="s">
        <v>1859</v>
      </c>
      <c r="I1641" s="4" t="s">
        <v>345</v>
      </c>
      <c r="J1641" s="8">
        <f>COUNTIFS(Activations!$A:$A,Table1[[#This Row],[Imei]])</f>
        <v>1</v>
      </c>
    </row>
    <row r="1642" spans="1:10">
      <c r="A1642" s="4" t="s">
        <v>206</v>
      </c>
      <c r="B1642" s="4" t="s">
        <v>197</v>
      </c>
      <c r="C1642" s="4" t="s">
        <v>5493</v>
      </c>
      <c r="D1642" s="4" t="s">
        <v>352</v>
      </c>
      <c r="E1642" s="4">
        <v>1</v>
      </c>
      <c r="F1642" s="5">
        <v>45110</v>
      </c>
      <c r="G1642" s="4" t="s">
        <v>205</v>
      </c>
      <c r="H1642" s="4" t="s">
        <v>1859</v>
      </c>
      <c r="I1642" s="4" t="s">
        <v>345</v>
      </c>
      <c r="J1642" s="8">
        <f>COUNTIFS(Activations!$A:$A,Table1[[#This Row],[Imei]])</f>
        <v>1</v>
      </c>
    </row>
    <row r="1643" spans="1:10">
      <c r="A1643" s="4" t="s">
        <v>206</v>
      </c>
      <c r="B1643" s="4" t="s">
        <v>197</v>
      </c>
      <c r="C1643" s="4" t="s">
        <v>1858</v>
      </c>
      <c r="D1643" s="4" t="s">
        <v>394</v>
      </c>
      <c r="E1643" s="4">
        <v>1</v>
      </c>
      <c r="F1643" s="5">
        <v>45111</v>
      </c>
      <c r="G1643" s="4" t="s">
        <v>205</v>
      </c>
      <c r="H1643" s="4" t="s">
        <v>1859</v>
      </c>
      <c r="I1643" s="4" t="s">
        <v>345</v>
      </c>
      <c r="J1643" s="8">
        <f>COUNTIFS(Activations!$A:$A,Table1[[#This Row],[Imei]])</f>
        <v>1</v>
      </c>
    </row>
    <row r="1644" spans="1:10">
      <c r="A1644" s="4" t="s">
        <v>206</v>
      </c>
      <c r="B1644" s="4" t="s">
        <v>197</v>
      </c>
      <c r="C1644" s="4" t="s">
        <v>1860</v>
      </c>
      <c r="D1644" s="4" t="s">
        <v>815</v>
      </c>
      <c r="E1644" s="4">
        <v>1</v>
      </c>
      <c r="F1644" s="5">
        <v>45111</v>
      </c>
      <c r="G1644" s="4" t="s">
        <v>205</v>
      </c>
      <c r="H1644" s="4" t="s">
        <v>1859</v>
      </c>
      <c r="I1644" s="4" t="s">
        <v>345</v>
      </c>
      <c r="J1644" s="8">
        <f>COUNTIFS(Activations!$A:$A,Table1[[#This Row],[Imei]])</f>
        <v>1</v>
      </c>
    </row>
    <row r="1645" spans="1:10">
      <c r="A1645" s="4" t="s">
        <v>206</v>
      </c>
      <c r="B1645" s="4" t="s">
        <v>197</v>
      </c>
      <c r="C1645" s="4" t="s">
        <v>1861</v>
      </c>
      <c r="D1645" s="4" t="s">
        <v>369</v>
      </c>
      <c r="E1645" s="4">
        <v>1</v>
      </c>
      <c r="F1645" s="5">
        <v>45113</v>
      </c>
      <c r="G1645" s="4" t="s">
        <v>205</v>
      </c>
      <c r="H1645" s="4" t="s">
        <v>1859</v>
      </c>
      <c r="I1645" s="4" t="s">
        <v>345</v>
      </c>
      <c r="J1645" s="8">
        <f>COUNTIFS(Activations!$A:$A,Table1[[#This Row],[Imei]])</f>
        <v>1</v>
      </c>
    </row>
    <row r="1646" spans="1:10">
      <c r="A1646" s="4" t="s">
        <v>206</v>
      </c>
      <c r="B1646" s="4" t="s">
        <v>197</v>
      </c>
      <c r="C1646" s="4" t="s">
        <v>1862</v>
      </c>
      <c r="D1646" s="4" t="s">
        <v>343</v>
      </c>
      <c r="E1646" s="4">
        <v>1</v>
      </c>
      <c r="F1646" s="5">
        <v>45113</v>
      </c>
      <c r="G1646" s="4" t="s">
        <v>205</v>
      </c>
      <c r="H1646" s="4" t="s">
        <v>1859</v>
      </c>
      <c r="I1646" s="4" t="s">
        <v>345</v>
      </c>
      <c r="J1646" s="8">
        <f>COUNTIFS(Activations!$A:$A,Table1[[#This Row],[Imei]])</f>
        <v>1</v>
      </c>
    </row>
    <row r="1647" spans="1:10">
      <c r="A1647" s="4" t="s">
        <v>206</v>
      </c>
      <c r="B1647" s="4" t="s">
        <v>197</v>
      </c>
      <c r="C1647" s="4" t="s">
        <v>1863</v>
      </c>
      <c r="D1647" s="4" t="s">
        <v>369</v>
      </c>
      <c r="E1647" s="4">
        <v>1</v>
      </c>
      <c r="F1647" s="5">
        <v>45115</v>
      </c>
      <c r="G1647" s="4" t="s">
        <v>205</v>
      </c>
      <c r="H1647" s="4" t="s">
        <v>1859</v>
      </c>
      <c r="I1647" s="4" t="s">
        <v>345</v>
      </c>
      <c r="J1647" s="8">
        <f>COUNTIFS(Activations!$A:$A,Table1[[#This Row],[Imei]])</f>
        <v>1</v>
      </c>
    </row>
    <row r="1648" spans="1:10">
      <c r="A1648" s="4" t="s">
        <v>206</v>
      </c>
      <c r="B1648" s="4" t="s">
        <v>197</v>
      </c>
      <c r="C1648" s="4" t="s">
        <v>1864</v>
      </c>
      <c r="D1648" s="4" t="s">
        <v>394</v>
      </c>
      <c r="E1648" s="4">
        <v>1</v>
      </c>
      <c r="F1648" s="5">
        <v>45115</v>
      </c>
      <c r="G1648" s="4" t="s">
        <v>205</v>
      </c>
      <c r="H1648" s="4" t="s">
        <v>1859</v>
      </c>
      <c r="I1648" s="4" t="s">
        <v>345</v>
      </c>
      <c r="J1648" s="8">
        <f>COUNTIFS(Activations!$A:$A,Table1[[#This Row],[Imei]])</f>
        <v>1</v>
      </c>
    </row>
    <row r="1649" spans="1:10">
      <c r="A1649" s="4" t="s">
        <v>206</v>
      </c>
      <c r="B1649" s="4" t="s">
        <v>197</v>
      </c>
      <c r="C1649" s="4" t="s">
        <v>1865</v>
      </c>
      <c r="D1649" s="4" t="s">
        <v>343</v>
      </c>
      <c r="E1649" s="4">
        <v>1</v>
      </c>
      <c r="F1649" s="5">
        <v>45117</v>
      </c>
      <c r="G1649" s="4" t="s">
        <v>205</v>
      </c>
      <c r="H1649" s="4" t="s">
        <v>1859</v>
      </c>
      <c r="I1649" s="4" t="s">
        <v>345</v>
      </c>
      <c r="J1649" s="8">
        <f>COUNTIFS(Activations!$A:$A,Table1[[#This Row],[Imei]])</f>
        <v>1</v>
      </c>
    </row>
    <row r="1650" spans="1:10">
      <c r="A1650" s="4" t="s">
        <v>206</v>
      </c>
      <c r="B1650" s="4" t="s">
        <v>197</v>
      </c>
      <c r="C1650" s="4" t="s">
        <v>1866</v>
      </c>
      <c r="D1650" s="4" t="s">
        <v>781</v>
      </c>
      <c r="E1650" s="4">
        <v>1</v>
      </c>
      <c r="F1650" s="5">
        <v>45117</v>
      </c>
      <c r="G1650" s="4" t="s">
        <v>205</v>
      </c>
      <c r="H1650" s="4" t="s">
        <v>1859</v>
      </c>
      <c r="I1650" s="4" t="s">
        <v>345</v>
      </c>
      <c r="J1650" s="8">
        <f>COUNTIFS(Activations!$A:$A,Table1[[#This Row],[Imei]])</f>
        <v>1</v>
      </c>
    </row>
    <row r="1651" spans="1:10">
      <c r="A1651" s="4" t="s">
        <v>206</v>
      </c>
      <c r="B1651" s="4" t="s">
        <v>197</v>
      </c>
      <c r="C1651" s="4" t="s">
        <v>1867</v>
      </c>
      <c r="D1651" s="4" t="s">
        <v>369</v>
      </c>
      <c r="E1651" s="4">
        <v>1</v>
      </c>
      <c r="F1651" s="5">
        <v>45118</v>
      </c>
      <c r="G1651" s="4" t="s">
        <v>205</v>
      </c>
      <c r="H1651" s="4" t="s">
        <v>1859</v>
      </c>
      <c r="I1651" s="4" t="s">
        <v>345</v>
      </c>
      <c r="J1651" s="8">
        <f>COUNTIFS(Activations!$A:$A,Table1[[#This Row],[Imei]])</f>
        <v>1</v>
      </c>
    </row>
    <row r="1652" spans="1:10">
      <c r="A1652" s="4" t="s">
        <v>206</v>
      </c>
      <c r="B1652" s="4" t="s">
        <v>197</v>
      </c>
      <c r="C1652" s="4" t="s">
        <v>1868</v>
      </c>
      <c r="D1652" s="4" t="s">
        <v>343</v>
      </c>
      <c r="E1652" s="4">
        <v>1</v>
      </c>
      <c r="F1652" s="5">
        <v>45119</v>
      </c>
      <c r="G1652" s="4" t="s">
        <v>205</v>
      </c>
      <c r="H1652" s="4" t="s">
        <v>1859</v>
      </c>
      <c r="I1652" s="4" t="s">
        <v>345</v>
      </c>
      <c r="J1652" s="8">
        <f>COUNTIFS(Activations!$A:$A,Table1[[#This Row],[Imei]])</f>
        <v>1</v>
      </c>
    </row>
    <row r="1653" spans="1:10">
      <c r="A1653" s="4" t="s">
        <v>206</v>
      </c>
      <c r="B1653" s="4" t="s">
        <v>197</v>
      </c>
      <c r="C1653" s="4" t="s">
        <v>1869</v>
      </c>
      <c r="D1653" s="4" t="s">
        <v>394</v>
      </c>
      <c r="E1653" s="4">
        <v>1</v>
      </c>
      <c r="F1653" s="5">
        <v>45121</v>
      </c>
      <c r="G1653" s="4" t="s">
        <v>205</v>
      </c>
      <c r="H1653" s="4" t="s">
        <v>1859</v>
      </c>
      <c r="I1653" s="4" t="s">
        <v>345</v>
      </c>
      <c r="J1653" s="8">
        <f>COUNTIFS(Activations!$A:$A,Table1[[#This Row],[Imei]])</f>
        <v>1</v>
      </c>
    </row>
    <row r="1654" spans="1:10">
      <c r="A1654" s="4" t="s">
        <v>206</v>
      </c>
      <c r="B1654" s="4" t="s">
        <v>197</v>
      </c>
      <c r="C1654" s="4" t="s">
        <v>1870</v>
      </c>
      <c r="D1654" s="4" t="s">
        <v>343</v>
      </c>
      <c r="E1654" s="4">
        <v>1</v>
      </c>
      <c r="F1654" s="5">
        <v>45122</v>
      </c>
      <c r="G1654" s="4" t="s">
        <v>205</v>
      </c>
      <c r="H1654" s="4" t="s">
        <v>1859</v>
      </c>
      <c r="I1654" s="4" t="s">
        <v>345</v>
      </c>
      <c r="J1654" s="8">
        <f>COUNTIFS(Activations!$A:$A,Table1[[#This Row],[Imei]])</f>
        <v>1</v>
      </c>
    </row>
    <row r="1655" spans="1:10">
      <c r="A1655" s="4" t="s">
        <v>206</v>
      </c>
      <c r="B1655" s="4" t="s">
        <v>197</v>
      </c>
      <c r="C1655" s="4" t="s">
        <v>1871</v>
      </c>
      <c r="D1655" s="4" t="s">
        <v>394</v>
      </c>
      <c r="E1655" s="4">
        <v>1</v>
      </c>
      <c r="F1655" s="5">
        <v>45122</v>
      </c>
      <c r="G1655" s="4" t="s">
        <v>205</v>
      </c>
      <c r="H1655" s="4" t="s">
        <v>1859</v>
      </c>
      <c r="I1655" s="4" t="s">
        <v>345</v>
      </c>
      <c r="J1655" s="8">
        <f>COUNTIFS(Activations!$A:$A,Table1[[#This Row],[Imei]])</f>
        <v>1</v>
      </c>
    </row>
    <row r="1656" spans="1:10">
      <c r="A1656" s="4" t="s">
        <v>206</v>
      </c>
      <c r="B1656" s="4" t="s">
        <v>197</v>
      </c>
      <c r="C1656" s="4" t="s">
        <v>1872</v>
      </c>
      <c r="D1656" s="4" t="s">
        <v>358</v>
      </c>
      <c r="E1656" s="4">
        <v>1</v>
      </c>
      <c r="F1656" s="5">
        <v>45124</v>
      </c>
      <c r="G1656" s="4" t="s">
        <v>205</v>
      </c>
      <c r="H1656" s="4" t="s">
        <v>1859</v>
      </c>
      <c r="I1656" s="4" t="s">
        <v>345</v>
      </c>
      <c r="J1656" s="8">
        <f>COUNTIFS(Activations!$A:$A,Table1[[#This Row],[Imei]])</f>
        <v>1</v>
      </c>
    </row>
    <row r="1657" spans="1:10">
      <c r="A1657" s="4" t="s">
        <v>313</v>
      </c>
      <c r="B1657" s="4" t="s">
        <v>304</v>
      </c>
      <c r="C1657" s="4" t="s">
        <v>1873</v>
      </c>
      <c r="D1657" s="4" t="s">
        <v>376</v>
      </c>
      <c r="E1657" s="4">
        <v>1</v>
      </c>
      <c r="F1657" s="5">
        <v>45111</v>
      </c>
      <c r="G1657" s="4" t="s">
        <v>312</v>
      </c>
      <c r="H1657" s="4" t="s">
        <v>1874</v>
      </c>
      <c r="I1657" s="4" t="s">
        <v>345</v>
      </c>
      <c r="J1657" s="8">
        <f>COUNTIFS(Activations!$A:$A,Table1[[#This Row],[Imei]])</f>
        <v>1</v>
      </c>
    </row>
    <row r="1658" spans="1:10">
      <c r="A1658" s="4" t="s">
        <v>313</v>
      </c>
      <c r="B1658" s="4" t="s">
        <v>304</v>
      </c>
      <c r="C1658" s="4" t="s">
        <v>1875</v>
      </c>
      <c r="D1658" s="4" t="s">
        <v>358</v>
      </c>
      <c r="E1658" s="4">
        <v>1</v>
      </c>
      <c r="F1658" s="5">
        <v>45113</v>
      </c>
      <c r="G1658" s="4" t="s">
        <v>312</v>
      </c>
      <c r="H1658" s="4" t="s">
        <v>1874</v>
      </c>
      <c r="I1658" s="4" t="s">
        <v>345</v>
      </c>
      <c r="J1658" s="8">
        <f>COUNTIFS(Activations!$A:$A,Table1[[#This Row],[Imei]])</f>
        <v>1</v>
      </c>
    </row>
    <row r="1659" spans="1:10">
      <c r="A1659" s="4" t="s">
        <v>313</v>
      </c>
      <c r="B1659" s="4" t="s">
        <v>304</v>
      </c>
      <c r="C1659" s="4" t="s">
        <v>1876</v>
      </c>
      <c r="D1659" s="4" t="s">
        <v>369</v>
      </c>
      <c r="E1659" s="4">
        <v>1</v>
      </c>
      <c r="F1659" s="5">
        <v>45113</v>
      </c>
      <c r="G1659" s="4" t="s">
        <v>312</v>
      </c>
      <c r="H1659" s="4" t="s">
        <v>1874</v>
      </c>
      <c r="I1659" s="4" t="s">
        <v>345</v>
      </c>
      <c r="J1659" s="8">
        <f>COUNTIFS(Activations!$A:$A,Table1[[#This Row],[Imei]])</f>
        <v>1</v>
      </c>
    </row>
    <row r="1660" spans="1:10">
      <c r="A1660" s="4" t="s">
        <v>313</v>
      </c>
      <c r="B1660" s="4" t="s">
        <v>304</v>
      </c>
      <c r="C1660" s="4" t="s">
        <v>1877</v>
      </c>
      <c r="D1660" s="4" t="s">
        <v>358</v>
      </c>
      <c r="E1660" s="4">
        <v>1</v>
      </c>
      <c r="F1660" s="5">
        <v>45113</v>
      </c>
      <c r="G1660" s="4" t="s">
        <v>312</v>
      </c>
      <c r="H1660" s="4" t="s">
        <v>1874</v>
      </c>
      <c r="I1660" s="4" t="s">
        <v>345</v>
      </c>
      <c r="J1660" s="8">
        <f>COUNTIFS(Activations!$A:$A,Table1[[#This Row],[Imei]])</f>
        <v>1</v>
      </c>
    </row>
    <row r="1661" spans="1:10">
      <c r="A1661" s="4" t="s">
        <v>313</v>
      </c>
      <c r="B1661" s="4" t="s">
        <v>304</v>
      </c>
      <c r="C1661" s="4" t="s">
        <v>1878</v>
      </c>
      <c r="D1661" s="4" t="s">
        <v>354</v>
      </c>
      <c r="E1661" s="4">
        <v>1</v>
      </c>
      <c r="F1661" s="5">
        <v>45121</v>
      </c>
      <c r="G1661" s="4" t="s">
        <v>312</v>
      </c>
      <c r="H1661" s="4" t="s">
        <v>1874</v>
      </c>
      <c r="I1661" s="4" t="s">
        <v>345</v>
      </c>
      <c r="J1661" s="8">
        <f>COUNTIFS(Activations!$A:$A,Table1[[#This Row],[Imei]])</f>
        <v>1</v>
      </c>
    </row>
    <row r="1662" spans="1:10">
      <c r="A1662" s="4" t="s">
        <v>313</v>
      </c>
      <c r="B1662" s="4" t="s">
        <v>304</v>
      </c>
      <c r="C1662" s="4" t="s">
        <v>1879</v>
      </c>
      <c r="D1662" s="4" t="s">
        <v>354</v>
      </c>
      <c r="E1662" s="4">
        <v>1</v>
      </c>
      <c r="F1662" s="5">
        <v>45121</v>
      </c>
      <c r="G1662" s="4" t="s">
        <v>312</v>
      </c>
      <c r="H1662" s="4" t="s">
        <v>1874</v>
      </c>
      <c r="I1662" s="4" t="s">
        <v>345</v>
      </c>
      <c r="J1662" s="8">
        <f>COUNTIFS(Activations!$A:$A,Table1[[#This Row],[Imei]])</f>
        <v>1</v>
      </c>
    </row>
    <row r="1663" spans="1:10">
      <c r="A1663" s="4" t="s">
        <v>313</v>
      </c>
      <c r="B1663" s="4" t="s">
        <v>304</v>
      </c>
      <c r="C1663" s="4" t="s">
        <v>1880</v>
      </c>
      <c r="D1663" s="4" t="s">
        <v>358</v>
      </c>
      <c r="E1663" s="4">
        <v>1</v>
      </c>
      <c r="F1663" s="5">
        <v>45122</v>
      </c>
      <c r="G1663" s="4" t="s">
        <v>312</v>
      </c>
      <c r="H1663" s="4" t="s">
        <v>1874</v>
      </c>
      <c r="I1663" s="4" t="s">
        <v>345</v>
      </c>
      <c r="J1663" s="8">
        <f>COUNTIFS(Activations!$A:$A,Table1[[#This Row],[Imei]])</f>
        <v>1</v>
      </c>
    </row>
    <row r="1664" spans="1:10">
      <c r="A1664" s="4" t="s">
        <v>313</v>
      </c>
      <c r="B1664" s="4" t="s">
        <v>304</v>
      </c>
      <c r="C1664" s="4" t="s">
        <v>1881</v>
      </c>
      <c r="D1664" s="4" t="s">
        <v>358</v>
      </c>
      <c r="E1664" s="4">
        <v>1</v>
      </c>
      <c r="F1664" s="5">
        <v>45124</v>
      </c>
      <c r="G1664" s="4" t="s">
        <v>312</v>
      </c>
      <c r="H1664" s="4" t="s">
        <v>1874</v>
      </c>
      <c r="I1664" s="4" t="s">
        <v>345</v>
      </c>
      <c r="J1664" s="8">
        <f>COUNTIFS(Activations!$A:$A,Table1[[#This Row],[Imei]])</f>
        <v>1</v>
      </c>
    </row>
    <row r="1665" spans="1:10">
      <c r="A1665" s="4" t="s">
        <v>153</v>
      </c>
      <c r="B1665" s="4" t="s">
        <v>1084</v>
      </c>
      <c r="C1665" s="4" t="s">
        <v>1882</v>
      </c>
      <c r="D1665" s="4" t="s">
        <v>343</v>
      </c>
      <c r="E1665" s="4">
        <v>1</v>
      </c>
      <c r="F1665" s="5">
        <v>45118</v>
      </c>
      <c r="G1665" s="4" t="s">
        <v>152</v>
      </c>
      <c r="H1665" s="4" t="s">
        <v>1883</v>
      </c>
      <c r="I1665" s="4" t="s">
        <v>345</v>
      </c>
      <c r="J1665" s="8">
        <f>COUNTIFS(Activations!$A:$A,Table1[[#This Row],[Imei]])</f>
        <v>1</v>
      </c>
    </row>
    <row r="1666" spans="1:10">
      <c r="A1666" s="4" t="s">
        <v>153</v>
      </c>
      <c r="B1666" s="4" t="s">
        <v>1084</v>
      </c>
      <c r="C1666" s="4" t="s">
        <v>1884</v>
      </c>
      <c r="D1666" s="4" t="s">
        <v>343</v>
      </c>
      <c r="E1666" s="4">
        <v>1</v>
      </c>
      <c r="F1666" s="5">
        <v>45120</v>
      </c>
      <c r="G1666" s="4" t="s">
        <v>152</v>
      </c>
      <c r="H1666" s="4" t="s">
        <v>1883</v>
      </c>
      <c r="I1666" s="4" t="s">
        <v>345</v>
      </c>
      <c r="J1666" s="8">
        <f>COUNTIFS(Activations!$A:$A,Table1[[#This Row],[Imei]])</f>
        <v>0</v>
      </c>
    </row>
    <row r="1667" spans="1:10">
      <c r="A1667" s="4" t="s">
        <v>153</v>
      </c>
      <c r="B1667" s="4" t="s">
        <v>1084</v>
      </c>
      <c r="C1667" s="4" t="s">
        <v>1885</v>
      </c>
      <c r="D1667" s="4" t="s">
        <v>376</v>
      </c>
      <c r="E1667" s="4">
        <v>1</v>
      </c>
      <c r="F1667" s="5">
        <v>45124</v>
      </c>
      <c r="G1667" s="4" t="s">
        <v>152</v>
      </c>
      <c r="H1667" s="4" t="s">
        <v>1883</v>
      </c>
      <c r="I1667" s="4" t="s">
        <v>345</v>
      </c>
      <c r="J1667" s="8">
        <f>COUNTIFS(Activations!$A:$A,Table1[[#This Row],[Imei]])</f>
        <v>1</v>
      </c>
    </row>
    <row r="1668" spans="1:10">
      <c r="A1668" s="4" t="s">
        <v>153</v>
      </c>
      <c r="B1668" s="4" t="s">
        <v>1084</v>
      </c>
      <c r="C1668" s="4" t="s">
        <v>1886</v>
      </c>
      <c r="D1668" s="4" t="s">
        <v>354</v>
      </c>
      <c r="E1668" s="4">
        <v>1</v>
      </c>
      <c r="F1668" s="5">
        <v>45124</v>
      </c>
      <c r="G1668" s="4" t="s">
        <v>152</v>
      </c>
      <c r="H1668" s="4" t="s">
        <v>1883</v>
      </c>
      <c r="I1668" s="4" t="s">
        <v>345</v>
      </c>
      <c r="J1668" s="8">
        <f>COUNTIFS(Activations!$A:$A,Table1[[#This Row],[Imei]])</f>
        <v>0</v>
      </c>
    </row>
    <row r="1669" spans="1:10">
      <c r="A1669" s="4" t="s">
        <v>153</v>
      </c>
      <c r="B1669" s="4" t="s">
        <v>1084</v>
      </c>
      <c r="C1669" s="4" t="s">
        <v>6119</v>
      </c>
      <c r="D1669" s="4" t="s">
        <v>343</v>
      </c>
      <c r="E1669" s="4">
        <v>1</v>
      </c>
      <c r="F1669" s="5">
        <v>45125</v>
      </c>
      <c r="G1669" s="4" t="s">
        <v>152</v>
      </c>
      <c r="H1669" s="4" t="s">
        <v>1883</v>
      </c>
      <c r="I1669" s="4" t="s">
        <v>345</v>
      </c>
      <c r="J1669" s="8">
        <f>COUNTIFS(Activations!$A:$A,Table1[[#This Row],[Imei]])</f>
        <v>0</v>
      </c>
    </row>
    <row r="1670" spans="1:10">
      <c r="A1670" s="4" t="s">
        <v>1887</v>
      </c>
      <c r="B1670" s="4" t="s">
        <v>221</v>
      </c>
      <c r="C1670" s="4" t="s">
        <v>1888</v>
      </c>
      <c r="D1670" s="4" t="s">
        <v>352</v>
      </c>
      <c r="E1670" s="4">
        <v>1</v>
      </c>
      <c r="F1670" s="5">
        <v>45120</v>
      </c>
      <c r="G1670" s="4" t="s">
        <v>1889</v>
      </c>
      <c r="H1670" s="4" t="s">
        <v>1890</v>
      </c>
      <c r="I1670" s="4" t="s">
        <v>423</v>
      </c>
      <c r="J1670" s="8">
        <f>COUNTIFS(Activations!$A:$A,Table1[[#This Row],[Imei]])</f>
        <v>1</v>
      </c>
    </row>
    <row r="1671" spans="1:10">
      <c r="A1671" s="4" t="s">
        <v>223</v>
      </c>
      <c r="B1671" s="4" t="s">
        <v>221</v>
      </c>
      <c r="C1671" s="4" t="s">
        <v>1891</v>
      </c>
      <c r="D1671" s="4" t="s">
        <v>659</v>
      </c>
      <c r="E1671" s="4">
        <v>1</v>
      </c>
      <c r="F1671" s="5">
        <v>45111</v>
      </c>
      <c r="G1671" s="4" t="s">
        <v>222</v>
      </c>
      <c r="H1671" s="4" t="s">
        <v>1892</v>
      </c>
      <c r="I1671" s="4" t="s">
        <v>345</v>
      </c>
      <c r="J1671" s="8">
        <f>COUNTIFS(Activations!$A:$A,Table1[[#This Row],[Imei]])</f>
        <v>1</v>
      </c>
    </row>
    <row r="1672" spans="1:10">
      <c r="A1672" s="4" t="s">
        <v>223</v>
      </c>
      <c r="B1672" s="4" t="s">
        <v>221</v>
      </c>
      <c r="C1672" s="4" t="s">
        <v>1893</v>
      </c>
      <c r="D1672" s="4" t="s">
        <v>358</v>
      </c>
      <c r="E1672" s="4">
        <v>1</v>
      </c>
      <c r="F1672" s="5">
        <v>45114</v>
      </c>
      <c r="G1672" s="4" t="s">
        <v>222</v>
      </c>
      <c r="H1672" s="4" t="s">
        <v>1892</v>
      </c>
      <c r="I1672" s="4" t="s">
        <v>345</v>
      </c>
      <c r="J1672" s="8">
        <f>COUNTIFS(Activations!$A:$A,Table1[[#This Row],[Imei]])</f>
        <v>1</v>
      </c>
    </row>
    <row r="1673" spans="1:10">
      <c r="A1673" s="4" t="s">
        <v>223</v>
      </c>
      <c r="B1673" s="4" t="s">
        <v>221</v>
      </c>
      <c r="C1673" s="4" t="s">
        <v>1894</v>
      </c>
      <c r="D1673" s="4" t="s">
        <v>352</v>
      </c>
      <c r="E1673" s="4">
        <v>1</v>
      </c>
      <c r="F1673" s="5">
        <v>45115</v>
      </c>
      <c r="G1673" s="4" t="s">
        <v>222</v>
      </c>
      <c r="H1673" s="4" t="s">
        <v>1892</v>
      </c>
      <c r="I1673" s="4" t="s">
        <v>345</v>
      </c>
      <c r="J1673" s="8">
        <f>COUNTIFS(Activations!$A:$A,Table1[[#This Row],[Imei]])</f>
        <v>1</v>
      </c>
    </row>
    <row r="1674" spans="1:10">
      <c r="A1674" s="4" t="s">
        <v>223</v>
      </c>
      <c r="B1674" s="4" t="s">
        <v>221</v>
      </c>
      <c r="C1674" s="4" t="s">
        <v>1895</v>
      </c>
      <c r="D1674" s="4" t="s">
        <v>358</v>
      </c>
      <c r="E1674" s="4">
        <v>1</v>
      </c>
      <c r="F1674" s="5">
        <v>45117</v>
      </c>
      <c r="G1674" s="4" t="s">
        <v>222</v>
      </c>
      <c r="H1674" s="4" t="s">
        <v>1892</v>
      </c>
      <c r="I1674" s="4" t="s">
        <v>345</v>
      </c>
      <c r="J1674" s="8">
        <f>COUNTIFS(Activations!$A:$A,Table1[[#This Row],[Imei]])</f>
        <v>1</v>
      </c>
    </row>
    <row r="1675" spans="1:10">
      <c r="A1675" s="4" t="s">
        <v>223</v>
      </c>
      <c r="B1675" s="4" t="s">
        <v>221</v>
      </c>
      <c r="C1675" s="4" t="s">
        <v>1896</v>
      </c>
      <c r="D1675" s="4" t="s">
        <v>369</v>
      </c>
      <c r="E1675" s="4">
        <v>1</v>
      </c>
      <c r="F1675" s="5">
        <v>45118</v>
      </c>
      <c r="G1675" s="4" t="s">
        <v>222</v>
      </c>
      <c r="H1675" s="4" t="s">
        <v>1892</v>
      </c>
      <c r="I1675" s="4" t="s">
        <v>345</v>
      </c>
      <c r="J1675" s="8">
        <f>COUNTIFS(Activations!$A:$A,Table1[[#This Row],[Imei]])</f>
        <v>1</v>
      </c>
    </row>
    <row r="1676" spans="1:10">
      <c r="A1676" s="4" t="s">
        <v>223</v>
      </c>
      <c r="B1676" s="4" t="s">
        <v>221</v>
      </c>
      <c r="C1676" s="4" t="s">
        <v>1897</v>
      </c>
      <c r="D1676" s="4" t="s">
        <v>358</v>
      </c>
      <c r="E1676" s="4">
        <v>1</v>
      </c>
      <c r="F1676" s="5">
        <v>45119</v>
      </c>
      <c r="G1676" s="4" t="s">
        <v>222</v>
      </c>
      <c r="H1676" s="4" t="s">
        <v>1892</v>
      </c>
      <c r="I1676" s="4" t="s">
        <v>345</v>
      </c>
      <c r="J1676" s="8">
        <f>COUNTIFS(Activations!$A:$A,Table1[[#This Row],[Imei]])</f>
        <v>1</v>
      </c>
    </row>
    <row r="1677" spans="1:10">
      <c r="A1677" s="4" t="s">
        <v>223</v>
      </c>
      <c r="B1677" s="4" t="s">
        <v>221</v>
      </c>
      <c r="C1677" s="4" t="s">
        <v>1898</v>
      </c>
      <c r="D1677" s="4" t="s">
        <v>868</v>
      </c>
      <c r="E1677" s="4">
        <v>1</v>
      </c>
      <c r="F1677" s="5">
        <v>45120</v>
      </c>
      <c r="G1677" s="4" t="s">
        <v>222</v>
      </c>
      <c r="H1677" s="4" t="s">
        <v>1892</v>
      </c>
      <c r="I1677" s="4" t="s">
        <v>345</v>
      </c>
      <c r="J1677" s="8">
        <f>COUNTIFS(Activations!$A:$A,Table1[[#This Row],[Imei]])</f>
        <v>1</v>
      </c>
    </row>
    <row r="1678" spans="1:10">
      <c r="A1678" s="4" t="s">
        <v>223</v>
      </c>
      <c r="B1678" s="4" t="s">
        <v>221</v>
      </c>
      <c r="C1678" s="4" t="s">
        <v>1899</v>
      </c>
      <c r="D1678" s="4" t="s">
        <v>369</v>
      </c>
      <c r="E1678" s="4">
        <v>1</v>
      </c>
      <c r="F1678" s="5">
        <v>45121</v>
      </c>
      <c r="G1678" s="4" t="s">
        <v>222</v>
      </c>
      <c r="H1678" s="4" t="s">
        <v>1892</v>
      </c>
      <c r="I1678" s="4" t="s">
        <v>345</v>
      </c>
      <c r="J1678" s="8">
        <f>COUNTIFS(Activations!$A:$A,Table1[[#This Row],[Imei]])</f>
        <v>1</v>
      </c>
    </row>
    <row r="1679" spans="1:10">
      <c r="A1679" s="4" t="s">
        <v>223</v>
      </c>
      <c r="B1679" s="4" t="s">
        <v>221</v>
      </c>
      <c r="C1679" s="4" t="s">
        <v>1900</v>
      </c>
      <c r="D1679" s="4" t="s">
        <v>358</v>
      </c>
      <c r="E1679" s="4">
        <v>1</v>
      </c>
      <c r="F1679" s="5">
        <v>45122</v>
      </c>
      <c r="G1679" s="4" t="s">
        <v>222</v>
      </c>
      <c r="H1679" s="4" t="s">
        <v>1892</v>
      </c>
      <c r="I1679" s="4" t="s">
        <v>345</v>
      </c>
      <c r="J1679" s="8">
        <f>COUNTIFS(Activations!$A:$A,Table1[[#This Row],[Imei]])</f>
        <v>1</v>
      </c>
    </row>
    <row r="1680" spans="1:10">
      <c r="A1680" s="4" t="s">
        <v>223</v>
      </c>
      <c r="B1680" s="4" t="s">
        <v>221</v>
      </c>
      <c r="C1680" s="4" t="s">
        <v>1901</v>
      </c>
      <c r="D1680" s="4" t="s">
        <v>354</v>
      </c>
      <c r="E1680" s="4">
        <v>1</v>
      </c>
      <c r="F1680" s="5">
        <v>45122</v>
      </c>
      <c r="G1680" s="4" t="s">
        <v>222</v>
      </c>
      <c r="H1680" s="4" t="s">
        <v>1892</v>
      </c>
      <c r="I1680" s="4" t="s">
        <v>345</v>
      </c>
      <c r="J1680" s="8">
        <f>COUNTIFS(Activations!$A:$A,Table1[[#This Row],[Imei]])</f>
        <v>1</v>
      </c>
    </row>
    <row r="1681" spans="1:10">
      <c r="A1681" s="4" t="s">
        <v>223</v>
      </c>
      <c r="B1681" s="4" t="s">
        <v>221</v>
      </c>
      <c r="C1681" s="4" t="s">
        <v>1902</v>
      </c>
      <c r="D1681" s="4" t="s">
        <v>358</v>
      </c>
      <c r="E1681" s="4">
        <v>1</v>
      </c>
      <c r="F1681" s="5">
        <v>45124</v>
      </c>
      <c r="G1681" s="4" t="s">
        <v>222</v>
      </c>
      <c r="H1681" s="4" t="s">
        <v>1892</v>
      </c>
      <c r="I1681" s="4" t="s">
        <v>345</v>
      </c>
      <c r="J1681" s="8">
        <f>COUNTIFS(Activations!$A:$A,Table1[[#This Row],[Imei]])</f>
        <v>1</v>
      </c>
    </row>
    <row r="1682" spans="1:10">
      <c r="A1682" s="4" t="s">
        <v>5006</v>
      </c>
      <c r="B1682" s="4" t="s">
        <v>304</v>
      </c>
      <c r="C1682" s="4" t="s">
        <v>5986</v>
      </c>
      <c r="D1682" s="4" t="s">
        <v>352</v>
      </c>
      <c r="E1682" s="4">
        <v>1</v>
      </c>
      <c r="F1682" s="5">
        <v>45125</v>
      </c>
      <c r="G1682" s="4" t="s">
        <v>421</v>
      </c>
      <c r="H1682" s="4" t="s">
        <v>422</v>
      </c>
      <c r="I1682" s="4" t="s">
        <v>423</v>
      </c>
      <c r="J1682" s="8">
        <f>COUNTIFS(Activations!$A:$A,Table1[[#This Row],[Imei]])</f>
        <v>1</v>
      </c>
    </row>
    <row r="1683" spans="1:10">
      <c r="A1683" s="4" t="s">
        <v>1903</v>
      </c>
      <c r="B1683" s="4" t="s">
        <v>34</v>
      </c>
      <c r="C1683" s="4" t="s">
        <v>1904</v>
      </c>
      <c r="D1683" s="4" t="s">
        <v>376</v>
      </c>
      <c r="E1683" s="4">
        <v>1</v>
      </c>
      <c r="F1683" s="5">
        <v>45111</v>
      </c>
      <c r="G1683" s="4" t="s">
        <v>1905</v>
      </c>
      <c r="H1683" s="4" t="s">
        <v>1906</v>
      </c>
      <c r="I1683" s="4" t="s">
        <v>345</v>
      </c>
      <c r="J1683" s="8">
        <f>COUNTIFS(Activations!$A:$A,Table1[[#This Row],[Imei]])</f>
        <v>1</v>
      </c>
    </row>
    <row r="1684" spans="1:10">
      <c r="A1684" s="4" t="s">
        <v>1903</v>
      </c>
      <c r="B1684" s="4" t="s">
        <v>34</v>
      </c>
      <c r="C1684" s="4" t="s">
        <v>1907</v>
      </c>
      <c r="D1684" s="4" t="s">
        <v>358</v>
      </c>
      <c r="E1684" s="4">
        <v>1</v>
      </c>
      <c r="F1684" s="5">
        <v>45111</v>
      </c>
      <c r="G1684" s="4" t="s">
        <v>1905</v>
      </c>
      <c r="H1684" s="4" t="s">
        <v>1906</v>
      </c>
      <c r="I1684" s="4" t="s">
        <v>345</v>
      </c>
      <c r="J1684" s="8">
        <f>COUNTIFS(Activations!$A:$A,Table1[[#This Row],[Imei]])</f>
        <v>1</v>
      </c>
    </row>
    <row r="1685" spans="1:10">
      <c r="A1685" s="4" t="s">
        <v>1903</v>
      </c>
      <c r="B1685" s="4" t="s">
        <v>34</v>
      </c>
      <c r="C1685" s="4" t="s">
        <v>1908</v>
      </c>
      <c r="D1685" s="4" t="s">
        <v>376</v>
      </c>
      <c r="E1685" s="4">
        <v>1</v>
      </c>
      <c r="F1685" s="5">
        <v>45112</v>
      </c>
      <c r="G1685" s="4" t="s">
        <v>1905</v>
      </c>
      <c r="H1685" s="4" t="s">
        <v>1906</v>
      </c>
      <c r="I1685" s="4" t="s">
        <v>345</v>
      </c>
      <c r="J1685" s="8">
        <f>COUNTIFS(Activations!$A:$A,Table1[[#This Row],[Imei]])</f>
        <v>1</v>
      </c>
    </row>
    <row r="1686" spans="1:10">
      <c r="A1686" s="4" t="s">
        <v>1903</v>
      </c>
      <c r="B1686" s="4" t="s">
        <v>34</v>
      </c>
      <c r="C1686" s="4" t="s">
        <v>1909</v>
      </c>
      <c r="D1686" s="4" t="s">
        <v>358</v>
      </c>
      <c r="E1686" s="4">
        <v>1</v>
      </c>
      <c r="F1686" s="5">
        <v>45120</v>
      </c>
      <c r="G1686" s="4" t="s">
        <v>1905</v>
      </c>
      <c r="H1686" s="4" t="s">
        <v>1906</v>
      </c>
      <c r="I1686" s="4" t="s">
        <v>345</v>
      </c>
      <c r="J1686" s="8">
        <f>COUNTIFS(Activations!$A:$A,Table1[[#This Row],[Imei]])</f>
        <v>1</v>
      </c>
    </row>
    <row r="1687" spans="1:10">
      <c r="A1687" s="4" t="s">
        <v>1903</v>
      </c>
      <c r="B1687" s="4" t="s">
        <v>34</v>
      </c>
      <c r="C1687" s="4" t="s">
        <v>1910</v>
      </c>
      <c r="D1687" s="4" t="s">
        <v>376</v>
      </c>
      <c r="E1687" s="4">
        <v>1</v>
      </c>
      <c r="F1687" s="5">
        <v>45121</v>
      </c>
      <c r="G1687" s="4" t="s">
        <v>36</v>
      </c>
      <c r="H1687" s="4" t="s">
        <v>1911</v>
      </c>
      <c r="I1687" s="4" t="s">
        <v>345</v>
      </c>
      <c r="J1687" s="8">
        <f>COUNTIFS(Activations!$A:$A,Table1[[#This Row],[Imei]])</f>
        <v>1</v>
      </c>
    </row>
    <row r="1688" spans="1:10">
      <c r="A1688" s="4" t="s">
        <v>1903</v>
      </c>
      <c r="B1688" s="4" t="s">
        <v>34</v>
      </c>
      <c r="C1688" s="4" t="s">
        <v>1912</v>
      </c>
      <c r="D1688" s="4" t="s">
        <v>358</v>
      </c>
      <c r="E1688" s="4">
        <v>1</v>
      </c>
      <c r="F1688" s="5">
        <v>45121</v>
      </c>
      <c r="G1688" s="4" t="s">
        <v>36</v>
      </c>
      <c r="H1688" s="4" t="s">
        <v>1911</v>
      </c>
      <c r="I1688" s="4" t="s">
        <v>345</v>
      </c>
      <c r="J1688" s="8">
        <f>COUNTIFS(Activations!$A:$A,Table1[[#This Row],[Imei]])</f>
        <v>1</v>
      </c>
    </row>
    <row r="1689" spans="1:10">
      <c r="A1689" s="4" t="s">
        <v>1903</v>
      </c>
      <c r="B1689" s="4" t="s">
        <v>34</v>
      </c>
      <c r="C1689" s="4" t="s">
        <v>1913</v>
      </c>
      <c r="D1689" s="4" t="s">
        <v>394</v>
      </c>
      <c r="E1689" s="4">
        <v>1</v>
      </c>
      <c r="F1689" s="5">
        <v>45121</v>
      </c>
      <c r="G1689" s="4" t="s">
        <v>36</v>
      </c>
      <c r="H1689" s="4" t="s">
        <v>1911</v>
      </c>
      <c r="I1689" s="4" t="s">
        <v>345</v>
      </c>
      <c r="J1689" s="8">
        <f>COUNTIFS(Activations!$A:$A,Table1[[#This Row],[Imei]])</f>
        <v>1</v>
      </c>
    </row>
    <row r="1690" spans="1:10">
      <c r="A1690" s="4" t="s">
        <v>1903</v>
      </c>
      <c r="B1690" s="4" t="s">
        <v>34</v>
      </c>
      <c r="C1690" s="4" t="s">
        <v>1914</v>
      </c>
      <c r="D1690" s="4" t="s">
        <v>369</v>
      </c>
      <c r="E1690" s="4">
        <v>1</v>
      </c>
      <c r="F1690" s="5">
        <v>45121</v>
      </c>
      <c r="G1690" s="4" t="s">
        <v>36</v>
      </c>
      <c r="H1690" s="4" t="s">
        <v>1911</v>
      </c>
      <c r="I1690" s="4" t="s">
        <v>345</v>
      </c>
      <c r="J1690" s="8">
        <f>COUNTIFS(Activations!$A:$A,Table1[[#This Row],[Imei]])</f>
        <v>0</v>
      </c>
    </row>
    <row r="1691" spans="1:10">
      <c r="A1691" s="4" t="s">
        <v>1903</v>
      </c>
      <c r="B1691" s="4" t="s">
        <v>34</v>
      </c>
      <c r="C1691" s="4" t="s">
        <v>1915</v>
      </c>
      <c r="D1691" s="4" t="s">
        <v>394</v>
      </c>
      <c r="E1691" s="4">
        <v>1</v>
      </c>
      <c r="F1691" s="5">
        <v>45124</v>
      </c>
      <c r="G1691" s="4" t="s">
        <v>36</v>
      </c>
      <c r="H1691" s="4" t="s">
        <v>1911</v>
      </c>
      <c r="I1691" s="4" t="s">
        <v>345</v>
      </c>
      <c r="J1691" s="8">
        <f>COUNTIFS(Activations!$A:$A,Table1[[#This Row],[Imei]])</f>
        <v>1</v>
      </c>
    </row>
    <row r="1692" spans="1:10">
      <c r="A1692" s="4" t="s">
        <v>1903</v>
      </c>
      <c r="B1692" s="4" t="s">
        <v>34</v>
      </c>
      <c r="C1692" s="4" t="s">
        <v>1916</v>
      </c>
      <c r="D1692" s="4" t="s">
        <v>352</v>
      </c>
      <c r="E1692" s="4">
        <v>1</v>
      </c>
      <c r="F1692" s="5">
        <v>45124</v>
      </c>
      <c r="G1692" s="4" t="s">
        <v>36</v>
      </c>
      <c r="H1692" s="4" t="s">
        <v>1911</v>
      </c>
      <c r="I1692" s="4" t="s">
        <v>345</v>
      </c>
      <c r="J1692" s="8">
        <f>COUNTIFS(Activations!$A:$A,Table1[[#This Row],[Imei]])</f>
        <v>1</v>
      </c>
    </row>
    <row r="1693" spans="1:10">
      <c r="A1693" s="4" t="s">
        <v>1903</v>
      </c>
      <c r="B1693" s="4" t="s">
        <v>34</v>
      </c>
      <c r="C1693" s="4" t="s">
        <v>5306</v>
      </c>
      <c r="D1693" s="4" t="s">
        <v>369</v>
      </c>
      <c r="E1693" s="4">
        <v>1</v>
      </c>
      <c r="F1693" s="5">
        <v>45125</v>
      </c>
      <c r="G1693" s="4" t="s">
        <v>36</v>
      </c>
      <c r="H1693" s="4" t="s">
        <v>1911</v>
      </c>
      <c r="I1693" s="4" t="s">
        <v>345</v>
      </c>
      <c r="J1693" s="8">
        <f>COUNTIFS(Activations!$A:$A,Table1[[#This Row],[Imei]])</f>
        <v>1</v>
      </c>
    </row>
    <row r="1694" spans="1:10">
      <c r="A1694" s="4" t="s">
        <v>1903</v>
      </c>
      <c r="B1694" s="4" t="s">
        <v>34</v>
      </c>
      <c r="C1694" s="4" t="s">
        <v>5583</v>
      </c>
      <c r="D1694" s="4" t="s">
        <v>343</v>
      </c>
      <c r="E1694" s="4">
        <v>1</v>
      </c>
      <c r="F1694" s="5">
        <v>45125</v>
      </c>
      <c r="G1694" s="4" t="s">
        <v>36</v>
      </c>
      <c r="H1694" s="4" t="s">
        <v>1911</v>
      </c>
      <c r="I1694" s="4" t="s">
        <v>345</v>
      </c>
      <c r="J1694" s="8">
        <f>COUNTIFS(Activations!$A:$A,Table1[[#This Row],[Imei]])</f>
        <v>1</v>
      </c>
    </row>
    <row r="1695" spans="1:10">
      <c r="A1695" s="4" t="s">
        <v>1917</v>
      </c>
      <c r="B1695" s="4" t="s">
        <v>66</v>
      </c>
      <c r="C1695" s="4" t="s">
        <v>1918</v>
      </c>
      <c r="D1695" s="4" t="s">
        <v>352</v>
      </c>
      <c r="E1695" s="4">
        <v>1</v>
      </c>
      <c r="F1695" s="5">
        <v>45121</v>
      </c>
      <c r="G1695" s="4" t="s">
        <v>632</v>
      </c>
      <c r="H1695" s="4" t="s">
        <v>633</v>
      </c>
      <c r="I1695" s="4" t="s">
        <v>423</v>
      </c>
      <c r="J1695" s="8">
        <f>COUNTIFS(Activations!$A:$A,Table1[[#This Row],[Imei]])</f>
        <v>0</v>
      </c>
    </row>
    <row r="1696" spans="1:10">
      <c r="A1696" s="4" t="s">
        <v>1917</v>
      </c>
      <c r="B1696" s="4" t="s">
        <v>66</v>
      </c>
      <c r="C1696" s="4" t="s">
        <v>1919</v>
      </c>
      <c r="D1696" s="4" t="s">
        <v>350</v>
      </c>
      <c r="E1696" s="4">
        <v>1</v>
      </c>
      <c r="F1696" s="5">
        <v>45121</v>
      </c>
      <c r="G1696" s="4" t="s">
        <v>632</v>
      </c>
      <c r="H1696" s="4" t="s">
        <v>633</v>
      </c>
      <c r="I1696" s="4" t="s">
        <v>423</v>
      </c>
      <c r="J1696" s="8">
        <f>COUNTIFS(Activations!$A:$A,Table1[[#This Row],[Imei]])</f>
        <v>0</v>
      </c>
    </row>
    <row r="1697" spans="1:10">
      <c r="A1697" s="4" t="s">
        <v>45</v>
      </c>
      <c r="B1697" s="4" t="s">
        <v>34</v>
      </c>
      <c r="C1697" s="4" t="s">
        <v>6120</v>
      </c>
      <c r="D1697" s="4" t="s">
        <v>358</v>
      </c>
      <c r="E1697" s="4">
        <v>1</v>
      </c>
      <c r="F1697" s="5">
        <v>45108</v>
      </c>
      <c r="G1697" s="4" t="s">
        <v>44</v>
      </c>
      <c r="H1697" s="4" t="s">
        <v>1921</v>
      </c>
      <c r="I1697" s="4" t="s">
        <v>345</v>
      </c>
      <c r="J1697" s="8">
        <f>COUNTIFS(Activations!$A:$A,Table1[[#This Row],[Imei]])</f>
        <v>0</v>
      </c>
    </row>
    <row r="1698" spans="1:10">
      <c r="A1698" s="4" t="s">
        <v>45</v>
      </c>
      <c r="B1698" s="4" t="s">
        <v>34</v>
      </c>
      <c r="C1698" s="4" t="s">
        <v>6121</v>
      </c>
      <c r="D1698" s="4" t="s">
        <v>358</v>
      </c>
      <c r="E1698" s="4">
        <v>1</v>
      </c>
      <c r="F1698" s="5">
        <v>45110</v>
      </c>
      <c r="G1698" s="4" t="s">
        <v>44</v>
      </c>
      <c r="H1698" s="4" t="s">
        <v>1921</v>
      </c>
      <c r="I1698" s="4" t="s">
        <v>345</v>
      </c>
      <c r="J1698" s="8">
        <f>COUNTIFS(Activations!$A:$A,Table1[[#This Row],[Imei]])</f>
        <v>0</v>
      </c>
    </row>
    <row r="1699" spans="1:10">
      <c r="A1699" s="4" t="s">
        <v>45</v>
      </c>
      <c r="B1699" s="4" t="s">
        <v>34</v>
      </c>
      <c r="C1699" s="4" t="s">
        <v>5222</v>
      </c>
      <c r="D1699" s="4" t="s">
        <v>369</v>
      </c>
      <c r="E1699" s="4">
        <v>1</v>
      </c>
      <c r="F1699" s="5">
        <v>45110</v>
      </c>
      <c r="G1699" s="4" t="s">
        <v>44</v>
      </c>
      <c r="H1699" s="4" t="s">
        <v>1921</v>
      </c>
      <c r="I1699" s="4" t="s">
        <v>345</v>
      </c>
      <c r="J1699" s="8">
        <f>COUNTIFS(Activations!$A:$A,Table1[[#This Row],[Imei]])</f>
        <v>1</v>
      </c>
    </row>
    <row r="1700" spans="1:10">
      <c r="A1700" s="4" t="s">
        <v>45</v>
      </c>
      <c r="B1700" s="4" t="s">
        <v>34</v>
      </c>
      <c r="C1700" s="4" t="s">
        <v>6122</v>
      </c>
      <c r="D1700" s="4" t="s">
        <v>369</v>
      </c>
      <c r="E1700" s="4">
        <v>1</v>
      </c>
      <c r="F1700" s="5">
        <v>45110</v>
      </c>
      <c r="G1700" s="4" t="s">
        <v>44</v>
      </c>
      <c r="H1700" s="4" t="s">
        <v>1921</v>
      </c>
      <c r="I1700" s="4" t="s">
        <v>345</v>
      </c>
      <c r="J1700" s="8">
        <f>COUNTIFS(Activations!$A:$A,Table1[[#This Row],[Imei]])</f>
        <v>0</v>
      </c>
    </row>
    <row r="1701" spans="1:10">
      <c r="A1701" s="4" t="s">
        <v>45</v>
      </c>
      <c r="B1701" s="4" t="s">
        <v>34</v>
      </c>
      <c r="C1701" s="4" t="s">
        <v>6123</v>
      </c>
      <c r="D1701" s="4" t="s">
        <v>369</v>
      </c>
      <c r="E1701" s="4">
        <v>1</v>
      </c>
      <c r="F1701" s="5">
        <v>45110</v>
      </c>
      <c r="G1701" s="4" t="s">
        <v>44</v>
      </c>
      <c r="H1701" s="4" t="s">
        <v>1921</v>
      </c>
      <c r="I1701" s="4" t="s">
        <v>345</v>
      </c>
      <c r="J1701" s="8">
        <f>COUNTIFS(Activations!$A:$A,Table1[[#This Row],[Imei]])</f>
        <v>0</v>
      </c>
    </row>
    <row r="1702" spans="1:10">
      <c r="A1702" s="4" t="s">
        <v>45</v>
      </c>
      <c r="B1702" s="4" t="s">
        <v>34</v>
      </c>
      <c r="C1702" s="4" t="s">
        <v>1920</v>
      </c>
      <c r="D1702" s="4" t="s">
        <v>659</v>
      </c>
      <c r="E1702" s="4">
        <v>1</v>
      </c>
      <c r="F1702" s="5">
        <v>45111</v>
      </c>
      <c r="G1702" s="4" t="s">
        <v>44</v>
      </c>
      <c r="H1702" s="4" t="s">
        <v>1921</v>
      </c>
      <c r="I1702" s="4" t="s">
        <v>345</v>
      </c>
      <c r="J1702" s="8">
        <f>COUNTIFS(Activations!$A:$A,Table1[[#This Row],[Imei]])</f>
        <v>1</v>
      </c>
    </row>
    <row r="1703" spans="1:10">
      <c r="A1703" s="4" t="s">
        <v>45</v>
      </c>
      <c r="B1703" s="4" t="s">
        <v>34</v>
      </c>
      <c r="C1703" s="4" t="s">
        <v>1922</v>
      </c>
      <c r="D1703" s="4" t="s">
        <v>358</v>
      </c>
      <c r="E1703" s="4">
        <v>1</v>
      </c>
      <c r="F1703" s="5">
        <v>45111</v>
      </c>
      <c r="G1703" s="4" t="s">
        <v>44</v>
      </c>
      <c r="H1703" s="4" t="s">
        <v>1921</v>
      </c>
      <c r="I1703" s="4" t="s">
        <v>345</v>
      </c>
      <c r="J1703" s="8">
        <f>COUNTIFS(Activations!$A:$A,Table1[[#This Row],[Imei]])</f>
        <v>1</v>
      </c>
    </row>
    <row r="1704" spans="1:10">
      <c r="A1704" s="4" t="s">
        <v>45</v>
      </c>
      <c r="B1704" s="4" t="s">
        <v>34</v>
      </c>
      <c r="C1704" s="4" t="s">
        <v>1923</v>
      </c>
      <c r="D1704" s="4" t="s">
        <v>352</v>
      </c>
      <c r="E1704" s="4">
        <v>1</v>
      </c>
      <c r="F1704" s="5">
        <v>45111</v>
      </c>
      <c r="G1704" s="4" t="s">
        <v>44</v>
      </c>
      <c r="H1704" s="4" t="s">
        <v>1921</v>
      </c>
      <c r="I1704" s="4" t="s">
        <v>345</v>
      </c>
      <c r="J1704" s="8">
        <f>COUNTIFS(Activations!$A:$A,Table1[[#This Row],[Imei]])</f>
        <v>0</v>
      </c>
    </row>
    <row r="1705" spans="1:10">
      <c r="A1705" s="4" t="s">
        <v>45</v>
      </c>
      <c r="B1705" s="4" t="s">
        <v>34</v>
      </c>
      <c r="C1705" s="4" t="s">
        <v>1924</v>
      </c>
      <c r="D1705" s="4" t="s">
        <v>369</v>
      </c>
      <c r="E1705" s="4">
        <v>1</v>
      </c>
      <c r="F1705" s="5">
        <v>45111</v>
      </c>
      <c r="G1705" s="4" t="s">
        <v>44</v>
      </c>
      <c r="H1705" s="4" t="s">
        <v>1921</v>
      </c>
      <c r="I1705" s="4" t="s">
        <v>345</v>
      </c>
      <c r="J1705" s="8">
        <f>COUNTIFS(Activations!$A:$A,Table1[[#This Row],[Imei]])</f>
        <v>1</v>
      </c>
    </row>
    <row r="1706" spans="1:10">
      <c r="A1706" s="4" t="s">
        <v>45</v>
      </c>
      <c r="B1706" s="4" t="s">
        <v>34</v>
      </c>
      <c r="C1706" s="4" t="s">
        <v>1925</v>
      </c>
      <c r="D1706" s="4" t="s">
        <v>369</v>
      </c>
      <c r="E1706" s="4">
        <v>1</v>
      </c>
      <c r="F1706" s="5">
        <v>45113</v>
      </c>
      <c r="G1706" s="4" t="s">
        <v>44</v>
      </c>
      <c r="H1706" s="4" t="s">
        <v>1921</v>
      </c>
      <c r="I1706" s="4" t="s">
        <v>345</v>
      </c>
      <c r="J1706" s="8">
        <f>COUNTIFS(Activations!$A:$A,Table1[[#This Row],[Imei]])</f>
        <v>1</v>
      </c>
    </row>
    <row r="1707" spans="1:10">
      <c r="A1707" s="4" t="s">
        <v>45</v>
      </c>
      <c r="B1707" s="4" t="s">
        <v>34</v>
      </c>
      <c r="C1707" s="4" t="s">
        <v>1926</v>
      </c>
      <c r="D1707" s="4" t="s">
        <v>394</v>
      </c>
      <c r="E1707" s="4">
        <v>1</v>
      </c>
      <c r="F1707" s="5">
        <v>45115</v>
      </c>
      <c r="G1707" s="4" t="s">
        <v>44</v>
      </c>
      <c r="H1707" s="4" t="s">
        <v>1921</v>
      </c>
      <c r="I1707" s="4" t="s">
        <v>345</v>
      </c>
      <c r="J1707" s="8">
        <f>COUNTIFS(Activations!$A:$A,Table1[[#This Row],[Imei]])</f>
        <v>1</v>
      </c>
    </row>
    <row r="1708" spans="1:10">
      <c r="A1708" s="4" t="s">
        <v>45</v>
      </c>
      <c r="B1708" s="4" t="s">
        <v>34</v>
      </c>
      <c r="C1708" s="4" t="s">
        <v>1927</v>
      </c>
      <c r="D1708" s="4" t="s">
        <v>394</v>
      </c>
      <c r="E1708" s="4">
        <v>1</v>
      </c>
      <c r="F1708" s="5">
        <v>45115</v>
      </c>
      <c r="G1708" s="4" t="s">
        <v>44</v>
      </c>
      <c r="H1708" s="4" t="s">
        <v>1921</v>
      </c>
      <c r="I1708" s="4" t="s">
        <v>345</v>
      </c>
      <c r="J1708" s="8">
        <f>COUNTIFS(Activations!$A:$A,Table1[[#This Row],[Imei]])</f>
        <v>1</v>
      </c>
    </row>
    <row r="1709" spans="1:10">
      <c r="A1709" s="4" t="s">
        <v>45</v>
      </c>
      <c r="B1709" s="4" t="s">
        <v>34</v>
      </c>
      <c r="C1709" s="4" t="s">
        <v>1928</v>
      </c>
      <c r="D1709" s="4" t="s">
        <v>358</v>
      </c>
      <c r="E1709" s="4">
        <v>1</v>
      </c>
      <c r="F1709" s="5">
        <v>45115</v>
      </c>
      <c r="G1709" s="4" t="s">
        <v>44</v>
      </c>
      <c r="H1709" s="4" t="s">
        <v>1921</v>
      </c>
      <c r="I1709" s="4" t="s">
        <v>345</v>
      </c>
      <c r="J1709" s="8">
        <f>COUNTIFS(Activations!$A:$A,Table1[[#This Row],[Imei]])</f>
        <v>1</v>
      </c>
    </row>
    <row r="1710" spans="1:10">
      <c r="A1710" s="4" t="s">
        <v>45</v>
      </c>
      <c r="B1710" s="4" t="s">
        <v>34</v>
      </c>
      <c r="C1710" s="4" t="s">
        <v>1929</v>
      </c>
      <c r="D1710" s="4" t="s">
        <v>369</v>
      </c>
      <c r="E1710" s="4">
        <v>1</v>
      </c>
      <c r="F1710" s="5">
        <v>45115</v>
      </c>
      <c r="G1710" s="4" t="s">
        <v>44</v>
      </c>
      <c r="H1710" s="4" t="s">
        <v>1921</v>
      </c>
      <c r="I1710" s="4" t="s">
        <v>345</v>
      </c>
      <c r="J1710" s="8">
        <f>COUNTIFS(Activations!$A:$A,Table1[[#This Row],[Imei]])</f>
        <v>1</v>
      </c>
    </row>
    <row r="1711" spans="1:10">
      <c r="A1711" s="4" t="s">
        <v>45</v>
      </c>
      <c r="B1711" s="4" t="s">
        <v>34</v>
      </c>
      <c r="C1711" s="4" t="s">
        <v>1930</v>
      </c>
      <c r="D1711" s="4" t="s">
        <v>352</v>
      </c>
      <c r="E1711" s="4">
        <v>1</v>
      </c>
      <c r="F1711" s="5">
        <v>45115</v>
      </c>
      <c r="G1711" s="4" t="s">
        <v>44</v>
      </c>
      <c r="H1711" s="4" t="s">
        <v>1921</v>
      </c>
      <c r="I1711" s="4" t="s">
        <v>345</v>
      </c>
      <c r="J1711" s="8">
        <f>COUNTIFS(Activations!$A:$A,Table1[[#This Row],[Imei]])</f>
        <v>1</v>
      </c>
    </row>
    <row r="1712" spans="1:10">
      <c r="A1712" s="4" t="s">
        <v>45</v>
      </c>
      <c r="B1712" s="4" t="s">
        <v>34</v>
      </c>
      <c r="C1712" s="4" t="s">
        <v>1931</v>
      </c>
      <c r="D1712" s="4" t="s">
        <v>369</v>
      </c>
      <c r="E1712" s="4">
        <v>1</v>
      </c>
      <c r="F1712" s="5">
        <v>45115</v>
      </c>
      <c r="G1712" s="4" t="s">
        <v>44</v>
      </c>
      <c r="H1712" s="4" t="s">
        <v>1921</v>
      </c>
      <c r="I1712" s="4" t="s">
        <v>345</v>
      </c>
      <c r="J1712" s="8">
        <f>COUNTIFS(Activations!$A:$A,Table1[[#This Row],[Imei]])</f>
        <v>1</v>
      </c>
    </row>
    <row r="1713" spans="1:10">
      <c r="A1713" s="4" t="s">
        <v>45</v>
      </c>
      <c r="B1713" s="4" t="s">
        <v>34</v>
      </c>
      <c r="C1713" s="4" t="s">
        <v>1932</v>
      </c>
      <c r="D1713" s="4" t="s">
        <v>358</v>
      </c>
      <c r="E1713" s="4">
        <v>1</v>
      </c>
      <c r="F1713" s="5">
        <v>45117</v>
      </c>
      <c r="G1713" s="4" t="s">
        <v>44</v>
      </c>
      <c r="H1713" s="4" t="s">
        <v>1921</v>
      </c>
      <c r="I1713" s="4" t="s">
        <v>345</v>
      </c>
      <c r="J1713" s="8">
        <f>COUNTIFS(Activations!$A:$A,Table1[[#This Row],[Imei]])</f>
        <v>1</v>
      </c>
    </row>
    <row r="1714" spans="1:10">
      <c r="A1714" s="4" t="s">
        <v>45</v>
      </c>
      <c r="B1714" s="4" t="s">
        <v>34</v>
      </c>
      <c r="C1714" s="4" t="s">
        <v>1933</v>
      </c>
      <c r="D1714" s="4" t="s">
        <v>369</v>
      </c>
      <c r="E1714" s="4">
        <v>1</v>
      </c>
      <c r="F1714" s="5">
        <v>45118</v>
      </c>
      <c r="G1714" s="4" t="s">
        <v>44</v>
      </c>
      <c r="H1714" s="4" t="s">
        <v>1921</v>
      </c>
      <c r="I1714" s="4" t="s">
        <v>345</v>
      </c>
      <c r="J1714" s="8">
        <f>COUNTIFS(Activations!$A:$A,Table1[[#This Row],[Imei]])</f>
        <v>1</v>
      </c>
    </row>
    <row r="1715" spans="1:10">
      <c r="A1715" s="4" t="s">
        <v>45</v>
      </c>
      <c r="B1715" s="4" t="s">
        <v>34</v>
      </c>
      <c r="C1715" s="4" t="s">
        <v>1934</v>
      </c>
      <c r="D1715" s="4" t="s">
        <v>352</v>
      </c>
      <c r="E1715" s="4">
        <v>1</v>
      </c>
      <c r="F1715" s="5">
        <v>45118</v>
      </c>
      <c r="G1715" s="4" t="s">
        <v>44</v>
      </c>
      <c r="H1715" s="4" t="s">
        <v>1921</v>
      </c>
      <c r="I1715" s="4" t="s">
        <v>345</v>
      </c>
      <c r="J1715" s="8">
        <f>COUNTIFS(Activations!$A:$A,Table1[[#This Row],[Imei]])</f>
        <v>1</v>
      </c>
    </row>
    <row r="1716" spans="1:10">
      <c r="A1716" s="4" t="s">
        <v>45</v>
      </c>
      <c r="B1716" s="4" t="s">
        <v>34</v>
      </c>
      <c r="C1716" s="4" t="s">
        <v>1935</v>
      </c>
      <c r="D1716" s="4" t="s">
        <v>352</v>
      </c>
      <c r="E1716" s="4">
        <v>1</v>
      </c>
      <c r="F1716" s="5">
        <v>45118</v>
      </c>
      <c r="G1716" s="4" t="s">
        <v>44</v>
      </c>
      <c r="H1716" s="4" t="s">
        <v>1921</v>
      </c>
      <c r="I1716" s="4" t="s">
        <v>345</v>
      </c>
      <c r="J1716" s="8">
        <f>COUNTIFS(Activations!$A:$A,Table1[[#This Row],[Imei]])</f>
        <v>0</v>
      </c>
    </row>
    <row r="1717" spans="1:10">
      <c r="A1717" s="4" t="s">
        <v>45</v>
      </c>
      <c r="B1717" s="4" t="s">
        <v>34</v>
      </c>
      <c r="C1717" s="4" t="s">
        <v>1936</v>
      </c>
      <c r="D1717" s="4" t="s">
        <v>358</v>
      </c>
      <c r="E1717" s="4">
        <v>1</v>
      </c>
      <c r="F1717" s="5">
        <v>45120</v>
      </c>
      <c r="G1717" s="4" t="s">
        <v>44</v>
      </c>
      <c r="H1717" s="4" t="s">
        <v>1921</v>
      </c>
      <c r="I1717" s="4" t="s">
        <v>345</v>
      </c>
      <c r="J1717" s="8">
        <f>COUNTIFS(Activations!$A:$A,Table1[[#This Row],[Imei]])</f>
        <v>1</v>
      </c>
    </row>
    <row r="1718" spans="1:10">
      <c r="A1718" s="4" t="s">
        <v>45</v>
      </c>
      <c r="B1718" s="4" t="s">
        <v>34</v>
      </c>
      <c r="C1718" s="4" t="s">
        <v>1937</v>
      </c>
      <c r="D1718" s="4" t="s">
        <v>343</v>
      </c>
      <c r="E1718" s="4">
        <v>1</v>
      </c>
      <c r="F1718" s="5">
        <v>45120</v>
      </c>
      <c r="G1718" s="4" t="s">
        <v>44</v>
      </c>
      <c r="H1718" s="4" t="s">
        <v>1921</v>
      </c>
      <c r="I1718" s="4" t="s">
        <v>345</v>
      </c>
      <c r="J1718" s="8">
        <f>COUNTIFS(Activations!$A:$A,Table1[[#This Row],[Imei]])</f>
        <v>1</v>
      </c>
    </row>
    <row r="1719" spans="1:10">
      <c r="A1719" s="4" t="s">
        <v>45</v>
      </c>
      <c r="B1719" s="4" t="s">
        <v>34</v>
      </c>
      <c r="C1719" s="4" t="s">
        <v>1938</v>
      </c>
      <c r="D1719" s="4" t="s">
        <v>376</v>
      </c>
      <c r="E1719" s="4">
        <v>1</v>
      </c>
      <c r="F1719" s="5">
        <v>45121</v>
      </c>
      <c r="G1719" s="4" t="s">
        <v>44</v>
      </c>
      <c r="H1719" s="4" t="s">
        <v>1921</v>
      </c>
      <c r="I1719" s="4" t="s">
        <v>345</v>
      </c>
      <c r="J1719" s="8">
        <f>COUNTIFS(Activations!$A:$A,Table1[[#This Row],[Imei]])</f>
        <v>1</v>
      </c>
    </row>
    <row r="1720" spans="1:10">
      <c r="A1720" s="4" t="s">
        <v>45</v>
      </c>
      <c r="B1720" s="4" t="s">
        <v>34</v>
      </c>
      <c r="C1720" s="4" t="s">
        <v>1939</v>
      </c>
      <c r="D1720" s="4" t="s">
        <v>358</v>
      </c>
      <c r="E1720" s="4">
        <v>1</v>
      </c>
      <c r="F1720" s="5">
        <v>45122</v>
      </c>
      <c r="G1720" s="4" t="s">
        <v>44</v>
      </c>
      <c r="H1720" s="4" t="s">
        <v>1921</v>
      </c>
      <c r="I1720" s="4" t="s">
        <v>345</v>
      </c>
      <c r="J1720" s="8">
        <f>COUNTIFS(Activations!$A:$A,Table1[[#This Row],[Imei]])</f>
        <v>1</v>
      </c>
    </row>
    <row r="1721" spans="1:10">
      <c r="A1721" s="4" t="s">
        <v>45</v>
      </c>
      <c r="B1721" s="4" t="s">
        <v>34</v>
      </c>
      <c r="C1721" s="4" t="s">
        <v>1940</v>
      </c>
      <c r="D1721" s="4" t="s">
        <v>394</v>
      </c>
      <c r="E1721" s="4">
        <v>1</v>
      </c>
      <c r="F1721" s="5">
        <v>45124</v>
      </c>
      <c r="G1721" s="4" t="s">
        <v>44</v>
      </c>
      <c r="H1721" s="4" t="s">
        <v>1921</v>
      </c>
      <c r="I1721" s="4" t="s">
        <v>345</v>
      </c>
      <c r="J1721" s="8">
        <f>COUNTIFS(Activations!$A:$A,Table1[[#This Row],[Imei]])</f>
        <v>1</v>
      </c>
    </row>
    <row r="1722" spans="1:10">
      <c r="A1722" s="4" t="s">
        <v>45</v>
      </c>
      <c r="B1722" s="4" t="s">
        <v>34</v>
      </c>
      <c r="C1722" s="4" t="s">
        <v>1941</v>
      </c>
      <c r="D1722" s="4" t="s">
        <v>376</v>
      </c>
      <c r="E1722" s="4">
        <v>1</v>
      </c>
      <c r="F1722" s="5">
        <v>45124</v>
      </c>
      <c r="G1722" s="4" t="s">
        <v>44</v>
      </c>
      <c r="H1722" s="4" t="s">
        <v>1921</v>
      </c>
      <c r="I1722" s="4" t="s">
        <v>345</v>
      </c>
      <c r="J1722" s="8">
        <f>COUNTIFS(Activations!$A:$A,Table1[[#This Row],[Imei]])</f>
        <v>1</v>
      </c>
    </row>
    <row r="1723" spans="1:10">
      <c r="A1723" s="4" t="s">
        <v>45</v>
      </c>
      <c r="B1723" s="4" t="s">
        <v>34</v>
      </c>
      <c r="C1723" s="4" t="s">
        <v>1942</v>
      </c>
      <c r="D1723" s="4" t="s">
        <v>358</v>
      </c>
      <c r="E1723" s="4">
        <v>1</v>
      </c>
      <c r="F1723" s="5">
        <v>45124</v>
      </c>
      <c r="G1723" s="4" t="s">
        <v>44</v>
      </c>
      <c r="H1723" s="4" t="s">
        <v>1921</v>
      </c>
      <c r="I1723" s="4" t="s">
        <v>345</v>
      </c>
      <c r="J1723" s="8">
        <f>COUNTIFS(Activations!$A:$A,Table1[[#This Row],[Imei]])</f>
        <v>1</v>
      </c>
    </row>
    <row r="1724" spans="1:10">
      <c r="A1724" s="4" t="s">
        <v>45</v>
      </c>
      <c r="B1724" s="4" t="s">
        <v>34</v>
      </c>
      <c r="C1724" s="4" t="s">
        <v>1943</v>
      </c>
      <c r="D1724" s="4" t="s">
        <v>369</v>
      </c>
      <c r="E1724" s="4">
        <v>1</v>
      </c>
      <c r="F1724" s="5">
        <v>45124</v>
      </c>
      <c r="G1724" s="4" t="s">
        <v>44</v>
      </c>
      <c r="H1724" s="4" t="s">
        <v>1921</v>
      </c>
      <c r="I1724" s="4" t="s">
        <v>345</v>
      </c>
      <c r="J1724" s="8">
        <f>COUNTIFS(Activations!$A:$A,Table1[[#This Row],[Imei]])</f>
        <v>1</v>
      </c>
    </row>
    <row r="1725" spans="1:10">
      <c r="A1725" s="4" t="s">
        <v>45</v>
      </c>
      <c r="B1725" s="4" t="s">
        <v>34</v>
      </c>
      <c r="C1725" s="4" t="s">
        <v>1944</v>
      </c>
      <c r="D1725" s="4" t="s">
        <v>358</v>
      </c>
      <c r="E1725" s="4">
        <v>1</v>
      </c>
      <c r="F1725" s="5">
        <v>45124</v>
      </c>
      <c r="G1725" s="4" t="s">
        <v>44</v>
      </c>
      <c r="H1725" s="4" t="s">
        <v>1921</v>
      </c>
      <c r="I1725" s="4" t="s">
        <v>345</v>
      </c>
      <c r="J1725" s="8">
        <f>COUNTIFS(Activations!$A:$A,Table1[[#This Row],[Imei]])</f>
        <v>1</v>
      </c>
    </row>
    <row r="1726" spans="1:10">
      <c r="A1726" s="4" t="s">
        <v>45</v>
      </c>
      <c r="B1726" s="4" t="s">
        <v>34</v>
      </c>
      <c r="C1726" s="4" t="s">
        <v>5733</v>
      </c>
      <c r="D1726" s="4" t="s">
        <v>358</v>
      </c>
      <c r="E1726" s="4">
        <v>1</v>
      </c>
      <c r="F1726" s="5">
        <v>45125</v>
      </c>
      <c r="G1726" s="4" t="s">
        <v>44</v>
      </c>
      <c r="H1726" s="4" t="s">
        <v>1921</v>
      </c>
      <c r="I1726" s="4" t="s">
        <v>345</v>
      </c>
      <c r="J1726" s="8">
        <f>COUNTIFS(Activations!$A:$A,Table1[[#This Row],[Imei]])</f>
        <v>1</v>
      </c>
    </row>
    <row r="1727" spans="1:10">
      <c r="A1727" s="4" t="s">
        <v>45</v>
      </c>
      <c r="B1727" s="4" t="s">
        <v>34</v>
      </c>
      <c r="C1727" s="4" t="s">
        <v>6124</v>
      </c>
      <c r="D1727" s="4" t="s">
        <v>358</v>
      </c>
      <c r="E1727" s="4">
        <v>1</v>
      </c>
      <c r="F1727" s="5">
        <v>45125</v>
      </c>
      <c r="G1727" s="4" t="s">
        <v>44</v>
      </c>
      <c r="H1727" s="4" t="s">
        <v>1921</v>
      </c>
      <c r="I1727" s="4" t="s">
        <v>345</v>
      </c>
      <c r="J1727" s="8">
        <f>COUNTIFS(Activations!$A:$A,Table1[[#This Row],[Imei]])</f>
        <v>0</v>
      </c>
    </row>
    <row r="1728" spans="1:10">
      <c r="A1728" s="4" t="s">
        <v>45</v>
      </c>
      <c r="B1728" s="4" t="s">
        <v>34</v>
      </c>
      <c r="C1728" s="4" t="s">
        <v>5725</v>
      </c>
      <c r="D1728" s="4" t="s">
        <v>358</v>
      </c>
      <c r="E1728" s="4">
        <v>1</v>
      </c>
      <c r="F1728" s="5">
        <v>45125</v>
      </c>
      <c r="G1728" s="4" t="s">
        <v>44</v>
      </c>
      <c r="H1728" s="4" t="s">
        <v>1921</v>
      </c>
      <c r="I1728" s="4" t="s">
        <v>345</v>
      </c>
      <c r="J1728" s="8">
        <f>COUNTIFS(Activations!$A:$A,Table1[[#This Row],[Imei]])</f>
        <v>1</v>
      </c>
    </row>
    <row r="1729" spans="1:10">
      <c r="A1729" s="4" t="s">
        <v>328</v>
      </c>
      <c r="B1729" s="4" t="s">
        <v>322</v>
      </c>
      <c r="C1729" s="4" t="s">
        <v>1945</v>
      </c>
      <c r="D1729" s="4" t="s">
        <v>352</v>
      </c>
      <c r="E1729" s="4">
        <v>1</v>
      </c>
      <c r="F1729" s="5">
        <v>45113</v>
      </c>
      <c r="G1729" s="4" t="s">
        <v>327</v>
      </c>
      <c r="H1729" s="4" t="s">
        <v>1946</v>
      </c>
      <c r="I1729" s="4" t="s">
        <v>345</v>
      </c>
      <c r="J1729" s="8">
        <f>COUNTIFS(Activations!$A:$A,Table1[[#This Row],[Imei]])</f>
        <v>1</v>
      </c>
    </row>
    <row r="1730" spans="1:10">
      <c r="A1730" s="4" t="s">
        <v>328</v>
      </c>
      <c r="B1730" s="4" t="s">
        <v>322</v>
      </c>
      <c r="C1730" s="4" t="s">
        <v>1947</v>
      </c>
      <c r="D1730" s="4" t="s">
        <v>394</v>
      </c>
      <c r="E1730" s="4">
        <v>1</v>
      </c>
      <c r="F1730" s="5">
        <v>45113</v>
      </c>
      <c r="G1730" s="4" t="s">
        <v>327</v>
      </c>
      <c r="H1730" s="4" t="s">
        <v>1946</v>
      </c>
      <c r="I1730" s="4" t="s">
        <v>345</v>
      </c>
      <c r="J1730" s="8">
        <f>COUNTIFS(Activations!$A:$A,Table1[[#This Row],[Imei]])</f>
        <v>1</v>
      </c>
    </row>
    <row r="1731" spans="1:10">
      <c r="A1731" s="4" t="s">
        <v>328</v>
      </c>
      <c r="B1731" s="4" t="s">
        <v>322</v>
      </c>
      <c r="C1731" s="4" t="s">
        <v>1948</v>
      </c>
      <c r="D1731" s="4" t="s">
        <v>352</v>
      </c>
      <c r="E1731" s="4">
        <v>1</v>
      </c>
      <c r="F1731" s="5">
        <v>45113</v>
      </c>
      <c r="G1731" s="4" t="s">
        <v>327</v>
      </c>
      <c r="H1731" s="4" t="s">
        <v>1946</v>
      </c>
      <c r="I1731" s="4" t="s">
        <v>345</v>
      </c>
      <c r="J1731" s="8">
        <f>COUNTIFS(Activations!$A:$A,Table1[[#This Row],[Imei]])</f>
        <v>0</v>
      </c>
    </row>
    <row r="1732" spans="1:10">
      <c r="A1732" s="4" t="s">
        <v>328</v>
      </c>
      <c r="B1732" s="4" t="s">
        <v>322</v>
      </c>
      <c r="C1732" s="4" t="s">
        <v>1949</v>
      </c>
      <c r="D1732" s="4" t="s">
        <v>352</v>
      </c>
      <c r="E1732" s="4">
        <v>1</v>
      </c>
      <c r="F1732" s="5">
        <v>45117</v>
      </c>
      <c r="G1732" s="4" t="s">
        <v>327</v>
      </c>
      <c r="H1732" s="4" t="s">
        <v>1946</v>
      </c>
      <c r="I1732" s="4" t="s">
        <v>345</v>
      </c>
      <c r="J1732" s="8">
        <f>COUNTIFS(Activations!$A:$A,Table1[[#This Row],[Imei]])</f>
        <v>1</v>
      </c>
    </row>
    <row r="1733" spans="1:10">
      <c r="A1733" s="4" t="s">
        <v>328</v>
      </c>
      <c r="B1733" s="4" t="s">
        <v>322</v>
      </c>
      <c r="C1733" s="4" t="s">
        <v>1950</v>
      </c>
      <c r="D1733" s="4" t="s">
        <v>352</v>
      </c>
      <c r="E1733" s="4">
        <v>1</v>
      </c>
      <c r="F1733" s="5">
        <v>45117</v>
      </c>
      <c r="G1733" s="4" t="s">
        <v>327</v>
      </c>
      <c r="H1733" s="4" t="s">
        <v>1946</v>
      </c>
      <c r="I1733" s="4" t="s">
        <v>345</v>
      </c>
      <c r="J1733" s="8">
        <f>COUNTIFS(Activations!$A:$A,Table1[[#This Row],[Imei]])</f>
        <v>1</v>
      </c>
    </row>
    <row r="1734" spans="1:10">
      <c r="A1734" s="4" t="s">
        <v>328</v>
      </c>
      <c r="B1734" s="4" t="s">
        <v>322</v>
      </c>
      <c r="C1734" s="4" t="s">
        <v>1951</v>
      </c>
      <c r="D1734" s="4" t="s">
        <v>369</v>
      </c>
      <c r="E1734" s="4">
        <v>1</v>
      </c>
      <c r="F1734" s="5">
        <v>45117</v>
      </c>
      <c r="G1734" s="4" t="s">
        <v>327</v>
      </c>
      <c r="H1734" s="4" t="s">
        <v>1946</v>
      </c>
      <c r="I1734" s="4" t="s">
        <v>345</v>
      </c>
      <c r="J1734" s="8">
        <f>COUNTIFS(Activations!$A:$A,Table1[[#This Row],[Imei]])</f>
        <v>1</v>
      </c>
    </row>
    <row r="1735" spans="1:10">
      <c r="A1735" s="4" t="s">
        <v>328</v>
      </c>
      <c r="B1735" s="4" t="s">
        <v>322</v>
      </c>
      <c r="C1735" s="4" t="s">
        <v>1952</v>
      </c>
      <c r="D1735" s="4" t="s">
        <v>369</v>
      </c>
      <c r="E1735" s="4">
        <v>1</v>
      </c>
      <c r="F1735" s="5">
        <v>45117</v>
      </c>
      <c r="G1735" s="4" t="s">
        <v>327</v>
      </c>
      <c r="H1735" s="4" t="s">
        <v>1946</v>
      </c>
      <c r="I1735" s="4" t="s">
        <v>345</v>
      </c>
      <c r="J1735" s="8">
        <f>COUNTIFS(Activations!$A:$A,Table1[[#This Row],[Imei]])</f>
        <v>1</v>
      </c>
    </row>
    <row r="1736" spans="1:10">
      <c r="A1736" s="4" t="s">
        <v>328</v>
      </c>
      <c r="B1736" s="4" t="s">
        <v>322</v>
      </c>
      <c r="C1736" s="4" t="s">
        <v>1953</v>
      </c>
      <c r="D1736" s="4" t="s">
        <v>369</v>
      </c>
      <c r="E1736" s="4">
        <v>1</v>
      </c>
      <c r="F1736" s="5">
        <v>45118</v>
      </c>
      <c r="G1736" s="4" t="s">
        <v>327</v>
      </c>
      <c r="H1736" s="4" t="s">
        <v>1946</v>
      </c>
      <c r="I1736" s="4" t="s">
        <v>345</v>
      </c>
      <c r="J1736" s="8">
        <f>COUNTIFS(Activations!$A:$A,Table1[[#This Row],[Imei]])</f>
        <v>0</v>
      </c>
    </row>
    <row r="1737" spans="1:10">
      <c r="A1737" s="4" t="s">
        <v>328</v>
      </c>
      <c r="B1737" s="4" t="s">
        <v>322</v>
      </c>
      <c r="C1737" s="4" t="s">
        <v>1954</v>
      </c>
      <c r="D1737" s="4" t="s">
        <v>352</v>
      </c>
      <c r="E1737" s="4">
        <v>1</v>
      </c>
      <c r="F1737" s="5">
        <v>45120</v>
      </c>
      <c r="G1737" s="4" t="s">
        <v>327</v>
      </c>
      <c r="H1737" s="4" t="s">
        <v>1946</v>
      </c>
      <c r="I1737" s="4" t="s">
        <v>345</v>
      </c>
      <c r="J1737" s="8">
        <f>COUNTIFS(Activations!$A:$A,Table1[[#This Row],[Imei]])</f>
        <v>1</v>
      </c>
    </row>
    <row r="1738" spans="1:10">
      <c r="A1738" s="4" t="s">
        <v>328</v>
      </c>
      <c r="B1738" s="4" t="s">
        <v>322</v>
      </c>
      <c r="C1738" s="4" t="s">
        <v>5988</v>
      </c>
      <c r="D1738" s="4" t="s">
        <v>352</v>
      </c>
      <c r="E1738" s="4">
        <v>1</v>
      </c>
      <c r="F1738" s="5">
        <v>45125</v>
      </c>
      <c r="G1738" s="4" t="s">
        <v>327</v>
      </c>
      <c r="H1738" s="4" t="s">
        <v>1946</v>
      </c>
      <c r="I1738" s="4" t="s">
        <v>345</v>
      </c>
      <c r="J1738" s="8">
        <f>COUNTIFS(Activations!$A:$A,Table1[[#This Row],[Imei]])</f>
        <v>1</v>
      </c>
    </row>
    <row r="1739" spans="1:10">
      <c r="A1739" s="4" t="s">
        <v>330</v>
      </c>
      <c r="B1739" s="4" t="s">
        <v>322</v>
      </c>
      <c r="C1739" s="4" t="s">
        <v>5303</v>
      </c>
      <c r="D1739" s="4" t="s">
        <v>369</v>
      </c>
      <c r="E1739" s="4">
        <v>1</v>
      </c>
      <c r="F1739" s="5">
        <v>45108</v>
      </c>
      <c r="G1739" s="4" t="s">
        <v>329</v>
      </c>
      <c r="H1739" s="4" t="s">
        <v>1956</v>
      </c>
      <c r="I1739" s="4" t="s">
        <v>345</v>
      </c>
      <c r="J1739" s="8">
        <f>COUNTIFS(Activations!$A:$A,Table1[[#This Row],[Imei]])</f>
        <v>1</v>
      </c>
    </row>
    <row r="1740" spans="1:10">
      <c r="A1740" s="4" t="s">
        <v>330</v>
      </c>
      <c r="B1740" s="4" t="s">
        <v>322</v>
      </c>
      <c r="C1740" s="4" t="s">
        <v>5848</v>
      </c>
      <c r="D1740" s="4" t="s">
        <v>358</v>
      </c>
      <c r="E1740" s="4">
        <v>1</v>
      </c>
      <c r="F1740" s="5">
        <v>45110</v>
      </c>
      <c r="G1740" s="4" t="s">
        <v>329</v>
      </c>
      <c r="H1740" s="4" t="s">
        <v>1956</v>
      </c>
      <c r="I1740" s="4" t="s">
        <v>345</v>
      </c>
      <c r="J1740" s="8">
        <f>COUNTIFS(Activations!$A:$A,Table1[[#This Row],[Imei]])</f>
        <v>1</v>
      </c>
    </row>
    <row r="1741" spans="1:10">
      <c r="A1741" s="4" t="s">
        <v>330</v>
      </c>
      <c r="B1741" s="4" t="s">
        <v>322</v>
      </c>
      <c r="C1741" s="4" t="s">
        <v>1955</v>
      </c>
      <c r="D1741" s="4" t="s">
        <v>358</v>
      </c>
      <c r="E1741" s="4">
        <v>1</v>
      </c>
      <c r="F1741" s="5">
        <v>45112</v>
      </c>
      <c r="G1741" s="4" t="s">
        <v>329</v>
      </c>
      <c r="H1741" s="4" t="s">
        <v>1956</v>
      </c>
      <c r="I1741" s="4" t="s">
        <v>345</v>
      </c>
      <c r="J1741" s="8">
        <f>COUNTIFS(Activations!$A:$A,Table1[[#This Row],[Imei]])</f>
        <v>1</v>
      </c>
    </row>
    <row r="1742" spans="1:10">
      <c r="A1742" s="4" t="s">
        <v>330</v>
      </c>
      <c r="B1742" s="4" t="s">
        <v>322</v>
      </c>
      <c r="C1742" s="4" t="s">
        <v>1957</v>
      </c>
      <c r="D1742" s="4" t="s">
        <v>394</v>
      </c>
      <c r="E1742" s="4">
        <v>1</v>
      </c>
      <c r="F1742" s="5">
        <v>45115</v>
      </c>
      <c r="G1742" s="4" t="s">
        <v>329</v>
      </c>
      <c r="H1742" s="4" t="s">
        <v>1956</v>
      </c>
      <c r="I1742" s="4" t="s">
        <v>345</v>
      </c>
      <c r="J1742" s="8">
        <f>COUNTIFS(Activations!$A:$A,Table1[[#This Row],[Imei]])</f>
        <v>1</v>
      </c>
    </row>
    <row r="1743" spans="1:10">
      <c r="A1743" s="4" t="s">
        <v>330</v>
      </c>
      <c r="B1743" s="4" t="s">
        <v>322</v>
      </c>
      <c r="C1743" s="4" t="s">
        <v>1958</v>
      </c>
      <c r="D1743" s="4" t="s">
        <v>369</v>
      </c>
      <c r="E1743" s="4">
        <v>1</v>
      </c>
      <c r="F1743" s="5">
        <v>45115</v>
      </c>
      <c r="G1743" s="4" t="s">
        <v>329</v>
      </c>
      <c r="H1743" s="4" t="s">
        <v>1956</v>
      </c>
      <c r="I1743" s="4" t="s">
        <v>345</v>
      </c>
      <c r="J1743" s="8">
        <f>COUNTIFS(Activations!$A:$A,Table1[[#This Row],[Imei]])</f>
        <v>1</v>
      </c>
    </row>
    <row r="1744" spans="1:10">
      <c r="A1744" s="4" t="s">
        <v>330</v>
      </c>
      <c r="B1744" s="4" t="s">
        <v>322</v>
      </c>
      <c r="C1744" s="4" t="s">
        <v>1959</v>
      </c>
      <c r="D1744" s="4" t="s">
        <v>352</v>
      </c>
      <c r="E1744" s="4">
        <v>1</v>
      </c>
      <c r="F1744" s="5">
        <v>45117</v>
      </c>
      <c r="G1744" s="4" t="s">
        <v>329</v>
      </c>
      <c r="H1744" s="4" t="s">
        <v>1956</v>
      </c>
      <c r="I1744" s="4" t="s">
        <v>345</v>
      </c>
      <c r="J1744" s="8">
        <f>COUNTIFS(Activations!$A:$A,Table1[[#This Row],[Imei]])</f>
        <v>1</v>
      </c>
    </row>
    <row r="1745" spans="1:10">
      <c r="A1745" s="4" t="s">
        <v>330</v>
      </c>
      <c r="B1745" s="4" t="s">
        <v>322</v>
      </c>
      <c r="C1745" s="4" t="s">
        <v>1960</v>
      </c>
      <c r="D1745" s="4" t="s">
        <v>376</v>
      </c>
      <c r="E1745" s="4">
        <v>1</v>
      </c>
      <c r="F1745" s="5">
        <v>45121</v>
      </c>
      <c r="G1745" s="4" t="s">
        <v>329</v>
      </c>
      <c r="H1745" s="4" t="s">
        <v>1956</v>
      </c>
      <c r="I1745" s="4" t="s">
        <v>345</v>
      </c>
      <c r="J1745" s="8">
        <f>COUNTIFS(Activations!$A:$A,Table1[[#This Row],[Imei]])</f>
        <v>1</v>
      </c>
    </row>
    <row r="1746" spans="1:10">
      <c r="A1746" s="4" t="s">
        <v>330</v>
      </c>
      <c r="B1746" s="4" t="s">
        <v>322</v>
      </c>
      <c r="C1746" s="4" t="s">
        <v>1961</v>
      </c>
      <c r="D1746" s="4" t="s">
        <v>352</v>
      </c>
      <c r="E1746" s="4">
        <v>1</v>
      </c>
      <c r="F1746" s="5">
        <v>45124</v>
      </c>
      <c r="G1746" s="4" t="s">
        <v>329</v>
      </c>
      <c r="H1746" s="4" t="s">
        <v>1956</v>
      </c>
      <c r="I1746" s="4" t="s">
        <v>345</v>
      </c>
      <c r="J1746" s="8">
        <f>COUNTIFS(Activations!$A:$A,Table1[[#This Row],[Imei]])</f>
        <v>0</v>
      </c>
    </row>
    <row r="1747" spans="1:10">
      <c r="A1747" s="4" t="s">
        <v>330</v>
      </c>
      <c r="B1747" s="4" t="s">
        <v>322</v>
      </c>
      <c r="C1747" s="4" t="s">
        <v>1962</v>
      </c>
      <c r="D1747" s="4" t="s">
        <v>352</v>
      </c>
      <c r="E1747" s="4">
        <v>1</v>
      </c>
      <c r="F1747" s="5">
        <v>45124</v>
      </c>
      <c r="G1747" s="4" t="s">
        <v>329</v>
      </c>
      <c r="H1747" s="4" t="s">
        <v>1956</v>
      </c>
      <c r="I1747" s="4" t="s">
        <v>345</v>
      </c>
      <c r="J1747" s="8">
        <f>COUNTIFS(Activations!$A:$A,Table1[[#This Row],[Imei]])</f>
        <v>0</v>
      </c>
    </row>
    <row r="1748" spans="1:10">
      <c r="A1748" s="4" t="s">
        <v>330</v>
      </c>
      <c r="B1748" s="4" t="s">
        <v>322</v>
      </c>
      <c r="C1748" s="4" t="s">
        <v>1963</v>
      </c>
      <c r="D1748" s="4" t="s">
        <v>352</v>
      </c>
      <c r="E1748" s="4">
        <v>1</v>
      </c>
      <c r="F1748" s="5">
        <v>45124</v>
      </c>
      <c r="G1748" s="4" t="s">
        <v>329</v>
      </c>
      <c r="H1748" s="4" t="s">
        <v>1956</v>
      </c>
      <c r="I1748" s="4" t="s">
        <v>345</v>
      </c>
      <c r="J1748" s="8">
        <f>COUNTIFS(Activations!$A:$A,Table1[[#This Row],[Imei]])</f>
        <v>0</v>
      </c>
    </row>
    <row r="1749" spans="1:10">
      <c r="A1749" s="4" t="s">
        <v>330</v>
      </c>
      <c r="B1749" s="4" t="s">
        <v>322</v>
      </c>
      <c r="C1749" s="4" t="s">
        <v>1964</v>
      </c>
      <c r="D1749" s="4" t="s">
        <v>350</v>
      </c>
      <c r="E1749" s="4">
        <v>1</v>
      </c>
      <c r="F1749" s="5">
        <v>45124</v>
      </c>
      <c r="G1749" s="4" t="s">
        <v>329</v>
      </c>
      <c r="H1749" s="4" t="s">
        <v>1956</v>
      </c>
      <c r="I1749" s="4" t="s">
        <v>345</v>
      </c>
      <c r="J1749" s="8">
        <f>COUNTIFS(Activations!$A:$A,Table1[[#This Row],[Imei]])</f>
        <v>1</v>
      </c>
    </row>
    <row r="1750" spans="1:10">
      <c r="A1750" s="4" t="s">
        <v>263</v>
      </c>
      <c r="B1750" s="4" t="s">
        <v>260</v>
      </c>
      <c r="C1750" s="4" t="s">
        <v>5237</v>
      </c>
      <c r="D1750" s="4" t="s">
        <v>369</v>
      </c>
      <c r="E1750" s="4">
        <v>1</v>
      </c>
      <c r="F1750" s="5">
        <v>45108</v>
      </c>
      <c r="G1750" s="4" t="s">
        <v>262</v>
      </c>
      <c r="H1750" s="4" t="s">
        <v>1966</v>
      </c>
      <c r="I1750" s="4" t="s">
        <v>345</v>
      </c>
      <c r="J1750" s="8">
        <f>COUNTIFS(Activations!$A:$A,Table1[[#This Row],[Imei]])</f>
        <v>1</v>
      </c>
    </row>
    <row r="1751" spans="1:10">
      <c r="A1751" s="4" t="s">
        <v>263</v>
      </c>
      <c r="B1751" s="4" t="s">
        <v>260</v>
      </c>
      <c r="C1751" s="4" t="s">
        <v>5778</v>
      </c>
      <c r="D1751" s="4" t="s">
        <v>358</v>
      </c>
      <c r="E1751" s="4">
        <v>1</v>
      </c>
      <c r="F1751" s="5">
        <v>45110</v>
      </c>
      <c r="G1751" s="4" t="s">
        <v>262</v>
      </c>
      <c r="H1751" s="4" t="s">
        <v>1966</v>
      </c>
      <c r="I1751" s="4" t="s">
        <v>345</v>
      </c>
      <c r="J1751" s="8">
        <f>COUNTIFS(Activations!$A:$A,Table1[[#This Row],[Imei]])</f>
        <v>1</v>
      </c>
    </row>
    <row r="1752" spans="1:10">
      <c r="A1752" s="4" t="s">
        <v>263</v>
      </c>
      <c r="B1752" s="4" t="s">
        <v>260</v>
      </c>
      <c r="C1752" s="4" t="s">
        <v>1965</v>
      </c>
      <c r="D1752" s="4" t="s">
        <v>358</v>
      </c>
      <c r="E1752" s="4">
        <v>1</v>
      </c>
      <c r="F1752" s="5">
        <v>45113</v>
      </c>
      <c r="G1752" s="4" t="s">
        <v>262</v>
      </c>
      <c r="H1752" s="4" t="s">
        <v>1966</v>
      </c>
      <c r="I1752" s="4" t="s">
        <v>345</v>
      </c>
      <c r="J1752" s="8">
        <f>COUNTIFS(Activations!$A:$A,Table1[[#This Row],[Imei]])</f>
        <v>1</v>
      </c>
    </row>
    <row r="1753" spans="1:10">
      <c r="A1753" s="4" t="s">
        <v>263</v>
      </c>
      <c r="B1753" s="4" t="s">
        <v>260</v>
      </c>
      <c r="C1753" s="4" t="s">
        <v>1967</v>
      </c>
      <c r="D1753" s="4" t="s">
        <v>352</v>
      </c>
      <c r="E1753" s="4">
        <v>1</v>
      </c>
      <c r="F1753" s="5">
        <v>45113</v>
      </c>
      <c r="G1753" s="4" t="s">
        <v>262</v>
      </c>
      <c r="H1753" s="4" t="s">
        <v>1966</v>
      </c>
      <c r="I1753" s="4" t="s">
        <v>345</v>
      </c>
      <c r="J1753" s="8">
        <f>COUNTIFS(Activations!$A:$A,Table1[[#This Row],[Imei]])</f>
        <v>1</v>
      </c>
    </row>
    <row r="1754" spans="1:10">
      <c r="A1754" s="4" t="s">
        <v>263</v>
      </c>
      <c r="B1754" s="4" t="s">
        <v>260</v>
      </c>
      <c r="C1754" s="4" t="s">
        <v>1968</v>
      </c>
      <c r="D1754" s="4" t="s">
        <v>352</v>
      </c>
      <c r="E1754" s="4">
        <v>1</v>
      </c>
      <c r="F1754" s="5">
        <v>45113</v>
      </c>
      <c r="G1754" s="4" t="s">
        <v>262</v>
      </c>
      <c r="H1754" s="4" t="s">
        <v>1966</v>
      </c>
      <c r="I1754" s="4" t="s">
        <v>345</v>
      </c>
      <c r="J1754" s="8">
        <f>COUNTIFS(Activations!$A:$A,Table1[[#This Row],[Imei]])</f>
        <v>1</v>
      </c>
    </row>
    <row r="1755" spans="1:10">
      <c r="A1755" s="4" t="s">
        <v>263</v>
      </c>
      <c r="B1755" s="4" t="s">
        <v>260</v>
      </c>
      <c r="C1755" s="4" t="s">
        <v>1969</v>
      </c>
      <c r="D1755" s="4" t="s">
        <v>358</v>
      </c>
      <c r="E1755" s="4">
        <v>1</v>
      </c>
      <c r="F1755" s="5">
        <v>45115</v>
      </c>
      <c r="G1755" s="4" t="s">
        <v>262</v>
      </c>
      <c r="H1755" s="4" t="s">
        <v>1966</v>
      </c>
      <c r="I1755" s="4" t="s">
        <v>345</v>
      </c>
      <c r="J1755" s="8">
        <f>COUNTIFS(Activations!$A:$A,Table1[[#This Row],[Imei]])</f>
        <v>0</v>
      </c>
    </row>
    <row r="1756" spans="1:10">
      <c r="A1756" s="4" t="s">
        <v>263</v>
      </c>
      <c r="B1756" s="4" t="s">
        <v>260</v>
      </c>
      <c r="C1756" s="4" t="s">
        <v>1970</v>
      </c>
      <c r="D1756" s="4" t="s">
        <v>352</v>
      </c>
      <c r="E1756" s="4">
        <v>1</v>
      </c>
      <c r="F1756" s="5">
        <v>45118</v>
      </c>
      <c r="G1756" s="4" t="s">
        <v>262</v>
      </c>
      <c r="H1756" s="4" t="s">
        <v>1966</v>
      </c>
      <c r="I1756" s="4" t="s">
        <v>345</v>
      </c>
      <c r="J1756" s="8">
        <f>COUNTIFS(Activations!$A:$A,Table1[[#This Row],[Imei]])</f>
        <v>1</v>
      </c>
    </row>
    <row r="1757" spans="1:10">
      <c r="A1757" s="4" t="s">
        <v>263</v>
      </c>
      <c r="B1757" s="4" t="s">
        <v>260</v>
      </c>
      <c r="C1757" s="4" t="s">
        <v>1971</v>
      </c>
      <c r="D1757" s="4" t="s">
        <v>352</v>
      </c>
      <c r="E1757" s="4">
        <v>1</v>
      </c>
      <c r="F1757" s="5">
        <v>45119</v>
      </c>
      <c r="G1757" s="4" t="s">
        <v>262</v>
      </c>
      <c r="H1757" s="4" t="s">
        <v>1966</v>
      </c>
      <c r="I1757" s="4" t="s">
        <v>345</v>
      </c>
      <c r="J1757" s="8">
        <f>COUNTIFS(Activations!$A:$A,Table1[[#This Row],[Imei]])</f>
        <v>1</v>
      </c>
    </row>
    <row r="1758" spans="1:10">
      <c r="A1758" s="4" t="s">
        <v>263</v>
      </c>
      <c r="B1758" s="4" t="s">
        <v>260</v>
      </c>
      <c r="C1758" s="4" t="s">
        <v>1972</v>
      </c>
      <c r="D1758" s="4" t="s">
        <v>352</v>
      </c>
      <c r="E1758" s="4">
        <v>1</v>
      </c>
      <c r="F1758" s="5">
        <v>45119</v>
      </c>
      <c r="G1758" s="4" t="s">
        <v>262</v>
      </c>
      <c r="H1758" s="4" t="s">
        <v>1966</v>
      </c>
      <c r="I1758" s="4" t="s">
        <v>345</v>
      </c>
      <c r="J1758" s="8">
        <f>COUNTIFS(Activations!$A:$A,Table1[[#This Row],[Imei]])</f>
        <v>1</v>
      </c>
    </row>
    <row r="1759" spans="1:10">
      <c r="A1759" s="4" t="s">
        <v>263</v>
      </c>
      <c r="B1759" s="4" t="s">
        <v>260</v>
      </c>
      <c r="C1759" s="4" t="s">
        <v>1973</v>
      </c>
      <c r="D1759" s="4" t="s">
        <v>352</v>
      </c>
      <c r="E1759" s="4">
        <v>1</v>
      </c>
      <c r="F1759" s="5">
        <v>45121</v>
      </c>
      <c r="G1759" s="4" t="s">
        <v>262</v>
      </c>
      <c r="H1759" s="4" t="s">
        <v>1966</v>
      </c>
      <c r="I1759" s="4" t="s">
        <v>345</v>
      </c>
      <c r="J1759" s="8">
        <f>COUNTIFS(Activations!$A:$A,Table1[[#This Row],[Imei]])</f>
        <v>0</v>
      </c>
    </row>
    <row r="1760" spans="1:10">
      <c r="A1760" s="4" t="s">
        <v>263</v>
      </c>
      <c r="B1760" s="4" t="s">
        <v>260</v>
      </c>
      <c r="C1760" s="4" t="s">
        <v>1974</v>
      </c>
      <c r="D1760" s="4" t="s">
        <v>369</v>
      </c>
      <c r="E1760" s="4">
        <v>1</v>
      </c>
      <c r="F1760" s="5">
        <v>45122</v>
      </c>
      <c r="G1760" s="4" t="s">
        <v>262</v>
      </c>
      <c r="H1760" s="4" t="s">
        <v>1966</v>
      </c>
      <c r="I1760" s="4" t="s">
        <v>345</v>
      </c>
      <c r="J1760" s="8">
        <f>COUNTIFS(Activations!$A:$A,Table1[[#This Row],[Imei]])</f>
        <v>1</v>
      </c>
    </row>
    <row r="1761" spans="1:10">
      <c r="A1761" s="4" t="s">
        <v>263</v>
      </c>
      <c r="B1761" s="4" t="s">
        <v>260</v>
      </c>
      <c r="C1761" s="4" t="s">
        <v>1975</v>
      </c>
      <c r="D1761" s="4" t="s">
        <v>369</v>
      </c>
      <c r="E1761" s="4">
        <v>1</v>
      </c>
      <c r="F1761" s="5">
        <v>45124</v>
      </c>
      <c r="G1761" s="4" t="s">
        <v>262</v>
      </c>
      <c r="H1761" s="4" t="s">
        <v>1966</v>
      </c>
      <c r="I1761" s="4" t="s">
        <v>345</v>
      </c>
      <c r="J1761" s="8">
        <f>COUNTIFS(Activations!$A:$A,Table1[[#This Row],[Imei]])</f>
        <v>1</v>
      </c>
    </row>
    <row r="1762" spans="1:10">
      <c r="A1762" s="4" t="s">
        <v>253</v>
      </c>
      <c r="B1762" s="4" t="s">
        <v>240</v>
      </c>
      <c r="C1762" s="4" t="s">
        <v>1976</v>
      </c>
      <c r="D1762" s="4" t="s">
        <v>352</v>
      </c>
      <c r="E1762" s="4">
        <v>1</v>
      </c>
      <c r="F1762" s="5">
        <v>45113</v>
      </c>
      <c r="G1762" s="4" t="s">
        <v>252</v>
      </c>
      <c r="H1762" s="4" t="s">
        <v>1977</v>
      </c>
      <c r="I1762" s="4" t="s">
        <v>345</v>
      </c>
      <c r="J1762" s="8">
        <f>COUNTIFS(Activations!$A:$A,Table1[[#This Row],[Imei]])</f>
        <v>1</v>
      </c>
    </row>
    <row r="1763" spans="1:10">
      <c r="A1763" s="4" t="s">
        <v>253</v>
      </c>
      <c r="B1763" s="4" t="s">
        <v>240</v>
      </c>
      <c r="C1763" s="4" t="s">
        <v>1978</v>
      </c>
      <c r="D1763" s="4" t="s">
        <v>369</v>
      </c>
      <c r="E1763" s="4">
        <v>1</v>
      </c>
      <c r="F1763" s="5">
        <v>45114</v>
      </c>
      <c r="G1763" s="4" t="s">
        <v>252</v>
      </c>
      <c r="H1763" s="4" t="s">
        <v>1977</v>
      </c>
      <c r="I1763" s="4" t="s">
        <v>345</v>
      </c>
      <c r="J1763" s="8">
        <f>COUNTIFS(Activations!$A:$A,Table1[[#This Row],[Imei]])</f>
        <v>0</v>
      </c>
    </row>
    <row r="1764" spans="1:10">
      <c r="A1764" s="4" t="s">
        <v>253</v>
      </c>
      <c r="B1764" s="4" t="s">
        <v>240</v>
      </c>
      <c r="C1764" s="4" t="s">
        <v>1979</v>
      </c>
      <c r="D1764" s="4" t="s">
        <v>352</v>
      </c>
      <c r="E1764" s="4">
        <v>1</v>
      </c>
      <c r="F1764" s="5">
        <v>45117</v>
      </c>
      <c r="G1764" s="4" t="s">
        <v>252</v>
      </c>
      <c r="H1764" s="4" t="s">
        <v>1977</v>
      </c>
      <c r="I1764" s="4" t="s">
        <v>345</v>
      </c>
      <c r="J1764" s="8">
        <f>COUNTIFS(Activations!$A:$A,Table1[[#This Row],[Imei]])</f>
        <v>1</v>
      </c>
    </row>
    <row r="1765" spans="1:10">
      <c r="A1765" s="4" t="s">
        <v>253</v>
      </c>
      <c r="B1765" s="4" t="s">
        <v>240</v>
      </c>
      <c r="C1765" s="4" t="s">
        <v>1980</v>
      </c>
      <c r="D1765" s="4" t="s">
        <v>352</v>
      </c>
      <c r="E1765" s="4">
        <v>1</v>
      </c>
      <c r="F1765" s="5">
        <v>45118</v>
      </c>
      <c r="G1765" s="4" t="s">
        <v>252</v>
      </c>
      <c r="H1765" s="4" t="s">
        <v>1977</v>
      </c>
      <c r="I1765" s="4" t="s">
        <v>345</v>
      </c>
      <c r="J1765" s="8">
        <f>COUNTIFS(Activations!$A:$A,Table1[[#This Row],[Imei]])</f>
        <v>0</v>
      </c>
    </row>
    <row r="1766" spans="1:10">
      <c r="A1766" s="4" t="s">
        <v>253</v>
      </c>
      <c r="B1766" s="4" t="s">
        <v>240</v>
      </c>
      <c r="C1766" s="4" t="s">
        <v>1981</v>
      </c>
      <c r="D1766" s="4" t="s">
        <v>358</v>
      </c>
      <c r="E1766" s="4">
        <v>1</v>
      </c>
      <c r="F1766" s="5">
        <v>45124</v>
      </c>
      <c r="G1766" s="4" t="s">
        <v>252</v>
      </c>
      <c r="H1766" s="4" t="s">
        <v>1977</v>
      </c>
      <c r="I1766" s="4" t="s">
        <v>345</v>
      </c>
      <c r="J1766" s="8">
        <f>COUNTIFS(Activations!$A:$A,Table1[[#This Row],[Imei]])</f>
        <v>0</v>
      </c>
    </row>
    <row r="1767" spans="1:10">
      <c r="A1767" s="4" t="s">
        <v>74</v>
      </c>
      <c r="B1767" s="4" t="s">
        <v>66</v>
      </c>
      <c r="C1767" s="4" t="s">
        <v>1982</v>
      </c>
      <c r="D1767" s="4" t="s">
        <v>343</v>
      </c>
      <c r="E1767" s="4">
        <v>1</v>
      </c>
      <c r="F1767" s="5">
        <v>45121</v>
      </c>
      <c r="G1767" s="4" t="s">
        <v>73</v>
      </c>
      <c r="H1767" s="4" t="s">
        <v>1983</v>
      </c>
      <c r="I1767" s="4" t="s">
        <v>345</v>
      </c>
      <c r="J1767" s="8">
        <f>COUNTIFS(Activations!$A:$A,Table1[[#This Row],[Imei]])</f>
        <v>1</v>
      </c>
    </row>
    <row r="1768" spans="1:10">
      <c r="A1768" s="4" t="s">
        <v>74</v>
      </c>
      <c r="B1768" s="4" t="s">
        <v>66</v>
      </c>
      <c r="C1768" s="4" t="s">
        <v>1984</v>
      </c>
      <c r="D1768" s="4" t="s">
        <v>358</v>
      </c>
      <c r="E1768" s="4">
        <v>1</v>
      </c>
      <c r="F1768" s="5">
        <v>45121</v>
      </c>
      <c r="G1768" s="4" t="s">
        <v>73</v>
      </c>
      <c r="H1768" s="4" t="s">
        <v>1983</v>
      </c>
      <c r="I1768" s="4" t="s">
        <v>345</v>
      </c>
      <c r="J1768" s="8">
        <f>COUNTIFS(Activations!$A:$A,Table1[[#This Row],[Imei]])</f>
        <v>1</v>
      </c>
    </row>
    <row r="1769" spans="1:10">
      <c r="A1769" s="4" t="s">
        <v>74</v>
      </c>
      <c r="B1769" s="4" t="s">
        <v>66</v>
      </c>
      <c r="C1769" s="4" t="s">
        <v>1985</v>
      </c>
      <c r="D1769" s="4" t="s">
        <v>358</v>
      </c>
      <c r="E1769" s="4">
        <v>1</v>
      </c>
      <c r="F1769" s="5">
        <v>45121</v>
      </c>
      <c r="G1769" s="4" t="s">
        <v>73</v>
      </c>
      <c r="H1769" s="4" t="s">
        <v>1983</v>
      </c>
      <c r="I1769" s="4" t="s">
        <v>345</v>
      </c>
      <c r="J1769" s="8">
        <f>COUNTIFS(Activations!$A:$A,Table1[[#This Row],[Imei]])</f>
        <v>1</v>
      </c>
    </row>
    <row r="1770" spans="1:10">
      <c r="A1770" s="4" t="s">
        <v>1986</v>
      </c>
      <c r="B1770" s="4" t="s">
        <v>160</v>
      </c>
      <c r="C1770" s="4" t="s">
        <v>1987</v>
      </c>
      <c r="D1770" s="4" t="s">
        <v>394</v>
      </c>
      <c r="E1770" s="4">
        <v>1</v>
      </c>
      <c r="F1770" s="5">
        <v>45115</v>
      </c>
      <c r="G1770" s="4" t="s">
        <v>1003</v>
      </c>
      <c r="H1770" s="4" t="s">
        <v>1004</v>
      </c>
      <c r="I1770" s="4" t="s">
        <v>423</v>
      </c>
      <c r="J1770" s="8">
        <f>COUNTIFS(Activations!$A:$A,Table1[[#This Row],[Imei]])</f>
        <v>1</v>
      </c>
    </row>
    <row r="1771" spans="1:10">
      <c r="A1771" s="4" t="s">
        <v>1988</v>
      </c>
      <c r="B1771" s="4" t="s">
        <v>129</v>
      </c>
      <c r="C1771" s="4" t="s">
        <v>1989</v>
      </c>
      <c r="D1771" s="4" t="s">
        <v>358</v>
      </c>
      <c r="E1771" s="4">
        <v>1</v>
      </c>
      <c r="F1771" s="5">
        <v>45111</v>
      </c>
      <c r="G1771" s="4" t="s">
        <v>1990</v>
      </c>
      <c r="H1771" s="4" t="s">
        <v>1991</v>
      </c>
      <c r="I1771" s="4" t="s">
        <v>345</v>
      </c>
      <c r="J1771" s="8">
        <f>COUNTIFS(Activations!$A:$A,Table1[[#This Row],[Imei]])</f>
        <v>1</v>
      </c>
    </row>
    <row r="1772" spans="1:10">
      <c r="A1772" s="4" t="s">
        <v>1988</v>
      </c>
      <c r="B1772" s="4" t="s">
        <v>129</v>
      </c>
      <c r="C1772" s="4" t="s">
        <v>1992</v>
      </c>
      <c r="D1772" s="4" t="s">
        <v>369</v>
      </c>
      <c r="E1772" s="4">
        <v>1</v>
      </c>
      <c r="F1772" s="5">
        <v>45111</v>
      </c>
      <c r="G1772" s="4" t="s">
        <v>1990</v>
      </c>
      <c r="H1772" s="4" t="s">
        <v>1991</v>
      </c>
      <c r="I1772" s="4" t="s">
        <v>345</v>
      </c>
      <c r="J1772" s="8">
        <f>COUNTIFS(Activations!$A:$A,Table1[[#This Row],[Imei]])</f>
        <v>1</v>
      </c>
    </row>
    <row r="1773" spans="1:10">
      <c r="A1773" s="4" t="s">
        <v>1988</v>
      </c>
      <c r="B1773" s="4" t="s">
        <v>129</v>
      </c>
      <c r="C1773" s="4" t="s">
        <v>1993</v>
      </c>
      <c r="D1773" s="4" t="s">
        <v>352</v>
      </c>
      <c r="E1773" s="4">
        <v>1</v>
      </c>
      <c r="F1773" s="5">
        <v>45113</v>
      </c>
      <c r="G1773" s="4" t="s">
        <v>1990</v>
      </c>
      <c r="H1773" s="4" t="s">
        <v>1991</v>
      </c>
      <c r="I1773" s="4" t="s">
        <v>345</v>
      </c>
      <c r="J1773" s="8">
        <f>COUNTIFS(Activations!$A:$A,Table1[[#This Row],[Imei]])</f>
        <v>1</v>
      </c>
    </row>
    <row r="1774" spans="1:10">
      <c r="A1774" s="4" t="s">
        <v>1988</v>
      </c>
      <c r="B1774" s="4" t="s">
        <v>129</v>
      </c>
      <c r="C1774" s="4" t="s">
        <v>1994</v>
      </c>
      <c r="D1774" s="4" t="s">
        <v>378</v>
      </c>
      <c r="E1774" s="4">
        <v>1</v>
      </c>
      <c r="F1774" s="5">
        <v>45115</v>
      </c>
      <c r="G1774" s="4" t="s">
        <v>1990</v>
      </c>
      <c r="H1774" s="4" t="s">
        <v>1991</v>
      </c>
      <c r="I1774" s="4" t="s">
        <v>345</v>
      </c>
      <c r="J1774" s="8">
        <f>COUNTIFS(Activations!$A:$A,Table1[[#This Row],[Imei]])</f>
        <v>1</v>
      </c>
    </row>
    <row r="1775" spans="1:10">
      <c r="A1775" s="4" t="s">
        <v>1988</v>
      </c>
      <c r="B1775" s="4" t="s">
        <v>129</v>
      </c>
      <c r="C1775" s="4" t="s">
        <v>1995</v>
      </c>
      <c r="D1775" s="4" t="s">
        <v>378</v>
      </c>
      <c r="E1775" s="4">
        <v>1</v>
      </c>
      <c r="F1775" s="5">
        <v>45115</v>
      </c>
      <c r="G1775" s="4" t="s">
        <v>1990</v>
      </c>
      <c r="H1775" s="4" t="s">
        <v>1991</v>
      </c>
      <c r="I1775" s="4" t="s">
        <v>345</v>
      </c>
      <c r="J1775" s="8">
        <f>COUNTIFS(Activations!$A:$A,Table1[[#This Row],[Imei]])</f>
        <v>1</v>
      </c>
    </row>
    <row r="1776" spans="1:10">
      <c r="A1776" s="4" t="s">
        <v>1988</v>
      </c>
      <c r="B1776" s="4" t="s">
        <v>129</v>
      </c>
      <c r="C1776" s="4" t="s">
        <v>1996</v>
      </c>
      <c r="D1776" s="4" t="s">
        <v>369</v>
      </c>
      <c r="E1776" s="4">
        <v>1</v>
      </c>
      <c r="F1776" s="5">
        <v>45117</v>
      </c>
      <c r="G1776" s="4" t="s">
        <v>1990</v>
      </c>
      <c r="H1776" s="4" t="s">
        <v>1991</v>
      </c>
      <c r="I1776" s="4" t="s">
        <v>345</v>
      </c>
      <c r="J1776" s="8">
        <f>COUNTIFS(Activations!$A:$A,Table1[[#This Row],[Imei]])</f>
        <v>1</v>
      </c>
    </row>
    <row r="1777" spans="1:10">
      <c r="A1777" s="4" t="s">
        <v>1988</v>
      </c>
      <c r="B1777" s="4" t="s">
        <v>129</v>
      </c>
      <c r="C1777" s="4" t="s">
        <v>1997</v>
      </c>
      <c r="D1777" s="4" t="s">
        <v>376</v>
      </c>
      <c r="E1777" s="4">
        <v>1</v>
      </c>
      <c r="F1777" s="5">
        <v>45117</v>
      </c>
      <c r="G1777" s="4" t="s">
        <v>1990</v>
      </c>
      <c r="H1777" s="4" t="s">
        <v>1991</v>
      </c>
      <c r="I1777" s="4" t="s">
        <v>345</v>
      </c>
      <c r="J1777" s="8">
        <f>COUNTIFS(Activations!$A:$A,Table1[[#This Row],[Imei]])</f>
        <v>1</v>
      </c>
    </row>
    <row r="1778" spans="1:10">
      <c r="A1778" s="4" t="s">
        <v>1988</v>
      </c>
      <c r="B1778" s="4" t="s">
        <v>129</v>
      </c>
      <c r="C1778" s="4" t="s">
        <v>1998</v>
      </c>
      <c r="D1778" s="4" t="s">
        <v>354</v>
      </c>
      <c r="E1778" s="4">
        <v>1</v>
      </c>
      <c r="F1778" s="5">
        <v>45119</v>
      </c>
      <c r="G1778" s="4" t="s">
        <v>1990</v>
      </c>
      <c r="H1778" s="4" t="s">
        <v>1991</v>
      </c>
      <c r="I1778" s="4" t="s">
        <v>345</v>
      </c>
      <c r="J1778" s="8">
        <f>COUNTIFS(Activations!$A:$A,Table1[[#This Row],[Imei]])</f>
        <v>1</v>
      </c>
    </row>
    <row r="1779" spans="1:10">
      <c r="A1779" s="4" t="s">
        <v>1988</v>
      </c>
      <c r="B1779" s="4" t="s">
        <v>129</v>
      </c>
      <c r="C1779" s="4" t="s">
        <v>1999</v>
      </c>
      <c r="D1779" s="4" t="s">
        <v>394</v>
      </c>
      <c r="E1779" s="4">
        <v>1</v>
      </c>
      <c r="F1779" s="5">
        <v>45121</v>
      </c>
      <c r="G1779" s="4" t="s">
        <v>1990</v>
      </c>
      <c r="H1779" s="4" t="s">
        <v>1991</v>
      </c>
      <c r="I1779" s="4" t="s">
        <v>345</v>
      </c>
      <c r="J1779" s="8">
        <f>COUNTIFS(Activations!$A:$A,Table1[[#This Row],[Imei]])</f>
        <v>1</v>
      </c>
    </row>
    <row r="1780" spans="1:10">
      <c r="A1780" s="4" t="s">
        <v>1988</v>
      </c>
      <c r="B1780" s="4" t="s">
        <v>129</v>
      </c>
      <c r="C1780" s="4" t="s">
        <v>2000</v>
      </c>
      <c r="D1780" s="4" t="s">
        <v>369</v>
      </c>
      <c r="E1780" s="4">
        <v>1</v>
      </c>
      <c r="F1780" s="5">
        <v>45122</v>
      </c>
      <c r="G1780" s="4" t="s">
        <v>1990</v>
      </c>
      <c r="H1780" s="4" t="s">
        <v>1991</v>
      </c>
      <c r="I1780" s="4" t="s">
        <v>345</v>
      </c>
      <c r="J1780" s="8">
        <f>COUNTIFS(Activations!$A:$A,Table1[[#This Row],[Imei]])</f>
        <v>1</v>
      </c>
    </row>
    <row r="1781" spans="1:10">
      <c r="A1781" s="4" t="s">
        <v>1988</v>
      </c>
      <c r="B1781" s="4" t="s">
        <v>129</v>
      </c>
      <c r="C1781" s="4" t="s">
        <v>2001</v>
      </c>
      <c r="D1781" s="4" t="s">
        <v>358</v>
      </c>
      <c r="E1781" s="4">
        <v>1</v>
      </c>
      <c r="F1781" s="5">
        <v>45122</v>
      </c>
      <c r="G1781" s="4" t="s">
        <v>1990</v>
      </c>
      <c r="H1781" s="4" t="s">
        <v>1991</v>
      </c>
      <c r="I1781" s="4" t="s">
        <v>345</v>
      </c>
      <c r="J1781" s="8">
        <f>COUNTIFS(Activations!$A:$A,Table1[[#This Row],[Imei]])</f>
        <v>1</v>
      </c>
    </row>
    <row r="1782" spans="1:10">
      <c r="A1782" s="4" t="s">
        <v>1988</v>
      </c>
      <c r="B1782" s="4" t="s">
        <v>129</v>
      </c>
      <c r="C1782" s="4" t="s">
        <v>2002</v>
      </c>
      <c r="D1782" s="4" t="s">
        <v>352</v>
      </c>
      <c r="E1782" s="4">
        <v>1</v>
      </c>
      <c r="F1782" s="5">
        <v>45122</v>
      </c>
      <c r="G1782" s="4" t="s">
        <v>1990</v>
      </c>
      <c r="H1782" s="4" t="s">
        <v>1991</v>
      </c>
      <c r="I1782" s="4" t="s">
        <v>345</v>
      </c>
      <c r="J1782" s="8">
        <f>COUNTIFS(Activations!$A:$A,Table1[[#This Row],[Imei]])</f>
        <v>1</v>
      </c>
    </row>
    <row r="1783" spans="1:10">
      <c r="A1783" s="4" t="s">
        <v>1988</v>
      </c>
      <c r="B1783" s="4" t="s">
        <v>129</v>
      </c>
      <c r="C1783" s="4" t="s">
        <v>2003</v>
      </c>
      <c r="D1783" s="4" t="s">
        <v>354</v>
      </c>
      <c r="E1783" s="4">
        <v>1</v>
      </c>
      <c r="F1783" s="5">
        <v>45124</v>
      </c>
      <c r="G1783" s="4" t="s">
        <v>1990</v>
      </c>
      <c r="H1783" s="4" t="s">
        <v>1991</v>
      </c>
      <c r="I1783" s="4" t="s">
        <v>345</v>
      </c>
      <c r="J1783" s="8">
        <f>COUNTIFS(Activations!$A:$A,Table1[[#This Row],[Imei]])</f>
        <v>1</v>
      </c>
    </row>
    <row r="1784" spans="1:10">
      <c r="A1784" s="4" t="s">
        <v>1988</v>
      </c>
      <c r="B1784" s="4" t="s">
        <v>129</v>
      </c>
      <c r="C1784" s="4" t="s">
        <v>2004</v>
      </c>
      <c r="D1784" s="4" t="s">
        <v>868</v>
      </c>
      <c r="E1784" s="4">
        <v>1</v>
      </c>
      <c r="F1784" s="5">
        <v>45124</v>
      </c>
      <c r="G1784" s="4" t="s">
        <v>1990</v>
      </c>
      <c r="H1784" s="4" t="s">
        <v>1991</v>
      </c>
      <c r="I1784" s="4" t="s">
        <v>345</v>
      </c>
      <c r="J1784" s="8">
        <f>COUNTIFS(Activations!$A:$A,Table1[[#This Row],[Imei]])</f>
        <v>1</v>
      </c>
    </row>
    <row r="1785" spans="1:10">
      <c r="A1785" s="4" t="s">
        <v>1988</v>
      </c>
      <c r="B1785" s="4" t="s">
        <v>129</v>
      </c>
      <c r="C1785" s="4" t="s">
        <v>2005</v>
      </c>
      <c r="D1785" s="4" t="s">
        <v>350</v>
      </c>
      <c r="E1785" s="4">
        <v>1</v>
      </c>
      <c r="F1785" s="5">
        <v>45124</v>
      </c>
      <c r="G1785" s="4" t="s">
        <v>1990</v>
      </c>
      <c r="H1785" s="4" t="s">
        <v>1991</v>
      </c>
      <c r="I1785" s="4" t="s">
        <v>345</v>
      </c>
      <c r="J1785" s="8">
        <f>COUNTIFS(Activations!$A:$A,Table1[[#This Row],[Imei]])</f>
        <v>1</v>
      </c>
    </row>
    <row r="1786" spans="1:10">
      <c r="A1786" s="4" t="s">
        <v>1988</v>
      </c>
      <c r="B1786" s="4" t="s">
        <v>129</v>
      </c>
      <c r="C1786" s="4" t="s">
        <v>2006</v>
      </c>
      <c r="D1786" s="4" t="s">
        <v>352</v>
      </c>
      <c r="E1786" s="4">
        <v>1</v>
      </c>
      <c r="F1786" s="5">
        <v>45124</v>
      </c>
      <c r="G1786" s="4" t="s">
        <v>1990</v>
      </c>
      <c r="H1786" s="4" t="s">
        <v>1991</v>
      </c>
      <c r="I1786" s="4" t="s">
        <v>345</v>
      </c>
      <c r="J1786" s="8">
        <f>COUNTIFS(Activations!$A:$A,Table1[[#This Row],[Imei]])</f>
        <v>1</v>
      </c>
    </row>
    <row r="1787" spans="1:10">
      <c r="A1787" s="4" t="s">
        <v>144</v>
      </c>
      <c r="B1787" s="4" t="s">
        <v>129</v>
      </c>
      <c r="C1787" s="4" t="s">
        <v>2007</v>
      </c>
      <c r="D1787" s="4" t="s">
        <v>352</v>
      </c>
      <c r="E1787" s="4">
        <v>1</v>
      </c>
      <c r="F1787" s="5">
        <v>45117</v>
      </c>
      <c r="G1787" s="4" t="s">
        <v>143</v>
      </c>
      <c r="H1787" s="4" t="s">
        <v>2008</v>
      </c>
      <c r="I1787" s="4" t="s">
        <v>345</v>
      </c>
      <c r="J1787" s="8">
        <f>COUNTIFS(Activations!$A:$A,Table1[[#This Row],[Imei]])</f>
        <v>1</v>
      </c>
    </row>
    <row r="1788" spans="1:10">
      <c r="A1788" s="4" t="s">
        <v>144</v>
      </c>
      <c r="B1788" s="4" t="s">
        <v>129</v>
      </c>
      <c r="C1788" s="4" t="s">
        <v>2009</v>
      </c>
      <c r="D1788" s="4" t="s">
        <v>352</v>
      </c>
      <c r="E1788" s="4">
        <v>1</v>
      </c>
      <c r="F1788" s="5">
        <v>45117</v>
      </c>
      <c r="G1788" s="4" t="s">
        <v>143</v>
      </c>
      <c r="H1788" s="4" t="s">
        <v>2008</v>
      </c>
      <c r="I1788" s="4" t="s">
        <v>345</v>
      </c>
      <c r="J1788" s="8">
        <f>COUNTIFS(Activations!$A:$A,Table1[[#This Row],[Imei]])</f>
        <v>1</v>
      </c>
    </row>
    <row r="1789" spans="1:10">
      <c r="A1789" s="4" t="s">
        <v>144</v>
      </c>
      <c r="B1789" s="4" t="s">
        <v>129</v>
      </c>
      <c r="C1789" s="4" t="s">
        <v>2010</v>
      </c>
      <c r="D1789" s="4" t="s">
        <v>352</v>
      </c>
      <c r="E1789" s="4">
        <v>1</v>
      </c>
      <c r="F1789" s="5">
        <v>45122</v>
      </c>
      <c r="G1789" s="4" t="s">
        <v>143</v>
      </c>
      <c r="H1789" s="4" t="s">
        <v>2008</v>
      </c>
      <c r="I1789" s="4" t="s">
        <v>345</v>
      </c>
      <c r="J1789" s="8">
        <f>COUNTIFS(Activations!$A:$A,Table1[[#This Row],[Imei]])</f>
        <v>1</v>
      </c>
    </row>
    <row r="1790" spans="1:10">
      <c r="A1790" s="4" t="s">
        <v>144</v>
      </c>
      <c r="B1790" s="4" t="s">
        <v>129</v>
      </c>
      <c r="C1790" s="4" t="s">
        <v>2011</v>
      </c>
      <c r="D1790" s="4" t="s">
        <v>354</v>
      </c>
      <c r="E1790" s="4">
        <v>1</v>
      </c>
      <c r="F1790" s="5">
        <v>45122</v>
      </c>
      <c r="G1790" s="4" t="s">
        <v>143</v>
      </c>
      <c r="H1790" s="4" t="s">
        <v>2008</v>
      </c>
      <c r="I1790" s="4" t="s">
        <v>345</v>
      </c>
      <c r="J1790" s="8">
        <f>COUNTIFS(Activations!$A:$A,Table1[[#This Row],[Imei]])</f>
        <v>1</v>
      </c>
    </row>
    <row r="1791" spans="1:10">
      <c r="A1791" s="4" t="s">
        <v>144</v>
      </c>
      <c r="B1791" s="4" t="s">
        <v>129</v>
      </c>
      <c r="C1791" s="4" t="s">
        <v>2012</v>
      </c>
      <c r="D1791" s="4" t="s">
        <v>354</v>
      </c>
      <c r="E1791" s="4">
        <v>1</v>
      </c>
      <c r="F1791" s="5">
        <v>45122</v>
      </c>
      <c r="G1791" s="4" t="s">
        <v>143</v>
      </c>
      <c r="H1791" s="4" t="s">
        <v>2008</v>
      </c>
      <c r="I1791" s="4" t="s">
        <v>345</v>
      </c>
      <c r="J1791" s="8">
        <f>COUNTIFS(Activations!$A:$A,Table1[[#This Row],[Imei]])</f>
        <v>1</v>
      </c>
    </row>
    <row r="1792" spans="1:10">
      <c r="A1792" s="4" t="s">
        <v>144</v>
      </c>
      <c r="B1792" s="4" t="s">
        <v>129</v>
      </c>
      <c r="C1792" s="4" t="s">
        <v>2013</v>
      </c>
      <c r="D1792" s="4" t="s">
        <v>369</v>
      </c>
      <c r="E1792" s="4">
        <v>1</v>
      </c>
      <c r="F1792" s="5">
        <v>45124</v>
      </c>
      <c r="G1792" s="4" t="s">
        <v>143</v>
      </c>
      <c r="H1792" s="4" t="s">
        <v>2008</v>
      </c>
      <c r="I1792" s="4" t="s">
        <v>345</v>
      </c>
      <c r="J1792" s="8">
        <f>COUNTIFS(Activations!$A:$A,Table1[[#This Row],[Imei]])</f>
        <v>1</v>
      </c>
    </row>
    <row r="1793" spans="1:10">
      <c r="A1793" s="1"/>
      <c r="B1793" s="1"/>
      <c r="C1793" s="1"/>
      <c r="D1793" s="1"/>
      <c r="E1793" s="1"/>
      <c r="F1793" s="2"/>
      <c r="G1793" s="1"/>
      <c r="H1793" s="1"/>
      <c r="I1793" s="1"/>
      <c r="J1793" s="8">
        <f>COUNTIFS(Activations!$A:$A,Table1[[#This Row],[Imei]])</f>
        <v>0</v>
      </c>
    </row>
    <row r="1794" spans="1:10">
      <c r="A1794" s="1"/>
      <c r="B1794" s="1"/>
      <c r="C1794" s="1"/>
      <c r="D1794" s="1"/>
      <c r="E1794" s="1"/>
      <c r="F1794" s="2"/>
      <c r="G1794" s="1"/>
      <c r="H1794" s="1"/>
      <c r="I1794" s="1"/>
      <c r="J1794" s="8">
        <f>COUNTIFS(Activations!$A:$A,Table1[[#This Row],[Imei]])</f>
        <v>0</v>
      </c>
    </row>
    <row r="1795" spans="1:10">
      <c r="A1795" s="1"/>
      <c r="B1795" s="1"/>
      <c r="C1795" s="1"/>
      <c r="D1795" s="1"/>
      <c r="E1795" s="1"/>
      <c r="F1795" s="2"/>
      <c r="G1795" s="1"/>
      <c r="H1795" s="1"/>
      <c r="I1795" s="1"/>
      <c r="J1795" s="8">
        <f>COUNTIFS(Activations!$A:$A,Table1[[#This Row],[Imei]])</f>
        <v>0</v>
      </c>
    </row>
    <row r="1796" spans="1:10">
      <c r="A1796" s="1"/>
      <c r="B1796" s="1"/>
      <c r="C1796" s="1"/>
      <c r="D1796" s="1"/>
      <c r="E1796" s="1"/>
      <c r="F1796" s="2"/>
      <c r="G1796" s="1"/>
      <c r="H1796" s="1"/>
      <c r="I1796" s="1"/>
      <c r="J1796" s="8">
        <f>COUNTIFS(Activations!$A:$A,Table1[[#This Row],[Imei]])</f>
        <v>0</v>
      </c>
    </row>
    <row r="1797" spans="1:10">
      <c r="A1797" s="1"/>
      <c r="B1797" s="1"/>
      <c r="C1797" s="1"/>
      <c r="D1797" s="1"/>
      <c r="E1797" s="1"/>
      <c r="F1797" s="2"/>
      <c r="G1797" s="1"/>
      <c r="H1797" s="1"/>
      <c r="I1797" s="1"/>
      <c r="J1797" s="8">
        <f>COUNTIFS(Activations!$A:$A,Table1[[#This Row],[Imei]])</f>
        <v>0</v>
      </c>
    </row>
    <row r="1798" spans="1:10">
      <c r="A1798" s="1"/>
      <c r="B1798" s="1"/>
      <c r="C1798" s="1"/>
      <c r="D1798" s="1"/>
      <c r="E1798" s="1"/>
      <c r="F1798" s="2"/>
      <c r="G1798" s="1"/>
      <c r="H1798" s="1"/>
      <c r="I1798" s="1"/>
      <c r="J1798" s="8">
        <f>COUNTIFS(Activations!$A:$A,Table1[[#This Row],[Imei]])</f>
        <v>0</v>
      </c>
    </row>
    <row r="1799" spans="1:10">
      <c r="A1799" s="1"/>
      <c r="B1799" s="1"/>
      <c r="C1799" s="1"/>
      <c r="D1799" s="1"/>
      <c r="E1799" s="1"/>
      <c r="F1799" s="2"/>
      <c r="G1799" s="1"/>
      <c r="H1799" s="1"/>
      <c r="I1799" s="1"/>
      <c r="J1799" s="8">
        <f>COUNTIFS(Activations!$A:$A,Table1[[#This Row],[Imei]])</f>
        <v>0</v>
      </c>
    </row>
    <row r="1800" spans="1:10">
      <c r="A1800" s="1"/>
      <c r="B1800" s="1"/>
      <c r="C1800" s="1"/>
      <c r="D1800" s="1"/>
      <c r="E1800" s="1"/>
      <c r="F1800" s="2"/>
      <c r="G1800" s="1"/>
      <c r="H1800" s="1"/>
      <c r="I1800" s="1"/>
      <c r="J1800" s="8">
        <f>COUNTIFS(Activations!$A:$A,Table1[[#This Row],[Imei]])</f>
        <v>0</v>
      </c>
    </row>
    <row r="1801" spans="1:10">
      <c r="A1801" s="1"/>
      <c r="B1801" s="1"/>
      <c r="C1801" s="1"/>
      <c r="D1801" s="1"/>
      <c r="E1801" s="1"/>
      <c r="F1801" s="2"/>
      <c r="G1801" s="1"/>
      <c r="H1801" s="1"/>
      <c r="I1801" s="1"/>
      <c r="J1801" s="8">
        <f>COUNTIFS(Activations!$A:$A,Table1[[#This Row],[Imei]])</f>
        <v>0</v>
      </c>
    </row>
    <row r="1802" spans="1:10">
      <c r="A1802" s="1"/>
      <c r="B1802" s="1"/>
      <c r="C1802" s="1"/>
      <c r="D1802" s="1"/>
      <c r="E1802" s="1"/>
      <c r="F1802" s="2"/>
      <c r="G1802" s="1"/>
      <c r="H1802" s="1"/>
      <c r="I1802" s="1"/>
      <c r="J1802" s="8">
        <f>COUNTIFS(Activations!$A:$A,Table1[[#This Row],[Imei]])</f>
        <v>0</v>
      </c>
    </row>
    <row r="1803" spans="1:10">
      <c r="A1803" s="1"/>
      <c r="B1803" s="1"/>
      <c r="C1803" s="1"/>
      <c r="D1803" s="1"/>
      <c r="E1803" s="1"/>
      <c r="F1803" s="2"/>
      <c r="G1803" s="1"/>
      <c r="H1803" s="1"/>
      <c r="I1803" s="1"/>
      <c r="J1803" s="8">
        <f>COUNTIFS(Activations!$A:$A,Table1[[#This Row],[Imei]])</f>
        <v>0</v>
      </c>
    </row>
    <row r="1804" spans="1:10">
      <c r="A1804" s="1"/>
      <c r="B1804" s="1"/>
      <c r="C1804" s="1"/>
      <c r="D1804" s="1"/>
      <c r="E1804" s="1"/>
      <c r="F1804" s="2"/>
      <c r="G1804" s="1"/>
      <c r="H1804" s="1"/>
      <c r="I1804" s="1"/>
      <c r="J1804" s="8">
        <f>COUNTIFS(Activations!$A:$A,Table1[[#This Row],[Imei]])</f>
        <v>0</v>
      </c>
    </row>
    <row r="1805" spans="1:10">
      <c r="A1805" s="1"/>
      <c r="B1805" s="1"/>
      <c r="C1805" s="1"/>
      <c r="D1805" s="1"/>
      <c r="E1805" s="1"/>
      <c r="F1805" s="2"/>
      <c r="G1805" s="1"/>
      <c r="H1805" s="1"/>
      <c r="I1805" s="1"/>
      <c r="J1805" s="8">
        <f>COUNTIFS(Activations!$A:$A,Table1[[#This Row],[Imei]])</f>
        <v>0</v>
      </c>
    </row>
    <row r="1806" spans="1:10">
      <c r="A1806" s="1"/>
      <c r="B1806" s="1"/>
      <c r="C1806" s="1"/>
      <c r="D1806" s="1"/>
      <c r="E1806" s="1"/>
      <c r="F1806" s="2"/>
      <c r="G1806" s="1"/>
      <c r="H1806" s="1"/>
      <c r="I1806" s="1"/>
      <c r="J1806" s="8">
        <f>COUNTIFS(Activations!$A:$A,Table1[[#This Row],[Imei]])</f>
        <v>0</v>
      </c>
    </row>
    <row r="1807" spans="1:10">
      <c r="A1807" s="1"/>
      <c r="B1807" s="1"/>
      <c r="C1807" s="1"/>
      <c r="D1807" s="1"/>
      <c r="E1807" s="1"/>
      <c r="F1807" s="2"/>
      <c r="G1807" s="1"/>
      <c r="H1807" s="1"/>
      <c r="I1807" s="1"/>
      <c r="J1807" s="8">
        <f>COUNTIFS(Activations!$A:$A,Table1[[#This Row],[Imei]])</f>
        <v>0</v>
      </c>
    </row>
    <row r="1808" spans="1:10">
      <c r="A1808" s="1"/>
      <c r="B1808" s="1"/>
      <c r="C1808" s="1"/>
      <c r="D1808" s="1"/>
      <c r="E1808" s="1"/>
      <c r="F1808" s="2"/>
      <c r="G1808" s="1"/>
      <c r="H1808" s="1"/>
      <c r="I1808" s="1"/>
      <c r="J1808" s="8">
        <f>COUNTIFS(Activations!$A:$A,Table1[[#This Row],[Imei]])</f>
        <v>0</v>
      </c>
    </row>
    <row r="1809" spans="1:10">
      <c r="A1809" s="1"/>
      <c r="B1809" s="1"/>
      <c r="C1809" s="1"/>
      <c r="D1809" s="1"/>
      <c r="E1809" s="1"/>
      <c r="F1809" s="2"/>
      <c r="G1809" s="1"/>
      <c r="H1809" s="1"/>
      <c r="I1809" s="1"/>
      <c r="J1809" s="8">
        <f>COUNTIFS(Activations!$A:$A,Table1[[#This Row],[Imei]])</f>
        <v>0</v>
      </c>
    </row>
    <row r="1810" spans="1:10">
      <c r="A1810" s="1"/>
      <c r="B1810" s="1"/>
      <c r="C1810" s="1"/>
      <c r="D1810" s="1"/>
      <c r="E1810" s="1"/>
      <c r="F1810" s="2"/>
      <c r="G1810" s="1"/>
      <c r="H1810" s="1"/>
      <c r="I1810" s="1"/>
      <c r="J1810" s="8">
        <f>COUNTIFS(Activations!$A:$A,Table1[[#This Row],[Imei]])</f>
        <v>0</v>
      </c>
    </row>
    <row r="1811" spans="1:10">
      <c r="A1811" s="1"/>
      <c r="B1811" s="1"/>
      <c r="C1811" s="1"/>
      <c r="D1811" s="1"/>
      <c r="E1811" s="1"/>
      <c r="F1811" s="2"/>
      <c r="G1811" s="1"/>
      <c r="H1811" s="1"/>
      <c r="I1811" s="1"/>
      <c r="J1811" s="8">
        <f>COUNTIFS(Activations!$A:$A,Table1[[#This Row],[Imei]])</f>
        <v>0</v>
      </c>
    </row>
    <row r="1812" spans="1:10">
      <c r="A1812" s="1"/>
      <c r="B1812" s="1"/>
      <c r="C1812" s="1"/>
      <c r="D1812" s="1"/>
      <c r="E1812" s="1"/>
      <c r="F1812" s="2"/>
      <c r="G1812" s="1"/>
      <c r="H1812" s="1"/>
      <c r="I1812" s="1"/>
      <c r="J1812" s="8">
        <f>COUNTIFS(Activations!$A:$A,Table1[[#This Row],[Imei]])</f>
        <v>0</v>
      </c>
    </row>
    <row r="1813" spans="1:10">
      <c r="A1813" s="1"/>
      <c r="B1813" s="1"/>
      <c r="C1813" s="1"/>
      <c r="D1813" s="1"/>
      <c r="E1813" s="1"/>
      <c r="F1813" s="2"/>
      <c r="G1813" s="1"/>
      <c r="H1813" s="1"/>
      <c r="I1813" s="1"/>
      <c r="J1813" s="8">
        <f>COUNTIFS(Activations!$A:$A,Table1[[#This Row],[Imei]])</f>
        <v>0</v>
      </c>
    </row>
    <row r="1814" spans="1:10">
      <c r="A1814" s="1"/>
      <c r="B1814" s="1"/>
      <c r="C1814" s="1"/>
      <c r="D1814" s="1"/>
      <c r="E1814" s="1"/>
      <c r="F1814" s="2"/>
      <c r="G1814" s="1"/>
      <c r="H1814" s="1"/>
      <c r="I1814" s="1"/>
      <c r="J1814" s="8">
        <f>COUNTIFS(Activations!$A:$A,Table1[[#This Row],[Imei]])</f>
        <v>0</v>
      </c>
    </row>
    <row r="1815" spans="1:10">
      <c r="A1815" s="1"/>
      <c r="B1815" s="1"/>
      <c r="C1815" s="1"/>
      <c r="D1815" s="1"/>
      <c r="E1815" s="1"/>
      <c r="F1815" s="2"/>
      <c r="G1815" s="1"/>
      <c r="H1815" s="1"/>
      <c r="I1815" s="1"/>
      <c r="J1815" s="8">
        <f>COUNTIFS(Activations!$A:$A,Table1[[#This Row],[Imei]])</f>
        <v>0</v>
      </c>
    </row>
    <row r="1816" spans="1:10">
      <c r="A1816" s="1"/>
      <c r="B1816" s="1"/>
      <c r="C1816" s="1"/>
      <c r="D1816" s="1"/>
      <c r="E1816" s="1"/>
      <c r="F1816" s="2"/>
      <c r="G1816" s="1"/>
      <c r="H1816" s="1"/>
      <c r="I1816" s="1"/>
      <c r="J1816" s="8">
        <f>COUNTIFS(Activations!$A:$A,Table1[[#This Row],[Imei]])</f>
        <v>0</v>
      </c>
    </row>
    <row r="1817" spans="1:10">
      <c r="A1817" s="1"/>
      <c r="B1817" s="1"/>
      <c r="C1817" s="1"/>
      <c r="D1817" s="1"/>
      <c r="E1817" s="1"/>
      <c r="F1817" s="2"/>
      <c r="G1817" s="1"/>
      <c r="H1817" s="1"/>
      <c r="I1817" s="1"/>
      <c r="J1817" s="8">
        <f>COUNTIFS(Activations!$A:$A,Table1[[#This Row],[Imei]])</f>
        <v>0</v>
      </c>
    </row>
    <row r="1818" spans="1:10">
      <c r="A1818" s="1"/>
      <c r="B1818" s="1"/>
      <c r="C1818" s="1"/>
      <c r="D1818" s="1"/>
      <c r="E1818" s="1"/>
      <c r="F1818" s="2"/>
      <c r="G1818" s="1"/>
      <c r="H1818" s="1"/>
      <c r="I1818" s="1"/>
      <c r="J1818" s="8">
        <f>COUNTIFS(Activations!$A:$A,Table1[[#This Row],[Imei]])</f>
        <v>0</v>
      </c>
    </row>
    <row r="1819" spans="1:10">
      <c r="A1819" s="1"/>
      <c r="B1819" s="1"/>
      <c r="C1819" s="1"/>
      <c r="D1819" s="1"/>
      <c r="E1819" s="1"/>
      <c r="F1819" s="2"/>
      <c r="G1819" s="1"/>
      <c r="H1819" s="1"/>
      <c r="I1819" s="1"/>
      <c r="J1819" s="8">
        <f>COUNTIFS(Activations!$A:$A,Table1[[#This Row],[Imei]])</f>
        <v>0</v>
      </c>
    </row>
    <row r="1820" spans="1:10">
      <c r="A1820" s="1"/>
      <c r="B1820" s="1"/>
      <c r="C1820" s="1"/>
      <c r="D1820" s="1"/>
      <c r="E1820" s="1"/>
      <c r="F1820" s="2"/>
      <c r="G1820" s="1"/>
      <c r="H1820" s="1"/>
      <c r="I1820" s="1"/>
      <c r="J1820" s="8">
        <f>COUNTIFS(Activations!$A:$A,Table1[[#This Row],[Imei]])</f>
        <v>0</v>
      </c>
    </row>
    <row r="1821" spans="1:10">
      <c r="A1821" s="1"/>
      <c r="B1821" s="1"/>
      <c r="C1821" s="1"/>
      <c r="D1821" s="1"/>
      <c r="E1821" s="1"/>
      <c r="F1821" s="2"/>
      <c r="G1821" s="1"/>
      <c r="H1821" s="1"/>
      <c r="I1821" s="1"/>
      <c r="J1821" s="8">
        <f>COUNTIFS(Activations!$A:$A,Table1[[#This Row],[Imei]])</f>
        <v>0</v>
      </c>
    </row>
    <row r="1822" spans="1:10">
      <c r="A1822" s="1"/>
      <c r="B1822" s="1"/>
      <c r="C1822" s="1"/>
      <c r="D1822" s="1"/>
      <c r="E1822" s="1"/>
      <c r="F1822" s="2"/>
      <c r="G1822" s="1"/>
      <c r="H1822" s="1"/>
      <c r="I1822" s="1"/>
      <c r="J1822" s="8">
        <f>COUNTIFS(Activations!$A:$A,Table1[[#This Row],[Imei]])</f>
        <v>0</v>
      </c>
    </row>
    <row r="1823" spans="1:10">
      <c r="A1823" s="1"/>
      <c r="B1823" s="1"/>
      <c r="C1823" s="1"/>
      <c r="D1823" s="1"/>
      <c r="E1823" s="1"/>
      <c r="F1823" s="2"/>
      <c r="G1823" s="1"/>
      <c r="H1823" s="1"/>
      <c r="I1823" s="1"/>
      <c r="J1823" s="8">
        <f>COUNTIFS(Activations!$A:$A,Table1[[#This Row],[Imei]])</f>
        <v>0</v>
      </c>
    </row>
    <row r="1824" spans="1:10">
      <c r="A1824" s="1"/>
      <c r="B1824" s="1"/>
      <c r="C1824" s="1"/>
      <c r="D1824" s="1"/>
      <c r="E1824" s="1"/>
      <c r="F1824" s="2"/>
      <c r="G1824" s="1"/>
      <c r="H1824" s="1"/>
      <c r="I1824" s="1"/>
      <c r="J1824" s="8">
        <f>COUNTIFS(Activations!$A:$A,Table1[[#This Row],[Imei]])</f>
        <v>0</v>
      </c>
    </row>
    <row r="1825" spans="1:10">
      <c r="A1825" s="1"/>
      <c r="B1825" s="1"/>
      <c r="C1825" s="1"/>
      <c r="D1825" s="1"/>
      <c r="E1825" s="1"/>
      <c r="F1825" s="2"/>
      <c r="G1825" s="1"/>
      <c r="H1825" s="1"/>
      <c r="I1825" s="1"/>
      <c r="J1825" s="8">
        <f>COUNTIFS(Activations!$A:$A,Table1[[#This Row],[Imei]])</f>
        <v>0</v>
      </c>
    </row>
    <row r="1826" spans="1:10">
      <c r="A1826" s="1"/>
      <c r="B1826" s="1"/>
      <c r="C1826" s="1"/>
      <c r="D1826" s="1"/>
      <c r="E1826" s="1"/>
      <c r="F1826" s="2"/>
      <c r="G1826" s="1"/>
      <c r="H1826" s="1"/>
      <c r="I1826" s="1"/>
      <c r="J1826" s="8">
        <f>COUNTIFS(Activations!$A:$A,Table1[[#This Row],[Imei]])</f>
        <v>0</v>
      </c>
    </row>
    <row r="1827" spans="1:10">
      <c r="A1827" s="1"/>
      <c r="B1827" s="1"/>
      <c r="C1827" s="1"/>
      <c r="D1827" s="1"/>
      <c r="E1827" s="1"/>
      <c r="F1827" s="2"/>
      <c r="G1827" s="1"/>
      <c r="H1827" s="1"/>
      <c r="I1827" s="1"/>
      <c r="J1827" s="8">
        <f>COUNTIFS(Activations!$A:$A,Table1[[#This Row],[Imei]])</f>
        <v>0</v>
      </c>
    </row>
    <row r="1828" spans="1:10">
      <c r="A1828" s="1"/>
      <c r="B1828" s="1"/>
      <c r="C1828" s="1"/>
      <c r="D1828" s="1"/>
      <c r="E1828" s="1"/>
      <c r="F1828" s="2"/>
      <c r="G1828" s="1"/>
      <c r="H1828" s="1"/>
      <c r="I1828" s="1"/>
      <c r="J1828" s="8">
        <f>COUNTIFS(Activations!$A:$A,Table1[[#This Row],[Imei]])</f>
        <v>0</v>
      </c>
    </row>
    <row r="1829" spans="1:10">
      <c r="A1829" s="1"/>
      <c r="B1829" s="1"/>
      <c r="C1829" s="1"/>
      <c r="D1829" s="1"/>
      <c r="E1829" s="1"/>
      <c r="F1829" s="2"/>
      <c r="G1829" s="1"/>
      <c r="H1829" s="1"/>
      <c r="I1829" s="1"/>
      <c r="J1829" s="8">
        <f>COUNTIFS(Activations!$A:$A,Table1[[#This Row],[Imei]])</f>
        <v>0</v>
      </c>
    </row>
    <row r="1830" spans="1:10">
      <c r="A1830" s="1"/>
      <c r="B1830" s="1"/>
      <c r="C1830" s="1"/>
      <c r="D1830" s="1"/>
      <c r="E1830" s="1"/>
      <c r="F1830" s="2"/>
      <c r="G1830" s="1"/>
      <c r="H1830" s="1"/>
      <c r="I1830" s="1"/>
      <c r="J1830" s="8">
        <f>COUNTIFS(Activations!$A:$A,Table1[[#This Row],[Imei]])</f>
        <v>0</v>
      </c>
    </row>
    <row r="1831" spans="1:10">
      <c r="A1831" s="1"/>
      <c r="B1831" s="1"/>
      <c r="C1831" s="1"/>
      <c r="D1831" s="1"/>
      <c r="E1831" s="1"/>
      <c r="F1831" s="2"/>
      <c r="G1831" s="1"/>
      <c r="H1831" s="1"/>
      <c r="I1831" s="1"/>
      <c r="J1831" s="8">
        <f>COUNTIFS(Activations!$A:$A,Table1[[#This Row],[Imei]])</f>
        <v>0</v>
      </c>
    </row>
    <row r="1832" spans="1:10">
      <c r="A1832" s="1"/>
      <c r="B1832" s="1"/>
      <c r="C1832" s="1"/>
      <c r="D1832" s="1"/>
      <c r="E1832" s="1"/>
      <c r="F1832" s="2"/>
      <c r="G1832" s="1"/>
      <c r="H1832" s="1"/>
      <c r="I1832" s="1"/>
      <c r="J1832" s="8">
        <f>COUNTIFS(Activations!$A:$A,Table1[[#This Row],[Imei]])</f>
        <v>0</v>
      </c>
    </row>
    <row r="1833" spans="1:10">
      <c r="A1833" s="1"/>
      <c r="B1833" s="1"/>
      <c r="C1833" s="1"/>
      <c r="D1833" s="1"/>
      <c r="E1833" s="1"/>
      <c r="F1833" s="2"/>
      <c r="G1833" s="1"/>
      <c r="H1833" s="1"/>
      <c r="I1833" s="1"/>
      <c r="J1833" s="8">
        <f>COUNTIFS(Activations!$A:$A,Table1[[#This Row],[Imei]])</f>
        <v>0</v>
      </c>
    </row>
    <row r="1834" spans="1:10">
      <c r="A1834" s="1"/>
      <c r="B1834" s="1"/>
      <c r="C1834" s="1"/>
      <c r="D1834" s="1"/>
      <c r="E1834" s="1"/>
      <c r="F1834" s="2"/>
      <c r="G1834" s="1"/>
      <c r="H1834" s="1"/>
      <c r="I1834" s="1"/>
      <c r="J1834" s="8">
        <f>COUNTIFS(Activations!$A:$A,Table1[[#This Row],[Imei]])</f>
        <v>0</v>
      </c>
    </row>
    <row r="1835" spans="1:10">
      <c r="A1835" s="1"/>
      <c r="B1835" s="1"/>
      <c r="C1835" s="1"/>
      <c r="D1835" s="1"/>
      <c r="E1835" s="1"/>
      <c r="F1835" s="2"/>
      <c r="G1835" s="1"/>
      <c r="H1835" s="1"/>
      <c r="I1835" s="1"/>
      <c r="J1835" s="8">
        <f>COUNTIFS(Activations!$A:$A,Table1[[#This Row],[Imei]])</f>
        <v>0</v>
      </c>
    </row>
    <row r="1836" spans="1:10">
      <c r="A1836" s="1"/>
      <c r="B1836" s="1"/>
      <c r="C1836" s="1"/>
      <c r="D1836" s="1"/>
      <c r="E1836" s="1"/>
      <c r="F1836" s="2"/>
      <c r="G1836" s="1"/>
      <c r="H1836" s="1"/>
      <c r="I1836" s="1"/>
      <c r="J1836" s="8">
        <f>COUNTIFS(Activations!$A:$A,Table1[[#This Row],[Imei]])</f>
        <v>0</v>
      </c>
    </row>
    <row r="1837" spans="1:10">
      <c r="A1837" s="1"/>
      <c r="B1837" s="1"/>
      <c r="C1837" s="1"/>
      <c r="D1837" s="1"/>
      <c r="E1837" s="1"/>
      <c r="F1837" s="2"/>
      <c r="G1837" s="1"/>
      <c r="H1837" s="1"/>
      <c r="I1837" s="1"/>
      <c r="J1837" s="8">
        <f>COUNTIFS(Activations!$A:$A,Table1[[#This Row],[Imei]])</f>
        <v>0</v>
      </c>
    </row>
    <row r="1838" spans="1:10">
      <c r="A1838" s="1"/>
      <c r="B1838" s="1"/>
      <c r="C1838" s="1"/>
      <c r="D1838" s="1"/>
      <c r="E1838" s="1"/>
      <c r="F1838" s="2"/>
      <c r="G1838" s="1"/>
      <c r="H1838" s="1"/>
      <c r="I1838" s="1"/>
      <c r="J1838" s="8">
        <f>COUNTIFS(Activations!$A:$A,Table1[[#This Row],[Imei]])</f>
        <v>0</v>
      </c>
    </row>
    <row r="1839" spans="1:10">
      <c r="A1839" s="1"/>
      <c r="B1839" s="1"/>
      <c r="C1839" s="1"/>
      <c r="D1839" s="1"/>
      <c r="E1839" s="1"/>
      <c r="F1839" s="2"/>
      <c r="G1839" s="1"/>
      <c r="H1839" s="1"/>
      <c r="I1839" s="1"/>
      <c r="J1839" s="8">
        <f>COUNTIFS(Activations!$A:$A,Table1[[#This Row],[Imei]])</f>
        <v>0</v>
      </c>
    </row>
    <row r="1840" spans="1:10">
      <c r="A1840" s="1"/>
      <c r="B1840" s="1"/>
      <c r="C1840" s="1"/>
      <c r="D1840" s="1"/>
      <c r="E1840" s="1"/>
      <c r="F1840" s="2"/>
      <c r="G1840" s="1"/>
      <c r="H1840" s="1"/>
      <c r="I1840" s="1"/>
      <c r="J1840" s="8">
        <f>COUNTIFS(Activations!$A:$A,Table1[[#This Row],[Imei]])</f>
        <v>0</v>
      </c>
    </row>
    <row r="1841" spans="1:10">
      <c r="A1841" s="1"/>
      <c r="B1841" s="1"/>
      <c r="C1841" s="1"/>
      <c r="D1841" s="1"/>
      <c r="E1841" s="1"/>
      <c r="F1841" s="2"/>
      <c r="G1841" s="1"/>
      <c r="H1841" s="1"/>
      <c r="I1841" s="1"/>
      <c r="J1841" s="8">
        <f>COUNTIFS(Activations!$A:$A,Table1[[#This Row],[Imei]])</f>
        <v>0</v>
      </c>
    </row>
    <row r="1842" spans="1:10">
      <c r="A1842" s="1"/>
      <c r="B1842" s="1"/>
      <c r="C1842" s="1"/>
      <c r="D1842" s="1"/>
      <c r="E1842" s="1"/>
      <c r="F1842" s="2"/>
      <c r="G1842" s="1"/>
      <c r="H1842" s="1"/>
      <c r="I1842" s="1"/>
      <c r="J1842" s="8">
        <f>COUNTIFS(Activations!$A:$A,Table1[[#This Row],[Imei]])</f>
        <v>0</v>
      </c>
    </row>
    <row r="1843" spans="1:10">
      <c r="A1843" s="1"/>
      <c r="B1843" s="1"/>
      <c r="C1843" s="1"/>
      <c r="D1843" s="1"/>
      <c r="E1843" s="1"/>
      <c r="F1843" s="2"/>
      <c r="G1843" s="1"/>
      <c r="H1843" s="1"/>
      <c r="I1843" s="1"/>
      <c r="J1843" s="8">
        <f>COUNTIFS(Activations!$A:$A,Table1[[#This Row],[Imei]])</f>
        <v>0</v>
      </c>
    </row>
    <row r="1844" spans="1:10">
      <c r="A1844" s="1"/>
      <c r="B1844" s="1"/>
      <c r="C1844" s="1"/>
      <c r="D1844" s="1"/>
      <c r="E1844" s="1"/>
      <c r="F1844" s="2"/>
      <c r="G1844" s="1"/>
      <c r="H1844" s="1"/>
      <c r="I1844" s="1"/>
      <c r="J1844" s="8">
        <f>COUNTIFS(Activations!$A:$A,Table1[[#This Row],[Imei]])</f>
        <v>0</v>
      </c>
    </row>
    <row r="1845" spans="1:10">
      <c r="A1845" s="1"/>
      <c r="B1845" s="1"/>
      <c r="C1845" s="1"/>
      <c r="D1845" s="1"/>
      <c r="E1845" s="1"/>
      <c r="F1845" s="2"/>
      <c r="G1845" s="1"/>
      <c r="H1845" s="1"/>
      <c r="I1845" s="1"/>
      <c r="J1845" s="8">
        <f>COUNTIFS(Activations!$A:$A,Table1[[#This Row],[Imei]])</f>
        <v>0</v>
      </c>
    </row>
    <row r="1846" spans="1:10">
      <c r="A1846" s="1"/>
      <c r="B1846" s="1"/>
      <c r="C1846" s="1"/>
      <c r="D1846" s="1"/>
      <c r="E1846" s="1"/>
      <c r="F1846" s="2"/>
      <c r="G1846" s="1"/>
      <c r="H1846" s="1"/>
      <c r="I1846" s="1"/>
      <c r="J1846" s="8">
        <f>COUNTIFS(Activations!$A:$A,Table1[[#This Row],[Imei]])</f>
        <v>0</v>
      </c>
    </row>
    <row r="1847" spans="1:10">
      <c r="A1847" s="1"/>
      <c r="B1847" s="1"/>
      <c r="C1847" s="1"/>
      <c r="D1847" s="1"/>
      <c r="E1847" s="1"/>
      <c r="F1847" s="2"/>
      <c r="G1847" s="1"/>
      <c r="H1847" s="1"/>
      <c r="I1847" s="1"/>
      <c r="J1847" s="8">
        <f>COUNTIFS(Activations!$A:$A,Table1[[#This Row],[Imei]])</f>
        <v>0</v>
      </c>
    </row>
    <row r="1848" spans="1:10">
      <c r="A1848" s="1"/>
      <c r="B1848" s="1"/>
      <c r="C1848" s="1"/>
      <c r="D1848" s="1"/>
      <c r="E1848" s="1"/>
      <c r="F1848" s="2"/>
      <c r="G1848" s="1"/>
      <c r="H1848" s="1"/>
      <c r="I1848" s="1"/>
      <c r="J1848" s="8">
        <f>COUNTIFS(Activations!$A:$A,Table1[[#This Row],[Imei]])</f>
        <v>0</v>
      </c>
    </row>
    <row r="1849" spans="1:10">
      <c r="A1849" s="1"/>
      <c r="B1849" s="1"/>
      <c r="C1849" s="1"/>
      <c r="D1849" s="1"/>
      <c r="E1849" s="1"/>
      <c r="F1849" s="2"/>
      <c r="G1849" s="1"/>
      <c r="H1849" s="1"/>
      <c r="I1849" s="1"/>
      <c r="J1849" s="8">
        <f>COUNTIFS(Activations!$A:$A,Table1[[#This Row],[Imei]])</f>
        <v>0</v>
      </c>
    </row>
    <row r="1850" spans="1:10">
      <c r="A1850" s="1"/>
      <c r="B1850" s="1"/>
      <c r="C1850" s="1"/>
      <c r="D1850" s="1"/>
      <c r="E1850" s="1"/>
      <c r="F1850" s="2"/>
      <c r="G1850" s="1"/>
      <c r="H1850" s="1"/>
      <c r="I1850" s="1"/>
      <c r="J1850" s="8">
        <f>COUNTIFS(Activations!$A:$A,Table1[[#This Row],[Imei]])</f>
        <v>0</v>
      </c>
    </row>
    <row r="1851" spans="1:10">
      <c r="A1851" s="1"/>
      <c r="B1851" s="1"/>
      <c r="C1851" s="1"/>
      <c r="D1851" s="1"/>
      <c r="E1851" s="1"/>
      <c r="F1851" s="2"/>
      <c r="G1851" s="1"/>
      <c r="H1851" s="1"/>
      <c r="I1851" s="1"/>
      <c r="J1851" s="8">
        <f>COUNTIFS(Activations!$A:$A,Table1[[#This Row],[Imei]])</f>
        <v>0</v>
      </c>
    </row>
    <row r="1852" spans="1:10">
      <c r="A1852" s="1"/>
      <c r="B1852" s="1"/>
      <c r="C1852" s="1"/>
      <c r="D1852" s="1"/>
      <c r="E1852" s="1"/>
      <c r="F1852" s="2"/>
      <c r="G1852" s="1"/>
      <c r="H1852" s="1"/>
      <c r="I1852" s="1"/>
      <c r="J1852" s="8">
        <f>COUNTIFS(Activations!$A:$A,Table1[[#This Row],[Imei]])</f>
        <v>0</v>
      </c>
    </row>
    <row r="1853" spans="1:10">
      <c r="A1853" s="1"/>
      <c r="B1853" s="1"/>
      <c r="C1853" s="1"/>
      <c r="D1853" s="1"/>
      <c r="E1853" s="1"/>
      <c r="F1853" s="2"/>
      <c r="G1853" s="1"/>
      <c r="H1853" s="1"/>
      <c r="I1853" s="1"/>
      <c r="J1853" s="8">
        <f>COUNTIFS(Activations!$A:$A,Table1[[#This Row],[Imei]])</f>
        <v>0</v>
      </c>
    </row>
    <row r="1854" spans="1:10">
      <c r="A1854" s="1"/>
      <c r="B1854" s="1"/>
      <c r="C1854" s="1"/>
      <c r="D1854" s="1"/>
      <c r="E1854" s="1"/>
      <c r="F1854" s="2"/>
      <c r="G1854" s="1"/>
      <c r="H1854" s="1"/>
      <c r="I1854" s="1"/>
      <c r="J1854" s="8">
        <f>COUNTIFS(Activations!$A:$A,Table1[[#This Row],[Imei]])</f>
        <v>0</v>
      </c>
    </row>
    <row r="1855" spans="1:10">
      <c r="A1855" s="1"/>
      <c r="B1855" s="1"/>
      <c r="C1855" s="1"/>
      <c r="D1855" s="1"/>
      <c r="E1855" s="1"/>
      <c r="F1855" s="2"/>
      <c r="G1855" s="1"/>
      <c r="H1855" s="1"/>
      <c r="I1855" s="1"/>
      <c r="J1855" s="8">
        <f>COUNTIFS(Activations!$A:$A,Table1[[#This Row],[Imei]])</f>
        <v>0</v>
      </c>
    </row>
    <row r="1856" spans="1:10">
      <c r="A1856" s="1"/>
      <c r="B1856" s="1"/>
      <c r="C1856" s="1"/>
      <c r="D1856" s="1"/>
      <c r="E1856" s="1"/>
      <c r="F1856" s="2"/>
      <c r="G1856" s="1"/>
      <c r="H1856" s="1"/>
      <c r="I1856" s="1"/>
      <c r="J1856" s="8">
        <f>COUNTIFS(Activations!$A:$A,Table1[[#This Row],[Imei]])</f>
        <v>0</v>
      </c>
    </row>
    <row r="1857" spans="1:10">
      <c r="A1857" s="1"/>
      <c r="B1857" s="1"/>
      <c r="C1857" s="1"/>
      <c r="D1857" s="1"/>
      <c r="E1857" s="1"/>
      <c r="F1857" s="2"/>
      <c r="G1857" s="1"/>
      <c r="H1857" s="1"/>
      <c r="I1857" s="1"/>
      <c r="J1857" s="8">
        <f>COUNTIFS(Activations!$A:$A,Table1[[#This Row],[Imei]])</f>
        <v>0</v>
      </c>
    </row>
    <row r="1858" spans="1:10">
      <c r="A1858" s="1"/>
      <c r="B1858" s="1"/>
      <c r="C1858" s="1"/>
      <c r="D1858" s="1"/>
      <c r="E1858" s="1"/>
      <c r="F1858" s="2"/>
      <c r="G1858" s="1"/>
      <c r="H1858" s="1"/>
      <c r="I1858" s="1"/>
      <c r="J1858" s="8">
        <f>COUNTIFS(Activations!$A:$A,Table1[[#This Row],[Imei]])</f>
        <v>0</v>
      </c>
    </row>
    <row r="1859" spans="1:10">
      <c r="A1859" s="1"/>
      <c r="B1859" s="1"/>
      <c r="C1859" s="1"/>
      <c r="D1859" s="1"/>
      <c r="E1859" s="1"/>
      <c r="F1859" s="2"/>
      <c r="G1859" s="1"/>
      <c r="H1859" s="1"/>
      <c r="I1859" s="1"/>
      <c r="J1859" s="8">
        <f>COUNTIFS(Activations!$A:$A,Table1[[#This Row],[Imei]])</f>
        <v>0</v>
      </c>
    </row>
    <row r="1860" spans="1:10">
      <c r="A1860" s="1"/>
      <c r="B1860" s="1"/>
      <c r="C1860" s="1"/>
      <c r="D1860" s="1"/>
      <c r="E1860" s="1"/>
      <c r="F1860" s="2"/>
      <c r="G1860" s="1"/>
      <c r="H1860" s="1"/>
      <c r="I1860" s="1"/>
      <c r="J1860" s="8">
        <f>COUNTIFS(Activations!$A:$A,Table1[[#This Row],[Imei]])</f>
        <v>0</v>
      </c>
    </row>
    <row r="1861" spans="1:10">
      <c r="A1861" s="1"/>
      <c r="B1861" s="1"/>
      <c r="C1861" s="1"/>
      <c r="D1861" s="1"/>
      <c r="E1861" s="1"/>
      <c r="F1861" s="2"/>
      <c r="G1861" s="1"/>
      <c r="H1861" s="1"/>
      <c r="I1861" s="1"/>
      <c r="J1861" s="8">
        <f>COUNTIFS(Activations!$A:$A,Table1[[#This Row],[Imei]])</f>
        <v>0</v>
      </c>
    </row>
    <row r="1862" spans="1:10">
      <c r="A1862" s="1"/>
      <c r="B1862" s="1"/>
      <c r="C1862" s="1"/>
      <c r="D1862" s="1"/>
      <c r="E1862" s="1"/>
      <c r="F1862" s="2"/>
      <c r="G1862" s="1"/>
      <c r="H1862" s="1"/>
      <c r="I1862" s="1"/>
      <c r="J1862" s="8">
        <f>COUNTIFS(Activations!$A:$A,Table1[[#This Row],[Imei]])</f>
        <v>0</v>
      </c>
    </row>
    <row r="1863" spans="1:10">
      <c r="A1863" s="1"/>
      <c r="B1863" s="1"/>
      <c r="C1863" s="1"/>
      <c r="D1863" s="1"/>
      <c r="E1863" s="1"/>
      <c r="F1863" s="2"/>
      <c r="G1863" s="1"/>
      <c r="H1863" s="1"/>
      <c r="I1863" s="1"/>
      <c r="J1863" s="8">
        <f>COUNTIFS(Activations!$A:$A,Table1[[#This Row],[Imei]])</f>
        <v>0</v>
      </c>
    </row>
    <row r="1864" spans="1:10">
      <c r="A1864" s="1"/>
      <c r="B1864" s="1"/>
      <c r="C1864" s="1"/>
      <c r="D1864" s="1"/>
      <c r="E1864" s="1"/>
      <c r="F1864" s="2"/>
      <c r="G1864" s="1"/>
      <c r="H1864" s="1"/>
      <c r="I1864" s="1"/>
      <c r="J1864" s="8">
        <f>COUNTIFS(Activations!$A:$A,Table1[[#This Row],[Imei]])</f>
        <v>0</v>
      </c>
    </row>
    <row r="1865" spans="1:10">
      <c r="A1865" s="1"/>
      <c r="B1865" s="1"/>
      <c r="C1865" s="1"/>
      <c r="D1865" s="1"/>
      <c r="E1865" s="1"/>
      <c r="F1865" s="2"/>
      <c r="G1865" s="1"/>
      <c r="H1865" s="1"/>
      <c r="I1865" s="1"/>
      <c r="J1865" s="8">
        <f>COUNTIFS(Activations!$A:$A,Table1[[#This Row],[Imei]])</f>
        <v>0</v>
      </c>
    </row>
    <row r="1866" spans="1:10">
      <c r="A1866" s="1"/>
      <c r="B1866" s="1"/>
      <c r="C1866" s="1"/>
      <c r="D1866" s="1"/>
      <c r="E1866" s="1"/>
      <c r="F1866" s="2"/>
      <c r="G1866" s="1"/>
      <c r="H1866" s="1"/>
      <c r="I1866" s="1"/>
      <c r="J1866" s="8">
        <f>COUNTIFS(Activations!$A:$A,Table1[[#This Row],[Imei]])</f>
        <v>0</v>
      </c>
    </row>
    <row r="1867" spans="1:10">
      <c r="A1867" s="1"/>
      <c r="B1867" s="1"/>
      <c r="C1867" s="1"/>
      <c r="D1867" s="1"/>
      <c r="E1867" s="1"/>
      <c r="F1867" s="2"/>
      <c r="G1867" s="1"/>
      <c r="H1867" s="1"/>
      <c r="I1867" s="1"/>
      <c r="J1867" s="8">
        <f>COUNTIFS(Activations!$A:$A,Table1[[#This Row],[Imei]])</f>
        <v>0</v>
      </c>
    </row>
    <row r="1868" spans="1:10">
      <c r="A1868" s="1"/>
      <c r="B1868" s="1"/>
      <c r="C1868" s="1"/>
      <c r="D1868" s="1"/>
      <c r="E1868" s="1"/>
      <c r="F1868" s="2"/>
      <c r="G1868" s="1"/>
      <c r="H1868" s="1"/>
      <c r="I1868" s="1"/>
      <c r="J1868" s="8">
        <f>COUNTIFS(Activations!$A:$A,Table1[[#This Row],[Imei]])</f>
        <v>0</v>
      </c>
    </row>
    <row r="1869" spans="1:10">
      <c r="A1869" s="1"/>
      <c r="B1869" s="1"/>
      <c r="C1869" s="1"/>
      <c r="D1869" s="1"/>
      <c r="E1869" s="1"/>
      <c r="F1869" s="2"/>
      <c r="G1869" s="1"/>
      <c r="H1869" s="1"/>
      <c r="I1869" s="1"/>
      <c r="J1869" s="8">
        <f>COUNTIFS(Activations!$A:$A,Table1[[#This Row],[Imei]])</f>
        <v>0</v>
      </c>
    </row>
    <row r="1870" spans="1:10">
      <c r="A1870" s="1"/>
      <c r="B1870" s="1"/>
      <c r="C1870" s="1"/>
      <c r="D1870" s="1"/>
      <c r="E1870" s="1"/>
      <c r="F1870" s="2"/>
      <c r="G1870" s="1"/>
      <c r="H1870" s="1"/>
      <c r="I1870" s="1"/>
      <c r="J1870" s="8">
        <f>COUNTIFS(Activations!$A:$A,Table1[[#This Row],[Imei]])</f>
        <v>0</v>
      </c>
    </row>
    <row r="1871" spans="1:10">
      <c r="A1871" s="1"/>
      <c r="B1871" s="1"/>
      <c r="C1871" s="1"/>
      <c r="D1871" s="1"/>
      <c r="E1871" s="1"/>
      <c r="F1871" s="2"/>
      <c r="G1871" s="1"/>
      <c r="H1871" s="1"/>
      <c r="I1871" s="1"/>
      <c r="J1871" s="8">
        <f>COUNTIFS(Activations!$A:$A,Table1[[#This Row],[Imei]])</f>
        <v>0</v>
      </c>
    </row>
    <row r="1872" spans="1:10">
      <c r="A1872" s="1"/>
      <c r="B1872" s="1"/>
      <c r="C1872" s="1"/>
      <c r="D1872" s="1"/>
      <c r="E1872" s="1"/>
      <c r="F1872" s="2"/>
      <c r="G1872" s="1"/>
      <c r="H1872" s="1"/>
      <c r="I1872" s="1"/>
      <c r="J1872" s="8">
        <f>COUNTIFS(Activations!$A:$A,Table1[[#This Row],[Imei]])</f>
        <v>0</v>
      </c>
    </row>
    <row r="1873" spans="1:10">
      <c r="A1873" s="1"/>
      <c r="B1873" s="1"/>
      <c r="C1873" s="1"/>
      <c r="D1873" s="1"/>
      <c r="E1873" s="1"/>
      <c r="F1873" s="2"/>
      <c r="G1873" s="1"/>
      <c r="H1873" s="1"/>
      <c r="I1873" s="1"/>
      <c r="J1873" s="8">
        <f>COUNTIFS(Activations!$A:$A,Table1[[#This Row],[Imei]])</f>
        <v>0</v>
      </c>
    </row>
    <row r="1874" spans="1:10">
      <c r="A1874" s="1"/>
      <c r="B1874" s="1"/>
      <c r="C1874" s="1"/>
      <c r="D1874" s="1"/>
      <c r="E1874" s="1"/>
      <c r="F1874" s="2"/>
      <c r="G1874" s="1"/>
      <c r="H1874" s="1"/>
      <c r="I1874" s="1"/>
      <c r="J1874" s="8">
        <f>COUNTIFS(Activations!$A:$A,Table1[[#This Row],[Imei]])</f>
        <v>0</v>
      </c>
    </row>
    <row r="1875" spans="1:10">
      <c r="A1875" s="1"/>
      <c r="B1875" s="1"/>
      <c r="C1875" s="1"/>
      <c r="D1875" s="1"/>
      <c r="E1875" s="1"/>
      <c r="F1875" s="2"/>
      <c r="G1875" s="1"/>
      <c r="H1875" s="1"/>
      <c r="I1875" s="1"/>
      <c r="J1875" s="8">
        <f>COUNTIFS(Activations!$A:$A,Table1[[#This Row],[Imei]])</f>
        <v>0</v>
      </c>
    </row>
    <row r="1876" spans="1:10">
      <c r="A1876" s="1"/>
      <c r="B1876" s="1"/>
      <c r="C1876" s="1"/>
      <c r="D1876" s="1"/>
      <c r="E1876" s="1"/>
      <c r="F1876" s="2"/>
      <c r="G1876" s="1"/>
      <c r="H1876" s="1"/>
      <c r="I1876" s="1"/>
      <c r="J1876" s="8">
        <f>COUNTIFS(Activations!$A:$A,Table1[[#This Row],[Imei]])</f>
        <v>0</v>
      </c>
    </row>
    <row r="1877" spans="1:10">
      <c r="A1877" s="1"/>
      <c r="B1877" s="1"/>
      <c r="C1877" s="1"/>
      <c r="D1877" s="1"/>
      <c r="E1877" s="1"/>
      <c r="F1877" s="2"/>
      <c r="G1877" s="1"/>
      <c r="H1877" s="1"/>
      <c r="I1877" s="1"/>
      <c r="J1877" s="8">
        <f>COUNTIFS(Activations!$A:$A,Table1[[#This Row],[Imei]])</f>
        <v>0</v>
      </c>
    </row>
    <row r="1878" spans="1:10">
      <c r="A1878" s="1"/>
      <c r="B1878" s="1"/>
      <c r="C1878" s="1"/>
      <c r="D1878" s="1"/>
      <c r="E1878" s="1"/>
      <c r="F1878" s="2"/>
      <c r="G1878" s="1"/>
      <c r="H1878" s="1"/>
      <c r="I1878" s="1"/>
      <c r="J1878" s="8">
        <f>COUNTIFS(Activations!$A:$A,Table1[[#This Row],[Imei]])</f>
        <v>0</v>
      </c>
    </row>
    <row r="1879" spans="1:10">
      <c r="A1879" s="1"/>
      <c r="B1879" s="1"/>
      <c r="C1879" s="1"/>
      <c r="D1879" s="1"/>
      <c r="E1879" s="1"/>
      <c r="F1879" s="2"/>
      <c r="G1879" s="1"/>
      <c r="H1879" s="1"/>
      <c r="I1879" s="1"/>
      <c r="J1879" s="8">
        <f>COUNTIFS(Activations!$A:$A,Table1[[#This Row],[Imei]])</f>
        <v>0</v>
      </c>
    </row>
    <row r="1880" spans="1:10">
      <c r="A1880" s="1"/>
      <c r="B1880" s="1"/>
      <c r="C1880" s="1"/>
      <c r="D1880" s="1"/>
      <c r="E1880" s="1"/>
      <c r="F1880" s="2"/>
      <c r="G1880" s="1"/>
      <c r="H1880" s="1"/>
      <c r="I1880" s="1"/>
      <c r="J1880" s="8">
        <f>COUNTIFS(Activations!$A:$A,Table1[[#This Row],[Imei]])</f>
        <v>0</v>
      </c>
    </row>
    <row r="1881" spans="1:10">
      <c r="A1881" s="1"/>
      <c r="B1881" s="1"/>
      <c r="C1881" s="1"/>
      <c r="D1881" s="1"/>
      <c r="E1881" s="1"/>
      <c r="F1881" s="2"/>
      <c r="G1881" s="1"/>
      <c r="H1881" s="1"/>
      <c r="I1881" s="1"/>
      <c r="J1881" s="8">
        <f>COUNTIFS(Activations!$A:$A,Table1[[#This Row],[Imei]])</f>
        <v>0</v>
      </c>
    </row>
    <row r="1882" spans="1:10">
      <c r="A1882" s="1"/>
      <c r="B1882" s="1"/>
      <c r="C1882" s="1"/>
      <c r="D1882" s="1"/>
      <c r="E1882" s="1"/>
      <c r="F1882" s="2"/>
      <c r="G1882" s="1"/>
      <c r="H1882" s="1"/>
      <c r="I1882" s="1"/>
      <c r="J1882" s="8">
        <f>COUNTIFS(Activations!$A:$A,Table1[[#This Row],[Imei]])</f>
        <v>0</v>
      </c>
    </row>
    <row r="1883" spans="1:10">
      <c r="A1883" s="1"/>
      <c r="B1883" s="1"/>
      <c r="C1883" s="1"/>
      <c r="D1883" s="1"/>
      <c r="E1883" s="1"/>
      <c r="F1883" s="2"/>
      <c r="G1883" s="1"/>
      <c r="H1883" s="1"/>
      <c r="I1883" s="1"/>
      <c r="J1883" s="8">
        <f>COUNTIFS(Activations!$A:$A,Table1[[#This Row],[Imei]])</f>
        <v>0</v>
      </c>
    </row>
    <row r="1884" spans="1:10">
      <c r="A1884" s="1"/>
      <c r="B1884" s="1"/>
      <c r="C1884" s="1"/>
      <c r="D1884" s="1"/>
      <c r="E1884" s="1"/>
      <c r="F1884" s="2"/>
      <c r="G1884" s="1"/>
      <c r="H1884" s="1"/>
      <c r="I1884" s="1"/>
      <c r="J1884" s="8">
        <f>COUNTIFS(Activations!$A:$A,Table1[[#This Row],[Imei]])</f>
        <v>0</v>
      </c>
    </row>
    <row r="1885" spans="1:10">
      <c r="A1885" s="1"/>
      <c r="B1885" s="1"/>
      <c r="C1885" s="1"/>
      <c r="D1885" s="1"/>
      <c r="E1885" s="1"/>
      <c r="F1885" s="2"/>
      <c r="G1885" s="1"/>
      <c r="H1885" s="1"/>
      <c r="I1885" s="1"/>
      <c r="J1885" s="8">
        <f>COUNTIFS(Activations!$A:$A,Table1[[#This Row],[Imei]])</f>
        <v>0</v>
      </c>
    </row>
    <row r="1886" spans="1:10">
      <c r="A1886" s="1"/>
      <c r="B1886" s="1"/>
      <c r="C1886" s="1"/>
      <c r="D1886" s="1"/>
      <c r="E1886" s="1"/>
      <c r="F1886" s="2"/>
      <c r="G1886" s="1"/>
      <c r="H1886" s="1"/>
      <c r="I1886" s="1"/>
      <c r="J1886" s="8">
        <f>COUNTIFS(Activations!$A:$A,Table1[[#This Row],[Imei]])</f>
        <v>0</v>
      </c>
    </row>
    <row r="1887" spans="1:10">
      <c r="A1887" s="1"/>
      <c r="B1887" s="1"/>
      <c r="C1887" s="1"/>
      <c r="D1887" s="1"/>
      <c r="E1887" s="1"/>
      <c r="F1887" s="2"/>
      <c r="G1887" s="1"/>
      <c r="H1887" s="1"/>
      <c r="I1887" s="1"/>
      <c r="J1887" s="8">
        <f>COUNTIFS(Activations!$A:$A,Table1[[#This Row],[Imei]])</f>
        <v>0</v>
      </c>
    </row>
    <row r="1888" spans="1:10">
      <c r="A1888" s="1"/>
      <c r="B1888" s="1"/>
      <c r="C1888" s="1"/>
      <c r="D1888" s="1"/>
      <c r="E1888" s="1"/>
      <c r="F1888" s="2"/>
      <c r="G1888" s="1"/>
      <c r="H1888" s="1"/>
      <c r="I1888" s="1"/>
      <c r="J1888" s="8">
        <f>COUNTIFS(Activations!$A:$A,Table1[[#This Row],[Imei]])</f>
        <v>0</v>
      </c>
    </row>
    <row r="1889" spans="1:10">
      <c r="A1889" s="1"/>
      <c r="B1889" s="1"/>
      <c r="C1889" s="1"/>
      <c r="D1889" s="1"/>
      <c r="E1889" s="1"/>
      <c r="F1889" s="2"/>
      <c r="G1889" s="1"/>
      <c r="H1889" s="1"/>
      <c r="I1889" s="1"/>
      <c r="J1889" s="8">
        <f>COUNTIFS(Activations!$A:$A,Table1[[#This Row],[Imei]])</f>
        <v>0</v>
      </c>
    </row>
    <row r="1890" spans="1:10">
      <c r="A1890" s="1"/>
      <c r="B1890" s="1"/>
      <c r="C1890" s="1"/>
      <c r="D1890" s="1"/>
      <c r="E1890" s="1"/>
      <c r="F1890" s="2"/>
      <c r="G1890" s="1"/>
      <c r="H1890" s="1"/>
      <c r="I1890" s="1"/>
      <c r="J1890" s="8">
        <f>COUNTIFS(Activations!$A:$A,Table1[[#This Row],[Imei]])</f>
        <v>0</v>
      </c>
    </row>
    <row r="1891" spans="1:10">
      <c r="A1891" s="1"/>
      <c r="B1891" s="1"/>
      <c r="C1891" s="1"/>
      <c r="D1891" s="1"/>
      <c r="E1891" s="1"/>
      <c r="F1891" s="2"/>
      <c r="G1891" s="1"/>
      <c r="H1891" s="1"/>
      <c r="I1891" s="1"/>
      <c r="J1891" s="8">
        <f>COUNTIFS(Activations!$A:$A,Table1[[#This Row],[Imei]])</f>
        <v>0</v>
      </c>
    </row>
    <row r="1892" spans="1:10">
      <c r="A1892" s="1"/>
      <c r="B1892" s="1"/>
      <c r="C1892" s="1"/>
      <c r="D1892" s="1"/>
      <c r="E1892" s="1"/>
      <c r="F1892" s="2"/>
      <c r="G1892" s="1"/>
      <c r="H1892" s="1"/>
      <c r="I1892" s="1"/>
      <c r="J1892" s="8">
        <f>COUNTIFS(Activations!$A:$A,Table1[[#This Row],[Imei]])</f>
        <v>0</v>
      </c>
    </row>
    <row r="1893" spans="1:10">
      <c r="A1893" s="1"/>
      <c r="B1893" s="1"/>
      <c r="C1893" s="1"/>
      <c r="D1893" s="1"/>
      <c r="E1893" s="1"/>
      <c r="F1893" s="2"/>
      <c r="G1893" s="1"/>
      <c r="H1893" s="1"/>
      <c r="I1893" s="1"/>
      <c r="J1893" s="8">
        <f>COUNTIFS(Activations!$A:$A,Table1[[#This Row],[Imei]])</f>
        <v>0</v>
      </c>
    </row>
    <row r="1894" spans="1:10">
      <c r="A1894" s="1"/>
      <c r="B1894" s="1"/>
      <c r="C1894" s="1"/>
      <c r="D1894" s="1"/>
      <c r="E1894" s="1"/>
      <c r="F1894" s="2"/>
      <c r="G1894" s="1"/>
      <c r="H1894" s="1"/>
      <c r="I1894" s="1"/>
      <c r="J1894" s="8">
        <f>COUNTIFS(Activations!$A:$A,Table1[[#This Row],[Imei]])</f>
        <v>0</v>
      </c>
    </row>
    <row r="1895" spans="1:10">
      <c r="A1895" s="1"/>
      <c r="B1895" s="1"/>
      <c r="C1895" s="1"/>
      <c r="D1895" s="1"/>
      <c r="E1895" s="1"/>
      <c r="F1895" s="2"/>
      <c r="G1895" s="1"/>
      <c r="H1895" s="1"/>
      <c r="I1895" s="1"/>
      <c r="J1895" s="8">
        <f>COUNTIFS(Activations!$A:$A,Table1[[#This Row],[Imei]])</f>
        <v>0</v>
      </c>
    </row>
    <row r="1896" spans="1:10">
      <c r="A1896" s="1"/>
      <c r="B1896" s="1"/>
      <c r="C1896" s="1"/>
      <c r="D1896" s="1"/>
      <c r="E1896" s="1"/>
      <c r="F1896" s="2"/>
      <c r="G1896" s="1"/>
      <c r="H1896" s="1"/>
      <c r="I1896" s="1"/>
      <c r="J1896" s="8">
        <f>COUNTIFS(Activations!$A:$A,Table1[[#This Row],[Imei]])</f>
        <v>0</v>
      </c>
    </row>
    <row r="1897" spans="1:10">
      <c r="A1897" s="1"/>
      <c r="B1897" s="1"/>
      <c r="C1897" s="1"/>
      <c r="D1897" s="1"/>
      <c r="E1897" s="1"/>
      <c r="F1897" s="2"/>
      <c r="G1897" s="1"/>
      <c r="H1897" s="1"/>
      <c r="I1897" s="1"/>
      <c r="J1897" s="8">
        <f>COUNTIFS(Activations!$A:$A,Table1[[#This Row],[Imei]])</f>
        <v>0</v>
      </c>
    </row>
    <row r="1898" spans="1:10">
      <c r="A1898" s="1"/>
      <c r="B1898" s="1"/>
      <c r="C1898" s="1"/>
      <c r="D1898" s="1"/>
      <c r="E1898" s="1"/>
      <c r="F1898" s="2"/>
      <c r="G1898" s="1"/>
      <c r="H1898" s="1"/>
      <c r="I1898" s="1"/>
      <c r="J1898" s="8">
        <f>COUNTIFS(Activations!$A:$A,Table1[[#This Row],[Imei]])</f>
        <v>0</v>
      </c>
    </row>
    <row r="1899" spans="1:10">
      <c r="A1899" s="1"/>
      <c r="B1899" s="1"/>
      <c r="C1899" s="1"/>
      <c r="D1899" s="1"/>
      <c r="E1899" s="1"/>
      <c r="F1899" s="2"/>
      <c r="G1899" s="1"/>
      <c r="H1899" s="1"/>
      <c r="I1899" s="1"/>
      <c r="J1899" s="8">
        <f>COUNTIFS(Activations!$A:$A,Table1[[#This Row],[Imei]])</f>
        <v>0</v>
      </c>
    </row>
    <row r="1900" spans="1:10">
      <c r="A1900" s="1"/>
      <c r="B1900" s="1"/>
      <c r="C1900" s="1"/>
      <c r="D1900" s="1"/>
      <c r="E1900" s="1"/>
      <c r="F1900" s="2"/>
      <c r="G1900" s="1"/>
      <c r="H1900" s="1"/>
      <c r="I1900" s="1"/>
      <c r="J1900" s="8">
        <f>COUNTIFS(Activations!$A:$A,Table1[[#This Row],[Imei]])</f>
        <v>0</v>
      </c>
    </row>
    <row r="1901" spans="1:10">
      <c r="A1901" s="1"/>
      <c r="B1901" s="1"/>
      <c r="C1901" s="1"/>
      <c r="D1901" s="1"/>
      <c r="E1901" s="1"/>
      <c r="F1901" s="2"/>
      <c r="G1901" s="1"/>
      <c r="H1901" s="1"/>
      <c r="I1901" s="1"/>
      <c r="J1901" s="8">
        <f>COUNTIFS(Activations!$A:$A,Table1[[#This Row],[Imei]])</f>
        <v>0</v>
      </c>
    </row>
    <row r="1902" spans="1:10">
      <c r="A1902" s="1"/>
      <c r="B1902" s="1"/>
      <c r="C1902" s="1"/>
      <c r="D1902" s="1"/>
      <c r="E1902" s="1"/>
      <c r="F1902" s="2"/>
      <c r="G1902" s="1"/>
      <c r="H1902" s="1"/>
      <c r="I1902" s="1"/>
      <c r="J1902" s="8">
        <f>COUNTIFS(Activations!$A:$A,Table1[[#This Row],[Imei]])</f>
        <v>0</v>
      </c>
    </row>
    <row r="1903" spans="1:10">
      <c r="A1903" s="1"/>
      <c r="B1903" s="1"/>
      <c r="C1903" s="1"/>
      <c r="D1903" s="1"/>
      <c r="E1903" s="1"/>
      <c r="F1903" s="2"/>
      <c r="G1903" s="1"/>
      <c r="H1903" s="1"/>
      <c r="I1903" s="1"/>
      <c r="J1903" s="8">
        <f>COUNTIFS(Activations!$A:$A,Table1[[#This Row],[Imei]])</f>
        <v>0</v>
      </c>
    </row>
    <row r="1904" spans="1:10">
      <c r="A1904" s="1"/>
      <c r="B1904" s="1"/>
      <c r="C1904" s="1"/>
      <c r="D1904" s="1"/>
      <c r="E1904" s="1"/>
      <c r="F1904" s="2"/>
      <c r="G1904" s="1"/>
      <c r="H1904" s="1"/>
      <c r="I1904" s="1"/>
      <c r="J1904" s="8">
        <f>COUNTIFS(Activations!$A:$A,Table1[[#This Row],[Imei]])</f>
        <v>0</v>
      </c>
    </row>
    <row r="1905" spans="1:10">
      <c r="A1905" s="1"/>
      <c r="B1905" s="1"/>
      <c r="C1905" s="1"/>
      <c r="D1905" s="1"/>
      <c r="E1905" s="1"/>
      <c r="F1905" s="2"/>
      <c r="G1905" s="1"/>
      <c r="H1905" s="1"/>
      <c r="I1905" s="1"/>
      <c r="J1905" s="8">
        <f>COUNTIFS(Activations!$A:$A,Table1[[#This Row],[Imei]])</f>
        <v>0</v>
      </c>
    </row>
    <row r="1906" spans="1:10">
      <c r="A1906" s="1"/>
      <c r="B1906" s="1"/>
      <c r="C1906" s="1"/>
      <c r="D1906" s="1"/>
      <c r="E1906" s="1"/>
      <c r="F1906" s="2"/>
      <c r="G1906" s="1"/>
      <c r="H1906" s="1"/>
      <c r="I1906" s="1"/>
      <c r="J1906" s="8">
        <f>COUNTIFS(Activations!$A:$A,Table1[[#This Row],[Imei]])</f>
        <v>0</v>
      </c>
    </row>
    <row r="1907" spans="1:10">
      <c r="A1907" s="1"/>
      <c r="B1907" s="1"/>
      <c r="C1907" s="1"/>
      <c r="D1907" s="1"/>
      <c r="E1907" s="1"/>
      <c r="F1907" s="2"/>
      <c r="G1907" s="1"/>
      <c r="H1907" s="1"/>
      <c r="I1907" s="1"/>
      <c r="J1907" s="8">
        <f>COUNTIFS(Activations!$A:$A,Table1[[#This Row],[Imei]])</f>
        <v>0</v>
      </c>
    </row>
    <row r="1908" spans="1:10">
      <c r="A1908" s="1"/>
      <c r="B1908" s="1"/>
      <c r="C1908" s="1"/>
      <c r="D1908" s="1"/>
      <c r="E1908" s="1"/>
      <c r="F1908" s="2"/>
      <c r="G1908" s="1"/>
      <c r="H1908" s="1"/>
      <c r="I1908" s="1"/>
      <c r="J1908" s="8">
        <f>COUNTIFS(Activations!$A:$A,Table1[[#This Row],[Imei]])</f>
        <v>0</v>
      </c>
    </row>
    <row r="1909" spans="1:10">
      <c r="A1909" s="1"/>
      <c r="B1909" s="1"/>
      <c r="C1909" s="1"/>
      <c r="D1909" s="1"/>
      <c r="E1909" s="1"/>
      <c r="F1909" s="2"/>
      <c r="G1909" s="1"/>
      <c r="H1909" s="1"/>
      <c r="I1909" s="1"/>
      <c r="J1909" s="8">
        <f>COUNTIFS(Activations!$A:$A,Table1[[#This Row],[Imei]])</f>
        <v>0</v>
      </c>
    </row>
    <row r="1910" spans="1:10">
      <c r="A1910" s="1"/>
      <c r="B1910" s="1"/>
      <c r="C1910" s="1"/>
      <c r="D1910" s="1"/>
      <c r="E1910" s="1"/>
      <c r="F1910" s="2"/>
      <c r="G1910" s="1"/>
      <c r="H1910" s="1"/>
      <c r="I1910" s="1"/>
      <c r="J1910" s="8">
        <f>COUNTIFS(Activations!$A:$A,Table1[[#This Row],[Imei]])</f>
        <v>0</v>
      </c>
    </row>
    <row r="1911" spans="1:10">
      <c r="A1911" s="1"/>
      <c r="B1911" s="1"/>
      <c r="C1911" s="1"/>
      <c r="D1911" s="1"/>
      <c r="E1911" s="1"/>
      <c r="F1911" s="2"/>
      <c r="G1911" s="1"/>
      <c r="H1911" s="1"/>
      <c r="I1911" s="1"/>
      <c r="J1911" s="8">
        <f>COUNTIFS(Activations!$A:$A,Table1[[#This Row],[Imei]])</f>
        <v>0</v>
      </c>
    </row>
    <row r="1912" spans="1:10">
      <c r="A1912" s="1"/>
      <c r="B1912" s="1"/>
      <c r="C1912" s="1"/>
      <c r="D1912" s="1"/>
      <c r="E1912" s="1"/>
      <c r="F1912" s="2"/>
      <c r="G1912" s="1"/>
      <c r="H1912" s="1"/>
      <c r="I1912" s="1"/>
      <c r="J1912" s="8">
        <f>COUNTIFS(Activations!$A:$A,Table1[[#This Row],[Imei]])</f>
        <v>0</v>
      </c>
    </row>
    <row r="1913" spans="1:10">
      <c r="A1913" s="1"/>
      <c r="B1913" s="1"/>
      <c r="C1913" s="1"/>
      <c r="D1913" s="1"/>
      <c r="E1913" s="1"/>
      <c r="F1913" s="2"/>
      <c r="G1913" s="1"/>
      <c r="H1913" s="1"/>
      <c r="I1913" s="1"/>
      <c r="J1913" s="8">
        <f>COUNTIFS(Activations!$A:$A,Table1[[#This Row],[Imei]])</f>
        <v>0</v>
      </c>
    </row>
    <row r="1914" spans="1:10">
      <c r="A1914" s="1"/>
      <c r="B1914" s="1"/>
      <c r="C1914" s="1"/>
      <c r="D1914" s="1"/>
      <c r="E1914" s="1"/>
      <c r="F1914" s="2"/>
      <c r="G1914" s="1"/>
      <c r="H1914" s="1"/>
      <c r="I1914" s="1"/>
      <c r="J1914" s="8">
        <f>COUNTIFS(Activations!$A:$A,Table1[[#This Row],[Imei]])</f>
        <v>0</v>
      </c>
    </row>
    <row r="1915" spans="1:10">
      <c r="A1915" s="1"/>
      <c r="B1915" s="1"/>
      <c r="C1915" s="1"/>
      <c r="D1915" s="1"/>
      <c r="E1915" s="1"/>
      <c r="F1915" s="2"/>
      <c r="G1915" s="1"/>
      <c r="H1915" s="1"/>
      <c r="I1915" s="1"/>
      <c r="J1915" s="8">
        <f>COUNTIFS(Activations!$A:$A,Table1[[#This Row],[Imei]])</f>
        <v>0</v>
      </c>
    </row>
    <row r="1916" spans="1:10">
      <c r="A1916" s="1"/>
      <c r="B1916" s="1"/>
      <c r="C1916" s="1"/>
      <c r="D1916" s="1"/>
      <c r="E1916" s="1"/>
      <c r="F1916" s="2"/>
      <c r="G1916" s="1"/>
      <c r="H1916" s="1"/>
      <c r="I1916" s="1"/>
      <c r="J1916" s="8">
        <f>COUNTIFS(Activations!$A:$A,Table1[[#This Row],[Imei]])</f>
        <v>0</v>
      </c>
    </row>
    <row r="1917" spans="1:10">
      <c r="A1917" s="1"/>
      <c r="B1917" s="1"/>
      <c r="C1917" s="1"/>
      <c r="D1917" s="1"/>
      <c r="E1917" s="1"/>
      <c r="F1917" s="2"/>
      <c r="G1917" s="1"/>
      <c r="H1917" s="1"/>
      <c r="I1917" s="1"/>
      <c r="J1917" s="8">
        <f>COUNTIFS(Activations!$A:$A,Table1[[#This Row],[Imei]])</f>
        <v>0</v>
      </c>
    </row>
    <row r="1918" spans="1:10">
      <c r="A1918" s="1"/>
      <c r="B1918" s="1"/>
      <c r="C1918" s="1"/>
      <c r="D1918" s="1"/>
      <c r="E1918" s="1"/>
      <c r="F1918" s="2"/>
      <c r="G1918" s="1"/>
      <c r="H1918" s="1"/>
      <c r="I1918" s="1"/>
      <c r="J1918" s="8">
        <f>COUNTIFS(Activations!$A:$A,Table1[[#This Row],[Imei]])</f>
        <v>0</v>
      </c>
    </row>
    <row r="1919" spans="1:10">
      <c r="A1919" s="1"/>
      <c r="B1919" s="1"/>
      <c r="C1919" s="1"/>
      <c r="D1919" s="1"/>
      <c r="E1919" s="1"/>
      <c r="F1919" s="2"/>
      <c r="G1919" s="1"/>
      <c r="H1919" s="1"/>
      <c r="I1919" s="1"/>
      <c r="J1919" s="8">
        <f>COUNTIFS(Activations!$A:$A,Table1[[#This Row],[Imei]])</f>
        <v>0</v>
      </c>
    </row>
    <row r="1920" spans="1:10">
      <c r="A1920" s="1"/>
      <c r="B1920" s="1"/>
      <c r="C1920" s="1"/>
      <c r="D1920" s="1"/>
      <c r="E1920" s="1"/>
      <c r="F1920" s="2"/>
      <c r="G1920" s="1"/>
      <c r="H1920" s="1"/>
      <c r="I1920" s="1"/>
      <c r="J1920" s="8">
        <f>COUNTIFS(Activations!$A:$A,Table1[[#This Row],[Imei]])</f>
        <v>0</v>
      </c>
    </row>
    <row r="1921" spans="1:10">
      <c r="A1921" s="1"/>
      <c r="B1921" s="1"/>
      <c r="C1921" s="1"/>
      <c r="D1921" s="1"/>
      <c r="E1921" s="1"/>
      <c r="F1921" s="2"/>
      <c r="G1921" s="1"/>
      <c r="H1921" s="1"/>
      <c r="I1921" s="1"/>
      <c r="J1921" s="8">
        <f>COUNTIFS(Activations!$A:$A,Table1[[#This Row],[Imei]])</f>
        <v>0</v>
      </c>
    </row>
    <row r="1922" spans="1:10">
      <c r="A1922" s="1"/>
      <c r="B1922" s="1"/>
      <c r="C1922" s="1"/>
      <c r="D1922" s="1"/>
      <c r="E1922" s="1"/>
      <c r="F1922" s="2"/>
      <c r="G1922" s="1"/>
      <c r="H1922" s="1"/>
      <c r="I1922" s="1"/>
      <c r="J1922" s="8">
        <f>COUNTIFS(Activations!$A:$A,Table1[[#This Row],[Imei]])</f>
        <v>0</v>
      </c>
    </row>
    <row r="1923" spans="1:10">
      <c r="A1923" s="1"/>
      <c r="B1923" s="1"/>
      <c r="C1923" s="1"/>
      <c r="D1923" s="1"/>
      <c r="E1923" s="1"/>
      <c r="F1923" s="2"/>
      <c r="G1923" s="1"/>
      <c r="H1923" s="1"/>
      <c r="I1923" s="1"/>
      <c r="J1923" s="8">
        <f>COUNTIFS(Activations!$A:$A,Table1[[#This Row],[Imei]])</f>
        <v>0</v>
      </c>
    </row>
    <row r="1924" spans="1:10">
      <c r="A1924" s="1"/>
      <c r="B1924" s="1"/>
      <c r="C1924" s="1"/>
      <c r="D1924" s="1"/>
      <c r="E1924" s="1"/>
      <c r="F1924" s="2"/>
      <c r="G1924" s="1"/>
      <c r="H1924" s="1"/>
      <c r="I1924" s="1"/>
      <c r="J1924" s="8">
        <f>COUNTIFS(Activations!$A:$A,Table1[[#This Row],[Imei]])</f>
        <v>0</v>
      </c>
    </row>
    <row r="1925" spans="1:10">
      <c r="A1925" s="1"/>
      <c r="B1925" s="1"/>
      <c r="C1925" s="1"/>
      <c r="D1925" s="1"/>
      <c r="E1925" s="1"/>
      <c r="F1925" s="2"/>
      <c r="G1925" s="1"/>
      <c r="H1925" s="1"/>
      <c r="I1925" s="1"/>
      <c r="J1925" s="8">
        <f>COUNTIFS(Activations!$A:$A,Table1[[#This Row],[Imei]])</f>
        <v>0</v>
      </c>
    </row>
    <row r="1926" spans="1:10">
      <c r="A1926" s="1"/>
      <c r="B1926" s="1"/>
      <c r="C1926" s="1"/>
      <c r="D1926" s="1"/>
      <c r="E1926" s="1"/>
      <c r="F1926" s="2"/>
      <c r="G1926" s="1"/>
      <c r="H1926" s="1"/>
      <c r="I1926" s="1"/>
      <c r="J1926" s="8">
        <f>COUNTIFS(Activations!$A:$A,Table1[[#This Row],[Imei]])</f>
        <v>0</v>
      </c>
    </row>
    <row r="1927" spans="1:10">
      <c r="A1927" s="1"/>
      <c r="B1927" s="1"/>
      <c r="C1927" s="1"/>
      <c r="D1927" s="1"/>
      <c r="E1927" s="1"/>
      <c r="F1927" s="2"/>
      <c r="G1927" s="1"/>
      <c r="H1927" s="1"/>
      <c r="I1927" s="1"/>
      <c r="J1927" s="8">
        <f>COUNTIFS(Activations!$A:$A,Table1[[#This Row],[Imei]])</f>
        <v>0</v>
      </c>
    </row>
    <row r="1928" spans="1:10">
      <c r="A1928" s="1"/>
      <c r="B1928" s="1"/>
      <c r="C1928" s="1"/>
      <c r="D1928" s="1"/>
      <c r="E1928" s="1"/>
      <c r="F1928" s="2"/>
      <c r="G1928" s="1"/>
      <c r="H1928" s="1"/>
      <c r="I1928" s="1"/>
      <c r="J1928" s="8">
        <f>COUNTIFS(Activations!$A:$A,Table1[[#This Row],[Imei]])</f>
        <v>0</v>
      </c>
    </row>
    <row r="1929" spans="1:10">
      <c r="A1929" s="1"/>
      <c r="B1929" s="1"/>
      <c r="C1929" s="1"/>
      <c r="D1929" s="1"/>
      <c r="E1929" s="1"/>
      <c r="F1929" s="2"/>
      <c r="G1929" s="1"/>
      <c r="H1929" s="1"/>
      <c r="I1929" s="1"/>
      <c r="J1929" s="8">
        <f>COUNTIFS(Activations!$A:$A,Table1[[#This Row],[Imei]])</f>
        <v>0</v>
      </c>
    </row>
    <row r="1930" spans="1:10">
      <c r="A1930" s="1"/>
      <c r="B1930" s="1"/>
      <c r="C1930" s="1"/>
      <c r="D1930" s="1"/>
      <c r="E1930" s="1"/>
      <c r="F1930" s="2"/>
      <c r="G1930" s="1"/>
      <c r="H1930" s="1"/>
      <c r="I1930" s="1"/>
      <c r="J1930" s="8">
        <f>COUNTIFS(Activations!$A:$A,Table1[[#This Row],[Imei]])</f>
        <v>0</v>
      </c>
    </row>
    <row r="1931" spans="1:10">
      <c r="A1931" s="1"/>
      <c r="B1931" s="1"/>
      <c r="C1931" s="1"/>
      <c r="D1931" s="1"/>
      <c r="E1931" s="1"/>
      <c r="F1931" s="2"/>
      <c r="G1931" s="1"/>
      <c r="H1931" s="1"/>
      <c r="I1931" s="1"/>
      <c r="J1931" s="8">
        <f>COUNTIFS(Activations!$A:$A,Table1[[#This Row],[Imei]])</f>
        <v>0</v>
      </c>
    </row>
    <row r="1932" spans="1:10">
      <c r="A1932" s="1"/>
      <c r="B1932" s="1"/>
      <c r="C1932" s="1"/>
      <c r="D1932" s="1"/>
      <c r="E1932" s="1"/>
      <c r="F1932" s="2"/>
      <c r="G1932" s="1"/>
      <c r="H1932" s="1"/>
      <c r="I1932" s="1"/>
      <c r="J1932" s="8">
        <f>COUNTIFS(Activations!$A:$A,Table1[[#This Row],[Imei]])</f>
        <v>0</v>
      </c>
    </row>
    <row r="1933" spans="1:10">
      <c r="A1933" s="1"/>
      <c r="B1933" s="1"/>
      <c r="C1933" s="1"/>
      <c r="D1933" s="1"/>
      <c r="E1933" s="1"/>
      <c r="F1933" s="2"/>
      <c r="G1933" s="1"/>
      <c r="H1933" s="1"/>
      <c r="I1933" s="1"/>
      <c r="J1933" s="8">
        <f>COUNTIFS(Activations!$A:$A,Table1[[#This Row],[Imei]])</f>
        <v>0</v>
      </c>
    </row>
    <row r="1934" spans="1:10">
      <c r="A1934" s="1"/>
      <c r="B1934" s="1"/>
      <c r="C1934" s="1"/>
      <c r="D1934" s="1"/>
      <c r="E1934" s="1"/>
      <c r="F1934" s="2"/>
      <c r="G1934" s="1"/>
      <c r="H1934" s="1"/>
      <c r="I1934" s="1"/>
      <c r="J1934" s="8">
        <f>COUNTIFS(Activations!$A:$A,Table1[[#This Row],[Imei]])</f>
        <v>0</v>
      </c>
    </row>
    <row r="1935" spans="1:10">
      <c r="A1935" s="1"/>
      <c r="B1935" s="1"/>
      <c r="C1935" s="1"/>
      <c r="D1935" s="1"/>
      <c r="E1935" s="1"/>
      <c r="F1935" s="2"/>
      <c r="G1935" s="1"/>
      <c r="H1935" s="1"/>
      <c r="I1935" s="1"/>
      <c r="J1935" s="8">
        <f>COUNTIFS(Activations!$A:$A,Table1[[#This Row],[Imei]])</f>
        <v>0</v>
      </c>
    </row>
    <row r="1936" spans="1:10">
      <c r="A1936" s="1"/>
      <c r="B1936" s="1"/>
      <c r="C1936" s="1"/>
      <c r="D1936" s="1"/>
      <c r="E1936" s="1"/>
      <c r="F1936" s="2"/>
      <c r="G1936" s="1"/>
      <c r="H1936" s="1"/>
      <c r="I1936" s="1"/>
      <c r="J1936" s="8">
        <f>COUNTIFS(Activations!$A:$A,Table1[[#This Row],[Imei]])</f>
        <v>0</v>
      </c>
    </row>
    <row r="1937" spans="1:10">
      <c r="A1937" s="1"/>
      <c r="B1937" s="1"/>
      <c r="C1937" s="1"/>
      <c r="D1937" s="1"/>
      <c r="E1937" s="1"/>
      <c r="F1937" s="2"/>
      <c r="G1937" s="1"/>
      <c r="H1937" s="1"/>
      <c r="I1937" s="1"/>
      <c r="J1937" s="8">
        <f>COUNTIFS(Activations!$A:$A,Table1[[#This Row],[Imei]])</f>
        <v>0</v>
      </c>
    </row>
    <row r="1938" spans="1:10">
      <c r="A1938" s="1"/>
      <c r="B1938" s="1"/>
      <c r="C1938" s="1"/>
      <c r="D1938" s="1"/>
      <c r="E1938" s="1"/>
      <c r="F1938" s="2"/>
      <c r="G1938" s="1"/>
      <c r="H1938" s="1"/>
      <c r="I1938" s="1"/>
      <c r="J1938" s="8">
        <f>COUNTIFS(Activations!$A:$A,Table1[[#This Row],[Imei]])</f>
        <v>0</v>
      </c>
    </row>
    <row r="1939" spans="1:10">
      <c r="A1939" s="1"/>
      <c r="B1939" s="1"/>
      <c r="C1939" s="1"/>
      <c r="D1939" s="1"/>
      <c r="E1939" s="1"/>
      <c r="F1939" s="2"/>
      <c r="G1939" s="1"/>
      <c r="H1939" s="1"/>
      <c r="I1939" s="1"/>
      <c r="J1939" s="8">
        <f>COUNTIFS(Activations!$A:$A,Table1[[#This Row],[Imei]])</f>
        <v>0</v>
      </c>
    </row>
    <row r="1940" spans="1:10">
      <c r="A1940" s="1"/>
      <c r="B1940" s="1"/>
      <c r="C1940" s="1"/>
      <c r="D1940" s="1"/>
      <c r="E1940" s="1"/>
      <c r="F1940" s="2"/>
      <c r="G1940" s="1"/>
      <c r="H1940" s="1"/>
      <c r="I1940" s="1"/>
      <c r="J1940" s="8">
        <f>COUNTIFS(Activations!$A:$A,Table1[[#This Row],[Imei]])</f>
        <v>0</v>
      </c>
    </row>
    <row r="1941" spans="1:10">
      <c r="A1941" s="1"/>
      <c r="B1941" s="1"/>
      <c r="C1941" s="1"/>
      <c r="D1941" s="1"/>
      <c r="E1941" s="1"/>
      <c r="F1941" s="2"/>
      <c r="G1941" s="1"/>
      <c r="H1941" s="1"/>
      <c r="I1941" s="1"/>
      <c r="J1941" s="8">
        <f>COUNTIFS(Activations!$A:$A,Table1[[#This Row],[Imei]])</f>
        <v>0</v>
      </c>
    </row>
    <row r="1942" spans="1:10">
      <c r="A1942" s="1"/>
      <c r="B1942" s="1"/>
      <c r="C1942" s="1"/>
      <c r="D1942" s="1"/>
      <c r="E1942" s="1"/>
      <c r="F1942" s="2"/>
      <c r="G1942" s="1"/>
      <c r="H1942" s="1"/>
      <c r="I1942" s="1"/>
      <c r="J1942" s="8">
        <f>COUNTIFS(Activations!$A:$A,Table1[[#This Row],[Imei]])</f>
        <v>0</v>
      </c>
    </row>
    <row r="1943" spans="1:10">
      <c r="A1943" s="1"/>
      <c r="B1943" s="1"/>
      <c r="C1943" s="1"/>
      <c r="D1943" s="1"/>
      <c r="E1943" s="1"/>
      <c r="F1943" s="2"/>
      <c r="G1943" s="1"/>
      <c r="H1943" s="1"/>
      <c r="I1943" s="1"/>
      <c r="J1943" s="8">
        <f>COUNTIFS(Activations!$A:$A,Table1[[#This Row],[Imei]])</f>
        <v>0</v>
      </c>
    </row>
    <row r="1944" spans="1:10">
      <c r="A1944" s="1"/>
      <c r="B1944" s="1"/>
      <c r="C1944" s="1"/>
      <c r="D1944" s="1"/>
      <c r="E1944" s="1"/>
      <c r="F1944" s="2"/>
      <c r="G1944" s="1"/>
      <c r="H1944" s="1"/>
      <c r="I1944" s="1"/>
      <c r="J1944" s="8">
        <f>COUNTIFS(Activations!$A:$A,Table1[[#This Row],[Imei]])</f>
        <v>0</v>
      </c>
    </row>
    <row r="1945" spans="1:10">
      <c r="A1945" s="1"/>
      <c r="B1945" s="1"/>
      <c r="C1945" s="1"/>
      <c r="D1945" s="1"/>
      <c r="E1945" s="1"/>
      <c r="F1945" s="2"/>
      <c r="G1945" s="1"/>
      <c r="H1945" s="1"/>
      <c r="I1945" s="1"/>
      <c r="J1945" s="8">
        <f>COUNTIFS(Activations!$A:$A,Table1[[#This Row],[Imei]])</f>
        <v>0</v>
      </c>
    </row>
    <row r="1946" spans="1:10">
      <c r="A1946" s="1"/>
      <c r="B1946" s="1"/>
      <c r="C1946" s="1"/>
      <c r="D1946" s="1"/>
      <c r="E1946" s="1"/>
      <c r="F1946" s="2"/>
      <c r="G1946" s="1"/>
      <c r="H1946" s="1"/>
      <c r="I1946" s="1"/>
      <c r="J1946" s="8">
        <f>COUNTIFS(Activations!$A:$A,Table1[[#This Row],[Imei]])</f>
        <v>0</v>
      </c>
    </row>
    <row r="1947" spans="1:10">
      <c r="A1947" s="1"/>
      <c r="B1947" s="1"/>
      <c r="C1947" s="1"/>
      <c r="D1947" s="1"/>
      <c r="E1947" s="1"/>
      <c r="F1947" s="2"/>
      <c r="G1947" s="1"/>
      <c r="H1947" s="1"/>
      <c r="I1947" s="1"/>
      <c r="J1947" s="8">
        <f>COUNTIFS(Activations!$A:$A,Table1[[#This Row],[Imei]])</f>
        <v>0</v>
      </c>
    </row>
    <row r="1948" spans="1:10">
      <c r="A1948" s="1"/>
      <c r="B1948" s="1"/>
      <c r="C1948" s="1"/>
      <c r="D1948" s="1"/>
      <c r="E1948" s="1"/>
      <c r="F1948" s="2"/>
      <c r="G1948" s="1"/>
      <c r="H1948" s="1"/>
      <c r="I1948" s="1"/>
      <c r="J1948" s="8">
        <f>COUNTIFS(Activations!$A:$A,Table1[[#This Row],[Imei]])</f>
        <v>0</v>
      </c>
    </row>
    <row r="1949" spans="1:10">
      <c r="A1949" s="1"/>
      <c r="B1949" s="1"/>
      <c r="C1949" s="1"/>
      <c r="D1949" s="1"/>
      <c r="E1949" s="1"/>
      <c r="F1949" s="2"/>
      <c r="G1949" s="1"/>
      <c r="H1949" s="1"/>
      <c r="I1949" s="1"/>
      <c r="J1949" s="8">
        <f>COUNTIFS(Activations!$A:$A,Table1[[#This Row],[Imei]])</f>
        <v>0</v>
      </c>
    </row>
    <row r="1950" spans="1:10">
      <c r="A1950" s="1"/>
      <c r="B1950" s="1"/>
      <c r="C1950" s="1"/>
      <c r="D1950" s="1"/>
      <c r="E1950" s="1"/>
      <c r="F1950" s="2"/>
      <c r="G1950" s="1"/>
      <c r="H1950" s="1"/>
      <c r="I1950" s="1"/>
      <c r="J1950" s="8">
        <f>COUNTIFS(Activations!$A:$A,Table1[[#This Row],[Imei]])</f>
        <v>0</v>
      </c>
    </row>
    <row r="1951" spans="1:10">
      <c r="A1951" s="1"/>
      <c r="B1951" s="1"/>
      <c r="C1951" s="1"/>
      <c r="D1951" s="1"/>
      <c r="E1951" s="1"/>
      <c r="F1951" s="2"/>
      <c r="G1951" s="1"/>
      <c r="H1951" s="1"/>
      <c r="I1951" s="1"/>
      <c r="J1951" s="8">
        <f>COUNTIFS(Activations!$A:$A,Table1[[#This Row],[Imei]])</f>
        <v>0</v>
      </c>
    </row>
    <row r="1952" spans="1:10">
      <c r="A1952" s="1"/>
      <c r="B1952" s="1"/>
      <c r="C1952" s="1"/>
      <c r="D1952" s="1"/>
      <c r="E1952" s="1"/>
      <c r="F1952" s="2"/>
      <c r="G1952" s="1"/>
      <c r="H1952" s="1"/>
      <c r="I1952" s="1"/>
      <c r="J1952" s="8">
        <f>COUNTIFS(Activations!$A:$A,Table1[[#This Row],[Imei]])</f>
        <v>0</v>
      </c>
    </row>
    <row r="1953" spans="1:10">
      <c r="A1953" s="1"/>
      <c r="B1953" s="1"/>
      <c r="C1953" s="1"/>
      <c r="D1953" s="1"/>
      <c r="E1953" s="1"/>
      <c r="F1953" s="2"/>
      <c r="G1953" s="1"/>
      <c r="H1953" s="1"/>
      <c r="I1953" s="1"/>
      <c r="J1953" s="8">
        <f>COUNTIFS(Activations!$A:$A,Table1[[#This Row],[Imei]])</f>
        <v>0</v>
      </c>
    </row>
    <row r="1954" spans="1:10">
      <c r="A1954" s="1"/>
      <c r="B1954" s="1"/>
      <c r="C1954" s="1"/>
      <c r="D1954" s="1"/>
      <c r="E1954" s="1"/>
      <c r="F1954" s="2"/>
      <c r="G1954" s="1"/>
      <c r="H1954" s="1"/>
      <c r="I1954" s="1"/>
      <c r="J1954" s="8">
        <f>COUNTIFS(Activations!$A:$A,Table1[[#This Row],[Imei]])</f>
        <v>0</v>
      </c>
    </row>
    <row r="1955" spans="1:10">
      <c r="A1955" s="1"/>
      <c r="B1955" s="1"/>
      <c r="C1955" s="1"/>
      <c r="D1955" s="1"/>
      <c r="E1955" s="1"/>
      <c r="F1955" s="2"/>
      <c r="G1955" s="1"/>
      <c r="H1955" s="1"/>
      <c r="I1955" s="1"/>
      <c r="J1955" s="8">
        <f>COUNTIFS(Activations!$A:$A,Table1[[#This Row],[Imei]])</f>
        <v>0</v>
      </c>
    </row>
    <row r="1956" spans="1:10">
      <c r="A1956" s="1"/>
      <c r="B1956" s="1"/>
      <c r="C1956" s="1"/>
      <c r="D1956" s="1"/>
      <c r="E1956" s="1"/>
      <c r="F1956" s="2"/>
      <c r="G1956" s="1"/>
      <c r="H1956" s="1"/>
      <c r="I1956" s="1"/>
      <c r="J1956" s="8">
        <f>COUNTIFS(Activations!$A:$A,Table1[[#This Row],[Imei]])</f>
        <v>0</v>
      </c>
    </row>
    <row r="1957" spans="1:10">
      <c r="A1957" s="1"/>
      <c r="B1957" s="1"/>
      <c r="C1957" s="1"/>
      <c r="D1957" s="1"/>
      <c r="E1957" s="1"/>
      <c r="F1957" s="2"/>
      <c r="G1957" s="1"/>
      <c r="H1957" s="1"/>
      <c r="I1957" s="1"/>
      <c r="J1957" s="8">
        <f>COUNTIFS(Activations!$A:$A,Table1[[#This Row],[Imei]])</f>
        <v>0</v>
      </c>
    </row>
    <row r="1958" spans="1:10">
      <c r="A1958" s="1"/>
      <c r="B1958" s="1"/>
      <c r="C1958" s="1"/>
      <c r="D1958" s="1"/>
      <c r="E1958" s="1"/>
      <c r="F1958" s="2"/>
      <c r="G1958" s="1"/>
      <c r="H1958" s="1"/>
      <c r="I1958" s="1"/>
      <c r="J1958" s="8">
        <f>COUNTIFS(Activations!$A:$A,Table1[[#This Row],[Imei]])</f>
        <v>0</v>
      </c>
    </row>
    <row r="1959" spans="1:10">
      <c r="A1959" s="1"/>
      <c r="B1959" s="1"/>
      <c r="C1959" s="1"/>
      <c r="D1959" s="1"/>
      <c r="E1959" s="1"/>
      <c r="F1959" s="2"/>
      <c r="G1959" s="1"/>
      <c r="H1959" s="1"/>
      <c r="I1959" s="1"/>
      <c r="J1959" s="8">
        <f>COUNTIFS(Activations!$A:$A,Table1[[#This Row],[Imei]])</f>
        <v>0</v>
      </c>
    </row>
    <row r="1960" spans="1:10">
      <c r="A1960" s="1"/>
      <c r="B1960" s="1"/>
      <c r="C1960" s="1"/>
      <c r="D1960" s="1"/>
      <c r="E1960" s="1"/>
      <c r="F1960" s="2"/>
      <c r="G1960" s="1"/>
      <c r="H1960" s="1"/>
      <c r="I1960" s="1"/>
      <c r="J1960" s="8">
        <f>COUNTIFS(Activations!$A:$A,Table1[[#This Row],[Imei]])</f>
        <v>0</v>
      </c>
    </row>
    <row r="1961" spans="1:10">
      <c r="A1961" s="1"/>
      <c r="B1961" s="1"/>
      <c r="C1961" s="1"/>
      <c r="D1961" s="1"/>
      <c r="E1961" s="1"/>
      <c r="F1961" s="2"/>
      <c r="G1961" s="1"/>
      <c r="H1961" s="1"/>
      <c r="I1961" s="1"/>
      <c r="J1961" s="8">
        <f>COUNTIFS(Activations!$A:$A,Table1[[#This Row],[Imei]])</f>
        <v>0</v>
      </c>
    </row>
    <row r="1962" spans="1:10">
      <c r="A1962" s="1"/>
      <c r="B1962" s="1"/>
      <c r="C1962" s="1"/>
      <c r="D1962" s="1"/>
      <c r="E1962" s="1"/>
      <c r="F1962" s="2"/>
      <c r="G1962" s="1"/>
      <c r="H1962" s="1"/>
      <c r="I1962" s="1"/>
      <c r="J1962" s="8">
        <f>COUNTIFS(Activations!$A:$A,Table1[[#This Row],[Imei]])</f>
        <v>0</v>
      </c>
    </row>
    <row r="1963" spans="1:10">
      <c r="A1963" s="1"/>
      <c r="B1963" s="1"/>
      <c r="C1963" s="1"/>
      <c r="D1963" s="1"/>
      <c r="E1963" s="1"/>
      <c r="F1963" s="2"/>
      <c r="G1963" s="1"/>
      <c r="H1963" s="1"/>
      <c r="I1963" s="1"/>
      <c r="J1963" s="8">
        <f>COUNTIFS(Activations!$A:$A,Table1[[#This Row],[Imei]])</f>
        <v>0</v>
      </c>
    </row>
    <row r="1964" spans="1:10">
      <c r="A1964" s="1"/>
      <c r="B1964" s="1"/>
      <c r="C1964" s="1"/>
      <c r="D1964" s="1"/>
      <c r="E1964" s="1"/>
      <c r="F1964" s="2"/>
      <c r="G1964" s="1"/>
      <c r="H1964" s="1"/>
      <c r="I1964" s="1"/>
      <c r="J1964" s="8">
        <f>COUNTIFS(Activations!$A:$A,Table1[[#This Row],[Imei]])</f>
        <v>0</v>
      </c>
    </row>
    <row r="1965" spans="1:10">
      <c r="A1965" s="1"/>
      <c r="B1965" s="1"/>
      <c r="C1965" s="1"/>
      <c r="D1965" s="1"/>
      <c r="E1965" s="1"/>
      <c r="F1965" s="2"/>
      <c r="G1965" s="1"/>
      <c r="H1965" s="1"/>
      <c r="I1965" s="1"/>
      <c r="J1965" s="8">
        <f>COUNTIFS(Activations!$A:$A,Table1[[#This Row],[Imei]])</f>
        <v>0</v>
      </c>
    </row>
    <row r="1966" spans="1:10">
      <c r="A1966" s="1"/>
      <c r="B1966" s="1"/>
      <c r="C1966" s="1"/>
      <c r="D1966" s="1"/>
      <c r="E1966" s="1"/>
      <c r="F1966" s="2"/>
      <c r="G1966" s="1"/>
      <c r="H1966" s="1"/>
      <c r="I1966" s="1"/>
      <c r="J1966" s="8">
        <f>COUNTIFS(Activations!$A:$A,Table1[[#This Row],[Imei]])</f>
        <v>0</v>
      </c>
    </row>
    <row r="1967" spans="1:10">
      <c r="A1967" s="1"/>
      <c r="B1967" s="1"/>
      <c r="C1967" s="1"/>
      <c r="D1967" s="1"/>
      <c r="E1967" s="1"/>
      <c r="F1967" s="2"/>
      <c r="G1967" s="1"/>
      <c r="H1967" s="1"/>
      <c r="I1967" s="1"/>
      <c r="J1967" s="8">
        <f>COUNTIFS(Activations!$A:$A,Table1[[#This Row],[Imei]])</f>
        <v>0</v>
      </c>
    </row>
    <row r="1968" spans="1:10">
      <c r="A1968" s="1"/>
      <c r="B1968" s="1"/>
      <c r="C1968" s="1"/>
      <c r="D1968" s="1"/>
      <c r="E1968" s="1"/>
      <c r="F1968" s="2"/>
      <c r="G1968" s="1"/>
      <c r="H1968" s="1"/>
      <c r="I1968" s="1"/>
      <c r="J1968" s="8">
        <f>COUNTIFS(Activations!$A:$A,Table1[[#This Row],[Imei]])</f>
        <v>0</v>
      </c>
    </row>
    <row r="1969" spans="1:10">
      <c r="A1969" s="1"/>
      <c r="B1969" s="1"/>
      <c r="C1969" s="1"/>
      <c r="D1969" s="1"/>
      <c r="E1969" s="1"/>
      <c r="F1969" s="2"/>
      <c r="G1969" s="1"/>
      <c r="H1969" s="1"/>
      <c r="I1969" s="1"/>
      <c r="J1969" s="8">
        <f>COUNTIFS(Activations!$A:$A,Table1[[#This Row],[Imei]])</f>
        <v>0</v>
      </c>
    </row>
    <row r="1970" spans="1:10">
      <c r="A1970" s="1"/>
      <c r="B1970" s="1"/>
      <c r="C1970" s="1"/>
      <c r="D1970" s="1"/>
      <c r="E1970" s="1"/>
      <c r="F1970" s="2"/>
      <c r="G1970" s="1"/>
      <c r="H1970" s="1"/>
      <c r="I1970" s="1"/>
      <c r="J1970" s="8">
        <f>COUNTIFS(Activations!$A:$A,Table1[[#This Row],[Imei]])</f>
        <v>0</v>
      </c>
    </row>
    <row r="1971" spans="1:10">
      <c r="A1971" s="1"/>
      <c r="B1971" s="1"/>
      <c r="C1971" s="1"/>
      <c r="D1971" s="1"/>
      <c r="E1971" s="1"/>
      <c r="F1971" s="2"/>
      <c r="G1971" s="1"/>
      <c r="H1971" s="1"/>
      <c r="I1971" s="1"/>
      <c r="J1971" s="8">
        <f>COUNTIFS(Activations!$A:$A,Table1[[#This Row],[Imei]])</f>
        <v>0</v>
      </c>
    </row>
    <row r="1972" spans="1:10">
      <c r="A1972" s="1"/>
      <c r="B1972" s="1"/>
      <c r="C1972" s="1"/>
      <c r="D1972" s="1"/>
      <c r="E1972" s="1"/>
      <c r="F1972" s="2"/>
      <c r="G1972" s="1"/>
      <c r="H1972" s="1"/>
      <c r="I1972" s="1"/>
      <c r="J1972" s="8">
        <f>COUNTIFS(Activations!$A:$A,Table1[[#This Row],[Imei]])</f>
        <v>0</v>
      </c>
    </row>
    <row r="1973" spans="1:10">
      <c r="A1973" s="1"/>
      <c r="B1973" s="1"/>
      <c r="C1973" s="1"/>
      <c r="D1973" s="1"/>
      <c r="E1973" s="1"/>
      <c r="F1973" s="2"/>
      <c r="G1973" s="1"/>
      <c r="H1973" s="1"/>
      <c r="I1973" s="1"/>
      <c r="J1973" s="8">
        <f>COUNTIFS(Activations!$A:$A,Table1[[#This Row],[Imei]])</f>
        <v>0</v>
      </c>
    </row>
    <row r="1974" spans="1:10">
      <c r="A1974" s="1"/>
      <c r="B1974" s="1"/>
      <c r="C1974" s="1"/>
      <c r="D1974" s="1"/>
      <c r="E1974" s="1"/>
      <c r="F1974" s="2"/>
      <c r="G1974" s="1"/>
      <c r="H1974" s="1"/>
      <c r="I1974" s="1"/>
      <c r="J1974" s="8">
        <f>COUNTIFS(Activations!$A:$A,Table1[[#This Row],[Imei]])</f>
        <v>0</v>
      </c>
    </row>
    <row r="1975" spans="1:10">
      <c r="A1975" s="1"/>
      <c r="B1975" s="1"/>
      <c r="C1975" s="1"/>
      <c r="D1975" s="1"/>
      <c r="E1975" s="1"/>
      <c r="F1975" s="2"/>
      <c r="G1975" s="1"/>
      <c r="H1975" s="1"/>
      <c r="I1975" s="1"/>
      <c r="J1975" s="8">
        <f>COUNTIFS(Activations!$A:$A,Table1[[#This Row],[Imei]])</f>
        <v>0</v>
      </c>
    </row>
    <row r="1976" spans="1:10">
      <c r="A1976" s="1"/>
      <c r="B1976" s="1"/>
      <c r="C1976" s="1"/>
      <c r="D1976" s="1"/>
      <c r="E1976" s="1"/>
      <c r="F1976" s="2"/>
      <c r="G1976" s="1"/>
      <c r="H1976" s="1"/>
      <c r="I1976" s="1"/>
      <c r="J1976" s="8">
        <f>COUNTIFS(Activations!$A:$A,Table1[[#This Row],[Imei]])</f>
        <v>0</v>
      </c>
    </row>
    <row r="1977" spans="1:10">
      <c r="A1977" s="1"/>
      <c r="B1977" s="1"/>
      <c r="C1977" s="1"/>
      <c r="D1977" s="1"/>
      <c r="E1977" s="1"/>
      <c r="F1977" s="2"/>
      <c r="G1977" s="1"/>
      <c r="H1977" s="1"/>
      <c r="I1977" s="1"/>
      <c r="J1977" s="8">
        <f>COUNTIFS(Activations!$A:$A,Table1[[#This Row],[Imei]])</f>
        <v>0</v>
      </c>
    </row>
    <row r="1978" spans="1:10">
      <c r="A1978" s="1"/>
      <c r="B1978" s="1"/>
      <c r="C1978" s="1"/>
      <c r="D1978" s="1"/>
      <c r="E1978" s="1"/>
      <c r="F1978" s="2"/>
      <c r="G1978" s="1"/>
      <c r="H1978" s="1"/>
      <c r="I1978" s="1"/>
      <c r="J1978" s="8">
        <f>COUNTIFS(Activations!$A:$A,Table1[[#This Row],[Imei]])</f>
        <v>0</v>
      </c>
    </row>
    <row r="1979" spans="1:10">
      <c r="A1979" s="1"/>
      <c r="B1979" s="1"/>
      <c r="C1979" s="1"/>
      <c r="D1979" s="1"/>
      <c r="E1979" s="1"/>
      <c r="F1979" s="2"/>
      <c r="G1979" s="1"/>
      <c r="H1979" s="1"/>
      <c r="I1979" s="1"/>
      <c r="J1979" s="8">
        <f>COUNTIFS(Activations!$A:$A,Table1[[#This Row],[Imei]])</f>
        <v>0</v>
      </c>
    </row>
    <row r="1980" spans="1:10">
      <c r="A1980" s="1"/>
      <c r="B1980" s="1"/>
      <c r="C1980" s="1"/>
      <c r="D1980" s="1"/>
      <c r="E1980" s="1"/>
      <c r="F1980" s="2"/>
      <c r="G1980" s="1"/>
      <c r="H1980" s="1"/>
      <c r="I1980" s="1"/>
      <c r="J1980" s="8">
        <f>COUNTIFS(Activations!$A:$A,Table1[[#This Row],[Imei]])</f>
        <v>0</v>
      </c>
    </row>
    <row r="1981" spans="1:10">
      <c r="A1981" s="1"/>
      <c r="B1981" s="1"/>
      <c r="C1981" s="1"/>
      <c r="D1981" s="1"/>
      <c r="E1981" s="1"/>
      <c r="F1981" s="2"/>
      <c r="G1981" s="1"/>
      <c r="H1981" s="1"/>
      <c r="I1981" s="1"/>
      <c r="J1981" s="8">
        <f>COUNTIFS(Activations!$A:$A,Table1[[#This Row],[Imei]])</f>
        <v>0</v>
      </c>
    </row>
    <row r="1982" spans="1:10">
      <c r="A1982" s="1"/>
      <c r="B1982" s="1"/>
      <c r="C1982" s="1"/>
      <c r="D1982" s="1"/>
      <c r="E1982" s="1"/>
      <c r="F1982" s="2"/>
      <c r="G1982" s="1"/>
      <c r="H1982" s="1"/>
      <c r="I1982" s="1"/>
      <c r="J1982" s="8">
        <f>COUNTIFS(Activations!$A:$A,Table1[[#This Row],[Imei]])</f>
        <v>0</v>
      </c>
    </row>
    <row r="1983" spans="1:10">
      <c r="A1983" s="1"/>
      <c r="B1983" s="1"/>
      <c r="C1983" s="1"/>
      <c r="D1983" s="1"/>
      <c r="E1983" s="1"/>
      <c r="F1983" s="2"/>
      <c r="G1983" s="1"/>
      <c r="H1983" s="1"/>
      <c r="I1983" s="1"/>
      <c r="J1983" s="8">
        <f>COUNTIFS(Activations!$A:$A,Table1[[#This Row],[Imei]])</f>
        <v>0</v>
      </c>
    </row>
    <row r="1984" spans="1:10">
      <c r="A1984" s="1"/>
      <c r="B1984" s="1"/>
      <c r="C1984" s="1"/>
      <c r="D1984" s="1"/>
      <c r="E1984" s="1"/>
      <c r="F1984" s="2"/>
      <c r="G1984" s="1"/>
      <c r="H1984" s="1"/>
      <c r="I1984" s="1"/>
      <c r="J1984" s="8">
        <f>COUNTIFS(Activations!$A:$A,Table1[[#This Row],[Imei]])</f>
        <v>0</v>
      </c>
    </row>
    <row r="1985" spans="1:10">
      <c r="A1985" s="1"/>
      <c r="B1985" s="1"/>
      <c r="C1985" s="1"/>
      <c r="D1985" s="1"/>
      <c r="E1985" s="1"/>
      <c r="F1985" s="2"/>
      <c r="G1985" s="1"/>
      <c r="H1985" s="1"/>
      <c r="I1985" s="1"/>
      <c r="J1985" s="8">
        <f>COUNTIFS(Activations!$A:$A,Table1[[#This Row],[Imei]])</f>
        <v>0</v>
      </c>
    </row>
    <row r="1986" spans="1:10">
      <c r="A1986" s="1"/>
      <c r="B1986" s="1"/>
      <c r="C1986" s="1"/>
      <c r="D1986" s="1"/>
      <c r="E1986" s="1"/>
      <c r="F1986" s="2"/>
      <c r="G1986" s="1"/>
      <c r="H1986" s="1"/>
      <c r="I1986" s="1"/>
      <c r="J1986" s="8">
        <f>COUNTIFS(Activations!$A:$A,Table1[[#This Row],[Imei]])</f>
        <v>0</v>
      </c>
    </row>
    <row r="1987" spans="1:10">
      <c r="A1987" s="1"/>
      <c r="B1987" s="1"/>
      <c r="C1987" s="1"/>
      <c r="D1987" s="1"/>
      <c r="E1987" s="1"/>
      <c r="F1987" s="2"/>
      <c r="G1987" s="1"/>
      <c r="H1987" s="1"/>
      <c r="I1987" s="1"/>
      <c r="J1987" s="8">
        <f>COUNTIFS(Activations!$A:$A,Table1[[#This Row],[Imei]])</f>
        <v>0</v>
      </c>
    </row>
    <row r="1988" spans="1:10">
      <c r="A1988" s="1"/>
      <c r="B1988" s="1"/>
      <c r="C1988" s="1"/>
      <c r="D1988" s="1"/>
      <c r="E1988" s="1"/>
      <c r="F1988" s="2"/>
      <c r="G1988" s="1"/>
      <c r="H1988" s="1"/>
      <c r="I1988" s="1"/>
      <c r="J1988" s="8">
        <f>COUNTIFS(Activations!$A:$A,Table1[[#This Row],[Imei]])</f>
        <v>0</v>
      </c>
    </row>
    <row r="1989" spans="1:10">
      <c r="A1989" s="1"/>
      <c r="B1989" s="1"/>
      <c r="C1989" s="1"/>
      <c r="D1989" s="1"/>
      <c r="E1989" s="1"/>
      <c r="F1989" s="2"/>
      <c r="G1989" s="1"/>
      <c r="H1989" s="1"/>
      <c r="I1989" s="1"/>
      <c r="J1989" s="8">
        <f>COUNTIFS(Activations!$A:$A,Table1[[#This Row],[Imei]])</f>
        <v>0</v>
      </c>
    </row>
    <row r="1990" spans="1:10">
      <c r="A1990" s="1"/>
      <c r="B1990" s="1"/>
      <c r="C1990" s="1"/>
      <c r="D1990" s="1"/>
      <c r="E1990" s="1"/>
      <c r="F1990" s="2"/>
      <c r="G1990" s="1"/>
      <c r="H1990" s="1"/>
      <c r="I1990" s="1"/>
      <c r="J1990" s="8">
        <f>COUNTIFS(Activations!$A:$A,Table1[[#This Row],[Imei]])</f>
        <v>0</v>
      </c>
    </row>
    <row r="1991" spans="1:10">
      <c r="A1991" s="1"/>
      <c r="B1991" s="1"/>
      <c r="C1991" s="1"/>
      <c r="D1991" s="1"/>
      <c r="E1991" s="1"/>
      <c r="F1991" s="2"/>
      <c r="G1991" s="1"/>
      <c r="H1991" s="1"/>
      <c r="I1991" s="1"/>
      <c r="J1991" s="8">
        <f>COUNTIFS(Activations!$A:$A,Table1[[#This Row],[Imei]])</f>
        <v>0</v>
      </c>
    </row>
    <row r="1992" spans="1:10">
      <c r="A1992" s="1"/>
      <c r="B1992" s="1"/>
      <c r="C1992" s="1"/>
      <c r="D1992" s="1"/>
      <c r="E1992" s="1"/>
      <c r="F1992" s="2"/>
      <c r="G1992" s="1"/>
      <c r="H1992" s="1"/>
      <c r="I1992" s="1"/>
      <c r="J1992" s="8">
        <f>COUNTIFS(Activations!$A:$A,Table1[[#This Row],[Imei]])</f>
        <v>0</v>
      </c>
    </row>
    <row r="1993" spans="1:10">
      <c r="A1993" s="1"/>
      <c r="B1993" s="1"/>
      <c r="C1993" s="1"/>
      <c r="D1993" s="1"/>
      <c r="E1993" s="1"/>
      <c r="F1993" s="2"/>
      <c r="G1993" s="1"/>
      <c r="H1993" s="1"/>
      <c r="I1993" s="1"/>
      <c r="J1993" s="8">
        <f>COUNTIFS(Activations!$A:$A,Table1[[#This Row],[Imei]])</f>
        <v>0</v>
      </c>
    </row>
    <row r="1994" spans="1:10">
      <c r="A1994" s="1"/>
      <c r="B1994" s="1"/>
      <c r="C1994" s="1"/>
      <c r="D1994" s="1"/>
      <c r="E1994" s="1"/>
      <c r="F1994" s="2"/>
      <c r="G1994" s="1"/>
      <c r="H1994" s="1"/>
      <c r="I1994" s="1"/>
      <c r="J1994" s="8">
        <f>COUNTIFS(Activations!$A:$A,Table1[[#This Row],[Imei]])</f>
        <v>0</v>
      </c>
    </row>
    <row r="1995" spans="1:10">
      <c r="A1995" s="1"/>
      <c r="B1995" s="1"/>
      <c r="C1995" s="1"/>
      <c r="D1995" s="1"/>
      <c r="E1995" s="1"/>
      <c r="F1995" s="2"/>
      <c r="G1995" s="1"/>
      <c r="H1995" s="1"/>
      <c r="I1995" s="1"/>
      <c r="J1995" s="8">
        <f>COUNTIFS(Activations!$A:$A,Table1[[#This Row],[Imei]])</f>
        <v>0</v>
      </c>
    </row>
    <row r="1996" spans="1:10">
      <c r="A1996" s="1"/>
      <c r="B1996" s="1"/>
      <c r="C1996" s="1"/>
      <c r="D1996" s="1"/>
      <c r="E1996" s="1"/>
      <c r="F1996" s="2"/>
      <c r="G1996" s="1"/>
      <c r="H1996" s="1"/>
      <c r="I1996" s="1"/>
      <c r="J1996" s="8">
        <f>COUNTIFS(Activations!$A:$A,Table1[[#This Row],[Imei]])</f>
        <v>0</v>
      </c>
    </row>
    <row r="1997" spans="1:10">
      <c r="A1997" s="1"/>
      <c r="B1997" s="1"/>
      <c r="C1997" s="1"/>
      <c r="D1997" s="1"/>
      <c r="E1997" s="1"/>
      <c r="F1997" s="2"/>
      <c r="G1997" s="1"/>
      <c r="H1997" s="1"/>
      <c r="I1997" s="1"/>
      <c r="J1997" s="8">
        <f>COUNTIFS(Activations!$A:$A,Table1[[#This Row],[Imei]])</f>
        <v>0</v>
      </c>
    </row>
    <row r="1998" spans="1:10">
      <c r="A1998" s="1"/>
      <c r="B1998" s="1"/>
      <c r="C1998" s="1"/>
      <c r="D1998" s="1"/>
      <c r="E1998" s="1"/>
      <c r="F1998" s="2"/>
      <c r="G1998" s="1"/>
      <c r="H1998" s="1"/>
      <c r="I1998" s="1"/>
      <c r="J1998" s="8">
        <f>COUNTIFS(Activations!$A:$A,Table1[[#This Row],[Imei]])</f>
        <v>0</v>
      </c>
    </row>
    <row r="1999" spans="1:10">
      <c r="A1999" s="1"/>
      <c r="B1999" s="1"/>
      <c r="C1999" s="1"/>
      <c r="D1999" s="1"/>
      <c r="E1999" s="1"/>
      <c r="F1999" s="2"/>
      <c r="G1999" s="1"/>
      <c r="H1999" s="1"/>
      <c r="I1999" s="1"/>
      <c r="J1999" s="8">
        <f>COUNTIFS(Activations!$A:$A,Table1[[#This Row],[Imei]])</f>
        <v>0</v>
      </c>
    </row>
    <row r="2000" spans="1:10">
      <c r="A2000" s="1"/>
      <c r="B2000" s="1"/>
      <c r="C2000" s="1"/>
      <c r="D2000" s="1"/>
      <c r="E2000" s="1"/>
      <c r="F2000" s="2"/>
      <c r="G2000" s="1"/>
      <c r="H2000" s="1"/>
      <c r="I2000" s="1"/>
      <c r="J2000" s="8">
        <f>COUNTIFS(Activations!$A:$A,Table1[[#This Row],[Imei]])</f>
        <v>0</v>
      </c>
    </row>
    <row r="2001" spans="1:10">
      <c r="A2001" s="1"/>
      <c r="B2001" s="1"/>
      <c r="C2001" s="1"/>
      <c r="D2001" s="1"/>
      <c r="E2001" s="1"/>
      <c r="F2001" s="2"/>
      <c r="G2001" s="1"/>
      <c r="H2001" s="1"/>
      <c r="I2001" s="1"/>
      <c r="J2001" s="8">
        <f>COUNTIFS(Activations!$A:$A,Table1[[#This Row],[Imei]])</f>
        <v>0</v>
      </c>
    </row>
    <row r="2002" spans="1:10">
      <c r="A2002" s="1"/>
      <c r="B2002" s="1"/>
      <c r="C2002" s="1"/>
      <c r="D2002" s="1"/>
      <c r="E2002" s="1"/>
      <c r="F2002" s="2"/>
      <c r="G2002" s="1"/>
      <c r="H2002" s="1"/>
      <c r="I2002" s="1"/>
      <c r="J2002" s="8">
        <f>COUNTIFS(Activations!$A:$A,Table1[[#This Row],[Imei]])</f>
        <v>0</v>
      </c>
    </row>
    <row r="2003" spans="1:10">
      <c r="A2003" s="1"/>
      <c r="B2003" s="1"/>
      <c r="C2003" s="1"/>
      <c r="D2003" s="1"/>
      <c r="E2003" s="1"/>
      <c r="F2003" s="2"/>
      <c r="G2003" s="1"/>
      <c r="H2003" s="1"/>
      <c r="I2003" s="1"/>
      <c r="J2003" s="8">
        <f>COUNTIFS(Activations!$A:$A,Table1[[#This Row],[Imei]])</f>
        <v>0</v>
      </c>
    </row>
    <row r="2004" spans="1:10">
      <c r="A2004" s="1"/>
      <c r="B2004" s="1"/>
      <c r="C2004" s="1"/>
      <c r="D2004" s="1"/>
      <c r="E2004" s="1"/>
      <c r="F2004" s="2"/>
      <c r="G2004" s="1"/>
      <c r="H2004" s="1"/>
      <c r="I2004" s="1"/>
      <c r="J2004" s="8">
        <f>COUNTIFS(Activations!$A:$A,Table1[[#This Row],[Imei]])</f>
        <v>0</v>
      </c>
    </row>
    <row r="2005" spans="1:10">
      <c r="A2005" s="1"/>
      <c r="B2005" s="1"/>
      <c r="C2005" s="1"/>
      <c r="D2005" s="1"/>
      <c r="E2005" s="1"/>
      <c r="F2005" s="2"/>
      <c r="G2005" s="1"/>
      <c r="H2005" s="1"/>
      <c r="I2005" s="1"/>
      <c r="J2005" s="8">
        <f>COUNTIFS(Activations!$A:$A,Table1[[#This Row],[Imei]])</f>
        <v>0</v>
      </c>
    </row>
    <row r="2006" spans="1:10">
      <c r="A2006" s="1"/>
      <c r="B2006" s="1"/>
      <c r="C2006" s="1"/>
      <c r="D2006" s="1"/>
      <c r="E2006" s="1"/>
      <c r="F2006" s="2"/>
      <c r="G2006" s="1"/>
      <c r="H2006" s="1"/>
      <c r="I2006" s="1"/>
      <c r="J2006" s="8">
        <f>COUNTIFS(Activations!$A:$A,Table1[[#This Row],[Imei]])</f>
        <v>0</v>
      </c>
    </row>
    <row r="2007" spans="1:10">
      <c r="A2007" s="1"/>
      <c r="B2007" s="1"/>
      <c r="C2007" s="1"/>
      <c r="D2007" s="1"/>
      <c r="E2007" s="1"/>
      <c r="F2007" s="2"/>
      <c r="G2007" s="1"/>
      <c r="H2007" s="1"/>
      <c r="I2007" s="1"/>
      <c r="J2007" s="8">
        <f>COUNTIFS(Activations!$A:$A,Table1[[#This Row],[Imei]])</f>
        <v>0</v>
      </c>
    </row>
    <row r="2008" spans="1:10">
      <c r="A2008" s="1"/>
      <c r="B2008" s="1"/>
      <c r="C2008" s="1"/>
      <c r="D2008" s="1"/>
      <c r="E2008" s="1"/>
      <c r="F2008" s="2"/>
      <c r="G2008" s="1"/>
      <c r="H2008" s="1"/>
      <c r="I2008" s="1"/>
      <c r="J2008" s="8">
        <f>COUNTIFS(Activations!$A:$A,Table1[[#This Row],[Imei]])</f>
        <v>0</v>
      </c>
    </row>
    <row r="2009" spans="1:10">
      <c r="A2009" s="1"/>
      <c r="B2009" s="1"/>
      <c r="C2009" s="1"/>
      <c r="D2009" s="1"/>
      <c r="E2009" s="1"/>
      <c r="F2009" s="2"/>
      <c r="G2009" s="1"/>
      <c r="H2009" s="1"/>
      <c r="I2009" s="1"/>
      <c r="J2009" s="8">
        <f>COUNTIFS(Activations!$A:$A,Table1[[#This Row],[Imei]])</f>
        <v>0</v>
      </c>
    </row>
    <row r="2010" spans="1:10">
      <c r="A2010" s="1"/>
      <c r="B2010" s="1"/>
      <c r="C2010" s="1"/>
      <c r="D2010" s="1"/>
      <c r="E2010" s="1"/>
      <c r="F2010" s="2"/>
      <c r="G2010" s="1"/>
      <c r="H2010" s="1"/>
      <c r="I2010" s="1"/>
      <c r="J2010" s="8">
        <f>COUNTIFS(Activations!$A:$A,Table1[[#This Row],[Imei]])</f>
        <v>0</v>
      </c>
    </row>
    <row r="2011" spans="1:10">
      <c r="A2011" s="1"/>
      <c r="B2011" s="1"/>
      <c r="C2011" s="1"/>
      <c r="D2011" s="1"/>
      <c r="E2011" s="1"/>
      <c r="F2011" s="2"/>
      <c r="G2011" s="1"/>
      <c r="H2011" s="1"/>
      <c r="I2011" s="1"/>
      <c r="J2011" s="8">
        <f>COUNTIFS(Activations!$A:$A,Table1[[#This Row],[Imei]])</f>
        <v>0</v>
      </c>
    </row>
    <row r="2012" spans="1:10">
      <c r="A2012" s="1"/>
      <c r="B2012" s="1"/>
      <c r="C2012" s="1"/>
      <c r="D2012" s="1"/>
      <c r="E2012" s="1"/>
      <c r="F2012" s="2"/>
      <c r="G2012" s="1"/>
      <c r="H2012" s="1"/>
      <c r="I2012" s="1"/>
      <c r="J2012" s="8">
        <f>COUNTIFS(Activations!$A:$A,Table1[[#This Row],[Imei]])</f>
        <v>0</v>
      </c>
    </row>
    <row r="2013" spans="1:10">
      <c r="A2013" s="1"/>
      <c r="B2013" s="1"/>
      <c r="C2013" s="1"/>
      <c r="D2013" s="1"/>
      <c r="E2013" s="1"/>
      <c r="F2013" s="2"/>
      <c r="G2013" s="1"/>
      <c r="H2013" s="1"/>
      <c r="I2013" s="1"/>
      <c r="J2013" s="8">
        <f>COUNTIFS(Activations!$A:$A,Table1[[#This Row],[Imei]])</f>
        <v>0</v>
      </c>
    </row>
    <row r="2014" spans="1:10">
      <c r="A2014" s="1"/>
      <c r="B2014" s="1"/>
      <c r="C2014" s="1"/>
      <c r="D2014" s="1"/>
      <c r="E2014" s="1"/>
      <c r="F2014" s="2"/>
      <c r="G2014" s="1"/>
      <c r="H2014" s="1"/>
      <c r="I2014" s="1"/>
      <c r="J2014" s="8">
        <f>COUNTIFS(Activations!$A:$A,Table1[[#This Row],[Imei]])</f>
        <v>0</v>
      </c>
    </row>
    <row r="2015" spans="1:10">
      <c r="A2015" s="1"/>
      <c r="B2015" s="1"/>
      <c r="C2015" s="1"/>
      <c r="D2015" s="1"/>
      <c r="E2015" s="1"/>
      <c r="F2015" s="2"/>
      <c r="G2015" s="1"/>
      <c r="H2015" s="1"/>
      <c r="I2015" s="1"/>
      <c r="J2015" s="8">
        <f>COUNTIFS(Activations!$A:$A,Table1[[#This Row],[Imei]])</f>
        <v>0</v>
      </c>
    </row>
    <row r="2016" spans="1:10">
      <c r="A2016" s="1"/>
      <c r="B2016" s="1"/>
      <c r="C2016" s="1"/>
      <c r="D2016" s="1"/>
      <c r="E2016" s="1"/>
      <c r="F2016" s="2"/>
      <c r="G2016" s="1"/>
      <c r="H2016" s="1"/>
      <c r="I2016" s="1"/>
      <c r="J2016" s="8">
        <f>COUNTIFS(Activations!$A:$A,Table1[[#This Row],[Imei]])</f>
        <v>0</v>
      </c>
    </row>
    <row r="2017" spans="1:10">
      <c r="A2017" s="1"/>
      <c r="B2017" s="1"/>
      <c r="C2017" s="1"/>
      <c r="D2017" s="1"/>
      <c r="E2017" s="1"/>
      <c r="F2017" s="2"/>
      <c r="G2017" s="1"/>
      <c r="H2017" s="1"/>
      <c r="I2017" s="1"/>
      <c r="J2017" s="8">
        <f>COUNTIFS(Activations!$A:$A,Table1[[#This Row],[Imei]])</f>
        <v>0</v>
      </c>
    </row>
    <row r="2018" spans="1:10">
      <c r="A2018" s="1"/>
      <c r="B2018" s="1"/>
      <c r="C2018" s="1"/>
      <c r="D2018" s="1"/>
      <c r="E2018" s="1"/>
      <c r="F2018" s="2"/>
      <c r="G2018" s="1"/>
      <c r="H2018" s="1"/>
      <c r="I2018" s="1"/>
      <c r="J2018" s="8">
        <f>COUNTIFS(Activations!$A:$A,Table1[[#This Row],[Imei]])</f>
        <v>0</v>
      </c>
    </row>
    <row r="2019" spans="1:10">
      <c r="A2019" s="1"/>
      <c r="B2019" s="1"/>
      <c r="C2019" s="1"/>
      <c r="D2019" s="1"/>
      <c r="E2019" s="1"/>
      <c r="F2019" s="2"/>
      <c r="G2019" s="1"/>
      <c r="H2019" s="1"/>
      <c r="I2019" s="1"/>
      <c r="J2019" s="8">
        <f>COUNTIFS(Activations!$A:$A,Table1[[#This Row],[Imei]])</f>
        <v>0</v>
      </c>
    </row>
    <row r="2020" spans="1:10">
      <c r="A2020" s="1"/>
      <c r="B2020" s="1"/>
      <c r="C2020" s="1"/>
      <c r="D2020" s="1"/>
      <c r="E2020" s="1"/>
      <c r="F2020" s="2"/>
      <c r="G2020" s="1"/>
      <c r="H2020" s="1"/>
      <c r="I2020" s="1"/>
      <c r="J2020" s="8">
        <f>COUNTIFS(Activations!$A:$A,Table1[[#This Row],[Imei]])</f>
        <v>0</v>
      </c>
    </row>
    <row r="2021" spans="1:10">
      <c r="A2021" s="1"/>
      <c r="B2021" s="1"/>
      <c r="C2021" s="1"/>
      <c r="D2021" s="1"/>
      <c r="E2021" s="1"/>
      <c r="F2021" s="2"/>
      <c r="G2021" s="1"/>
      <c r="H2021" s="1"/>
      <c r="I2021" s="1"/>
      <c r="J2021" s="8">
        <f>COUNTIFS(Activations!$A:$A,Table1[[#This Row],[Imei]])</f>
        <v>0</v>
      </c>
    </row>
    <row r="2022" spans="1:10">
      <c r="A2022" s="1"/>
      <c r="B2022" s="1"/>
      <c r="C2022" s="1"/>
      <c r="D2022" s="1"/>
      <c r="E2022" s="1"/>
      <c r="F2022" s="2"/>
      <c r="G2022" s="1"/>
      <c r="H2022" s="1"/>
      <c r="I2022" s="1"/>
      <c r="J2022" s="8">
        <f>COUNTIFS(Activations!$A:$A,Table1[[#This Row],[Imei]])</f>
        <v>0</v>
      </c>
    </row>
    <row r="2023" spans="1:10">
      <c r="A2023" s="1"/>
      <c r="B2023" s="1"/>
      <c r="C2023" s="1"/>
      <c r="D2023" s="1"/>
      <c r="E2023" s="1"/>
      <c r="F2023" s="2"/>
      <c r="G2023" s="1"/>
      <c r="H2023" s="1"/>
      <c r="I2023" s="1"/>
      <c r="J2023" s="8">
        <f>COUNTIFS(Activations!$A:$A,Table1[[#This Row],[Imei]])</f>
        <v>0</v>
      </c>
    </row>
    <row r="2024" spans="1:10">
      <c r="A2024" s="1"/>
      <c r="B2024" s="1"/>
      <c r="C2024" s="1"/>
      <c r="D2024" s="1"/>
      <c r="E2024" s="1"/>
      <c r="F2024" s="2"/>
      <c r="G2024" s="1"/>
      <c r="H2024" s="1"/>
      <c r="I2024" s="1"/>
      <c r="J2024" s="8">
        <f>COUNTIFS(Activations!$A:$A,Table1[[#This Row],[Imei]])</f>
        <v>0</v>
      </c>
    </row>
    <row r="2025" spans="1:10">
      <c r="A2025" s="1"/>
      <c r="B2025" s="1"/>
      <c r="C2025" s="1"/>
      <c r="D2025" s="1"/>
      <c r="E2025" s="1"/>
      <c r="F2025" s="2"/>
      <c r="G2025" s="1"/>
      <c r="H2025" s="1"/>
      <c r="I2025" s="1"/>
      <c r="J2025" s="8">
        <f>COUNTIFS(Activations!$A:$A,Table1[[#This Row],[Imei]])</f>
        <v>0</v>
      </c>
    </row>
    <row r="2026" spans="1:10">
      <c r="A2026" s="1"/>
      <c r="B2026" s="1"/>
      <c r="C2026" s="1"/>
      <c r="D2026" s="1"/>
      <c r="E2026" s="1"/>
      <c r="F2026" s="2"/>
      <c r="G2026" s="1"/>
      <c r="H2026" s="1"/>
      <c r="I2026" s="1"/>
      <c r="J2026" s="8">
        <f>COUNTIFS(Activations!$A:$A,Table1[[#This Row],[Imei]])</f>
        <v>0</v>
      </c>
    </row>
    <row r="2027" spans="1:10">
      <c r="A2027" s="1"/>
      <c r="B2027" s="1"/>
      <c r="C2027" s="1"/>
      <c r="D2027" s="1"/>
      <c r="E2027" s="1"/>
      <c r="F2027" s="2"/>
      <c r="G2027" s="1"/>
      <c r="H2027" s="1"/>
      <c r="I2027" s="1"/>
      <c r="J2027" s="8">
        <f>COUNTIFS(Activations!$A:$A,Table1[[#This Row],[Imei]])</f>
        <v>0</v>
      </c>
    </row>
    <row r="2028" spans="1:10">
      <c r="A2028" s="1"/>
      <c r="B2028" s="1"/>
      <c r="C2028" s="1"/>
      <c r="D2028" s="1"/>
      <c r="E2028" s="1"/>
      <c r="F2028" s="2"/>
      <c r="G2028" s="1"/>
      <c r="H2028" s="1"/>
      <c r="I2028" s="1"/>
      <c r="J2028" s="8">
        <f>COUNTIFS(Activations!$A:$A,Table1[[#This Row],[Imei]])</f>
        <v>0</v>
      </c>
    </row>
    <row r="2029" spans="1:10">
      <c r="A2029" s="1"/>
      <c r="B2029" s="1"/>
      <c r="C2029" s="1"/>
      <c r="D2029" s="1"/>
      <c r="E2029" s="1"/>
      <c r="F2029" s="2"/>
      <c r="G2029" s="1"/>
      <c r="H2029" s="1"/>
      <c r="I2029" s="1"/>
      <c r="J2029" s="8">
        <f>COUNTIFS(Activations!$A:$A,Table1[[#This Row],[Imei]])</f>
        <v>0</v>
      </c>
    </row>
    <row r="2030" spans="1:10">
      <c r="A2030" s="1"/>
      <c r="B2030" s="1"/>
      <c r="C2030" s="1"/>
      <c r="D2030" s="1"/>
      <c r="E2030" s="1"/>
      <c r="F2030" s="2"/>
      <c r="G2030" s="1"/>
      <c r="H2030" s="1"/>
      <c r="I2030" s="1"/>
      <c r="J2030" s="8">
        <f>COUNTIFS(Activations!$A:$A,Table1[[#This Row],[Imei]])</f>
        <v>0</v>
      </c>
    </row>
    <row r="2031" spans="1:10">
      <c r="A2031" s="1"/>
      <c r="B2031" s="1"/>
      <c r="C2031" s="1"/>
      <c r="D2031" s="1"/>
      <c r="E2031" s="1"/>
      <c r="F2031" s="2"/>
      <c r="G2031" s="1"/>
      <c r="H2031" s="1"/>
      <c r="I2031" s="1"/>
      <c r="J2031" s="8">
        <f>COUNTIFS(Activations!$A:$A,Table1[[#This Row],[Imei]])</f>
        <v>0</v>
      </c>
    </row>
    <row r="2032" spans="1:10">
      <c r="A2032" s="1"/>
      <c r="B2032" s="1"/>
      <c r="C2032" s="1"/>
      <c r="D2032" s="1"/>
      <c r="E2032" s="1"/>
      <c r="F2032" s="2"/>
      <c r="G2032" s="1"/>
      <c r="H2032" s="1"/>
      <c r="I2032" s="1"/>
      <c r="J2032" s="8">
        <f>COUNTIFS(Activations!$A:$A,Table1[[#This Row],[Imei]])</f>
        <v>0</v>
      </c>
    </row>
    <row r="2033" spans="1:10">
      <c r="A2033" s="1"/>
      <c r="B2033" s="1"/>
      <c r="C2033" s="1"/>
      <c r="D2033" s="1"/>
      <c r="E2033" s="1"/>
      <c r="F2033" s="2"/>
      <c r="G2033" s="1"/>
      <c r="H2033" s="1"/>
      <c r="I2033" s="1"/>
      <c r="J2033" s="8">
        <f>COUNTIFS(Activations!$A:$A,Table1[[#This Row],[Imei]])</f>
        <v>0</v>
      </c>
    </row>
    <row r="2034" spans="1:10">
      <c r="A2034" s="1"/>
      <c r="B2034" s="1"/>
      <c r="C2034" s="1"/>
      <c r="D2034" s="1"/>
      <c r="E2034" s="1"/>
      <c r="F2034" s="2"/>
      <c r="G2034" s="1"/>
      <c r="H2034" s="1"/>
      <c r="I2034" s="1"/>
      <c r="J2034" s="8">
        <f>COUNTIFS(Activations!$A:$A,Table1[[#This Row],[Imei]])</f>
        <v>0</v>
      </c>
    </row>
    <row r="2035" spans="1:10">
      <c r="A2035" s="1"/>
      <c r="B2035" s="1"/>
      <c r="C2035" s="1"/>
      <c r="D2035" s="1"/>
      <c r="E2035" s="1"/>
      <c r="F2035" s="2"/>
      <c r="G2035" s="1"/>
      <c r="H2035" s="1"/>
      <c r="I2035" s="1"/>
      <c r="J2035" s="8">
        <f>COUNTIFS(Activations!$A:$A,Table1[[#This Row],[Imei]])</f>
        <v>0</v>
      </c>
    </row>
    <row r="2036" spans="1:10">
      <c r="A2036" s="1"/>
      <c r="B2036" s="1"/>
      <c r="C2036" s="1"/>
      <c r="D2036" s="1"/>
      <c r="E2036" s="1"/>
      <c r="F2036" s="2"/>
      <c r="G2036" s="1"/>
      <c r="H2036" s="1"/>
      <c r="I2036" s="1"/>
      <c r="J2036" s="8">
        <f>COUNTIFS(Activations!$A:$A,Table1[[#This Row],[Imei]])</f>
        <v>0</v>
      </c>
    </row>
    <row r="2037" spans="1:10">
      <c r="A2037" s="1"/>
      <c r="B2037" s="1"/>
      <c r="C2037" s="1"/>
      <c r="D2037" s="1"/>
      <c r="E2037" s="1"/>
      <c r="F2037" s="2"/>
      <c r="G2037" s="1"/>
      <c r="H2037" s="1"/>
      <c r="I2037" s="1"/>
      <c r="J2037" s="8">
        <f>COUNTIFS(Activations!$A:$A,Table1[[#This Row],[Imei]])</f>
        <v>0</v>
      </c>
    </row>
    <row r="2038" spans="1:10">
      <c r="A2038" s="1"/>
      <c r="B2038" s="1"/>
      <c r="C2038" s="1"/>
      <c r="D2038" s="1"/>
      <c r="E2038" s="1"/>
      <c r="F2038" s="2"/>
      <c r="G2038" s="1"/>
      <c r="H2038" s="1"/>
      <c r="I2038" s="1"/>
      <c r="J2038" s="8">
        <f>COUNTIFS(Activations!$A:$A,Table1[[#This Row],[Imei]])</f>
        <v>0</v>
      </c>
    </row>
    <row r="2039" spans="1:10">
      <c r="A2039" s="1"/>
      <c r="B2039" s="1"/>
      <c r="C2039" s="1"/>
      <c r="D2039" s="1"/>
      <c r="E2039" s="1"/>
      <c r="F2039" s="2"/>
      <c r="G2039" s="1"/>
      <c r="H2039" s="1"/>
      <c r="I2039" s="1"/>
      <c r="J2039" s="8">
        <f>COUNTIFS(Activations!$A:$A,Table1[[#This Row],[Imei]])</f>
        <v>0</v>
      </c>
    </row>
    <row r="2040" spans="1:10">
      <c r="A2040" s="1"/>
      <c r="B2040" s="1"/>
      <c r="C2040" s="1"/>
      <c r="D2040" s="1"/>
      <c r="E2040" s="1"/>
      <c r="F2040" s="2"/>
      <c r="G2040" s="1"/>
      <c r="H2040" s="1"/>
      <c r="I2040" s="1"/>
      <c r="J2040" s="8">
        <f>COUNTIFS(Activations!$A:$A,Table1[[#This Row],[Imei]])</f>
        <v>0</v>
      </c>
    </row>
    <row r="2041" spans="1:10">
      <c r="A2041" s="1"/>
      <c r="B2041" s="1"/>
      <c r="C2041" s="1"/>
      <c r="D2041" s="1"/>
      <c r="E2041" s="1"/>
      <c r="F2041" s="2"/>
      <c r="G2041" s="1"/>
      <c r="H2041" s="1"/>
      <c r="I2041" s="1"/>
      <c r="J2041" s="8">
        <f>COUNTIFS(Activations!$A:$A,Table1[[#This Row],[Imei]])</f>
        <v>0</v>
      </c>
    </row>
    <row r="2042" spans="1:10">
      <c r="A2042" s="1"/>
      <c r="B2042" s="1"/>
      <c r="C2042" s="1"/>
      <c r="D2042" s="1"/>
      <c r="E2042" s="1"/>
      <c r="F2042" s="2"/>
      <c r="G2042" s="1"/>
      <c r="H2042" s="1"/>
      <c r="I2042" s="1"/>
      <c r="J2042" s="8">
        <f>COUNTIFS(Activations!$A:$A,Table1[[#This Row],[Imei]])</f>
        <v>0</v>
      </c>
    </row>
    <row r="2043" spans="1:10">
      <c r="A2043" s="1"/>
      <c r="B2043" s="1"/>
      <c r="C2043" s="1"/>
      <c r="D2043" s="1"/>
      <c r="E2043" s="1"/>
      <c r="F2043" s="2"/>
      <c r="G2043" s="1"/>
      <c r="H2043" s="1"/>
      <c r="I2043" s="1"/>
      <c r="J2043" s="8">
        <f>COUNTIFS(Activations!$A:$A,Table1[[#This Row],[Imei]])</f>
        <v>0</v>
      </c>
    </row>
    <row r="2044" spans="1:10">
      <c r="A2044" s="1"/>
      <c r="B2044" s="1"/>
      <c r="C2044" s="1"/>
      <c r="D2044" s="1"/>
      <c r="E2044" s="1"/>
      <c r="F2044" s="2"/>
      <c r="G2044" s="1"/>
      <c r="H2044" s="1"/>
      <c r="I2044" s="1"/>
      <c r="J2044" s="8">
        <f>COUNTIFS(Activations!$A:$A,Table1[[#This Row],[Imei]])</f>
        <v>0</v>
      </c>
    </row>
    <row r="2045" spans="1:10">
      <c r="A2045" s="1"/>
      <c r="B2045" s="1"/>
      <c r="C2045" s="1"/>
      <c r="D2045" s="1"/>
      <c r="E2045" s="1"/>
      <c r="F2045" s="2"/>
      <c r="G2045" s="1"/>
      <c r="H2045" s="1"/>
      <c r="I2045" s="1"/>
      <c r="J2045" s="8">
        <f>COUNTIFS(Activations!$A:$A,Table1[[#This Row],[Imei]])</f>
        <v>0</v>
      </c>
    </row>
    <row r="2046" spans="1:10">
      <c r="A2046" s="1"/>
      <c r="B2046" s="1"/>
      <c r="C2046" s="1"/>
      <c r="D2046" s="1"/>
      <c r="E2046" s="1"/>
      <c r="F2046" s="2"/>
      <c r="G2046" s="1"/>
      <c r="H2046" s="1"/>
      <c r="I2046" s="1"/>
      <c r="J2046" s="8">
        <f>COUNTIFS(Activations!$A:$A,Table1[[#This Row],[Imei]])</f>
        <v>0</v>
      </c>
    </row>
    <row r="2047" spans="1:10">
      <c r="A2047" s="1"/>
      <c r="B2047" s="1"/>
      <c r="C2047" s="1"/>
      <c r="D2047" s="1"/>
      <c r="E2047" s="1"/>
      <c r="F2047" s="2"/>
      <c r="G2047" s="1"/>
      <c r="H2047" s="1"/>
      <c r="I2047" s="1"/>
      <c r="J2047" s="8">
        <f>COUNTIFS(Activations!$A:$A,Table1[[#This Row],[Imei]])</f>
        <v>0</v>
      </c>
    </row>
    <row r="2048" spans="1:10">
      <c r="A2048" s="1"/>
      <c r="B2048" s="1"/>
      <c r="C2048" s="1"/>
      <c r="D2048" s="1"/>
      <c r="E2048" s="1"/>
      <c r="F2048" s="2"/>
      <c r="G2048" s="1"/>
      <c r="H2048" s="1"/>
      <c r="I2048" s="1"/>
      <c r="J2048" s="8">
        <f>COUNTIFS(Activations!$A:$A,Table1[[#This Row],[Imei]])</f>
        <v>0</v>
      </c>
    </row>
    <row r="2049" spans="1:10">
      <c r="A2049" s="1"/>
      <c r="B2049" s="1"/>
      <c r="C2049" s="1"/>
      <c r="D2049" s="1"/>
      <c r="E2049" s="1"/>
      <c r="F2049" s="2"/>
      <c r="G2049" s="1"/>
      <c r="H2049" s="1"/>
      <c r="I2049" s="1"/>
      <c r="J2049" s="8">
        <f>COUNTIFS(Activations!$A:$A,Table1[[#This Row],[Imei]])</f>
        <v>0</v>
      </c>
    </row>
    <row r="2050" spans="1:10">
      <c r="A2050" s="1"/>
      <c r="B2050" s="1"/>
      <c r="C2050" s="1"/>
      <c r="D2050" s="1"/>
      <c r="E2050" s="1"/>
      <c r="F2050" s="2"/>
      <c r="G2050" s="1"/>
      <c r="H2050" s="1"/>
      <c r="I2050" s="1"/>
      <c r="J2050" s="8">
        <f>COUNTIFS(Activations!$A:$A,Table1[[#This Row],[Imei]])</f>
        <v>0</v>
      </c>
    </row>
    <row r="2051" spans="1:10">
      <c r="A2051" s="1"/>
      <c r="B2051" s="1"/>
      <c r="C2051" s="1"/>
      <c r="D2051" s="1"/>
      <c r="E2051" s="1"/>
      <c r="F2051" s="2"/>
      <c r="G2051" s="1"/>
      <c r="H2051" s="1"/>
      <c r="I2051" s="1"/>
      <c r="J2051" s="8">
        <f>COUNTIFS(Activations!$A:$A,Table1[[#This Row],[Imei]])</f>
        <v>0</v>
      </c>
    </row>
    <row r="2052" spans="1:10">
      <c r="A2052" s="1"/>
      <c r="B2052" s="1"/>
      <c r="C2052" s="1"/>
      <c r="D2052" s="1"/>
      <c r="E2052" s="1"/>
      <c r="F2052" s="2"/>
      <c r="G2052" s="1"/>
      <c r="H2052" s="1"/>
      <c r="I2052" s="1"/>
      <c r="J2052" s="8">
        <f>COUNTIFS(Activations!$A:$A,Table1[[#This Row],[Imei]])</f>
        <v>0</v>
      </c>
    </row>
    <row r="2053" spans="1:10">
      <c r="A2053" s="1"/>
      <c r="B2053" s="1"/>
      <c r="C2053" s="1"/>
      <c r="D2053" s="1"/>
      <c r="E2053" s="1"/>
      <c r="F2053" s="2"/>
      <c r="G2053" s="1"/>
      <c r="H2053" s="1"/>
      <c r="I2053" s="1"/>
      <c r="J2053" s="8">
        <f>COUNTIFS(Activations!$A:$A,Table1[[#This Row],[Imei]])</f>
        <v>0</v>
      </c>
    </row>
    <row r="2054" spans="1:10">
      <c r="A2054" s="1"/>
      <c r="B2054" s="1"/>
      <c r="C2054" s="1"/>
      <c r="D2054" s="1"/>
      <c r="E2054" s="1"/>
      <c r="F2054" s="2"/>
      <c r="G2054" s="1"/>
      <c r="H2054" s="1"/>
      <c r="I2054" s="1"/>
      <c r="J2054" s="8">
        <f>COUNTIFS(Activations!$A:$A,Table1[[#This Row],[Imei]])</f>
        <v>0</v>
      </c>
    </row>
    <row r="2055" spans="1:10">
      <c r="A2055" s="1"/>
      <c r="B2055" s="1"/>
      <c r="C2055" s="1"/>
      <c r="D2055" s="1"/>
      <c r="E2055" s="1"/>
      <c r="F2055" s="2"/>
      <c r="G2055" s="1"/>
      <c r="H2055" s="1"/>
      <c r="I2055" s="1"/>
      <c r="J2055" s="8">
        <f>COUNTIFS(Activations!$A:$A,Table1[[#This Row],[Imei]])</f>
        <v>0</v>
      </c>
    </row>
    <row r="2056" spans="1:10">
      <c r="A2056" s="1"/>
      <c r="B2056" s="1"/>
      <c r="C2056" s="1"/>
      <c r="D2056" s="1"/>
      <c r="E2056" s="1"/>
      <c r="F2056" s="2"/>
      <c r="G2056" s="1"/>
      <c r="H2056" s="1"/>
      <c r="I2056" s="1"/>
      <c r="J2056" s="8">
        <f>COUNTIFS(Activations!$A:$A,Table1[[#This Row],[Imei]])</f>
        <v>0</v>
      </c>
    </row>
    <row r="2057" spans="1:10">
      <c r="A2057" s="1"/>
      <c r="B2057" s="1"/>
      <c r="C2057" s="1"/>
      <c r="D2057" s="1"/>
      <c r="E2057" s="1"/>
      <c r="F2057" s="2"/>
      <c r="G2057" s="1"/>
      <c r="H2057" s="1"/>
      <c r="I2057" s="1"/>
      <c r="J2057" s="8">
        <f>COUNTIFS(Activations!$A:$A,Table1[[#This Row],[Imei]])</f>
        <v>0</v>
      </c>
    </row>
    <row r="2058" spans="1:10">
      <c r="A2058" s="1"/>
      <c r="B2058" s="1"/>
      <c r="C2058" s="1"/>
      <c r="D2058" s="1"/>
      <c r="E2058" s="1"/>
      <c r="F2058" s="2"/>
      <c r="G2058" s="1"/>
      <c r="H2058" s="1"/>
      <c r="I2058" s="1"/>
      <c r="J2058" s="8">
        <f>COUNTIFS(Activations!$A:$A,Table1[[#This Row],[Imei]])</f>
        <v>0</v>
      </c>
    </row>
    <row r="2059" spans="1:10">
      <c r="A2059" s="1"/>
      <c r="B2059" s="1"/>
      <c r="C2059" s="1"/>
      <c r="D2059" s="1"/>
      <c r="E2059" s="1"/>
      <c r="F2059" s="2"/>
      <c r="G2059" s="1"/>
      <c r="H2059" s="1"/>
      <c r="I2059" s="1"/>
      <c r="J2059" s="8">
        <f>COUNTIFS(Activations!$A:$A,Table1[[#This Row],[Imei]])</f>
        <v>0</v>
      </c>
    </row>
    <row r="2060" spans="1:10">
      <c r="A2060" s="1"/>
      <c r="B2060" s="1"/>
      <c r="C2060" s="1"/>
      <c r="D2060" s="1"/>
      <c r="E2060" s="1"/>
      <c r="F2060" s="2"/>
      <c r="G2060" s="1"/>
      <c r="H2060" s="1"/>
      <c r="I2060" s="1"/>
      <c r="J2060" s="8">
        <f>COUNTIFS(Activations!$A:$A,Table1[[#This Row],[Imei]])</f>
        <v>0</v>
      </c>
    </row>
    <row r="2061" spans="1:10">
      <c r="A2061" s="1"/>
      <c r="B2061" s="1"/>
      <c r="C2061" s="1"/>
      <c r="D2061" s="1"/>
      <c r="E2061" s="1"/>
      <c r="F2061" s="2"/>
      <c r="G2061" s="1"/>
      <c r="H2061" s="1"/>
      <c r="I2061" s="1"/>
      <c r="J2061" s="8">
        <f>COUNTIFS(Activations!$A:$A,Table1[[#This Row],[Imei]])</f>
        <v>0</v>
      </c>
    </row>
    <row r="2062" spans="1:10">
      <c r="A2062" s="1"/>
      <c r="B2062" s="1"/>
      <c r="C2062" s="1"/>
      <c r="D2062" s="1"/>
      <c r="E2062" s="1"/>
      <c r="F2062" s="2"/>
      <c r="G2062" s="1"/>
      <c r="H2062" s="1"/>
      <c r="I2062" s="1"/>
      <c r="J2062" s="8">
        <f>COUNTIFS(Activations!$A:$A,Table1[[#This Row],[Imei]])</f>
        <v>0</v>
      </c>
    </row>
    <row r="2063" spans="1:10">
      <c r="A2063" s="1"/>
      <c r="B2063" s="1"/>
      <c r="C2063" s="1"/>
      <c r="D2063" s="1"/>
      <c r="E2063" s="1"/>
      <c r="F2063" s="2"/>
      <c r="G2063" s="1"/>
      <c r="H2063" s="1"/>
      <c r="I2063" s="1"/>
      <c r="J2063" s="8">
        <f>COUNTIFS(Activations!$A:$A,Table1[[#This Row],[Imei]])</f>
        <v>0</v>
      </c>
    </row>
    <row r="2064" spans="1:10">
      <c r="A2064" s="1"/>
      <c r="B2064" s="1"/>
      <c r="C2064" s="1"/>
      <c r="D2064" s="1"/>
      <c r="E2064" s="1"/>
      <c r="F2064" s="2"/>
      <c r="G2064" s="1"/>
      <c r="H2064" s="1"/>
      <c r="I2064" s="1"/>
      <c r="J2064" s="8">
        <f>COUNTIFS(Activations!$A:$A,Table1[[#This Row],[Imei]])</f>
        <v>0</v>
      </c>
    </row>
    <row r="2065" spans="1:10">
      <c r="A2065" s="1"/>
      <c r="B2065" s="1"/>
      <c r="C2065" s="1"/>
      <c r="D2065" s="1"/>
      <c r="E2065" s="1"/>
      <c r="F2065" s="2"/>
      <c r="G2065" s="1"/>
      <c r="H2065" s="1"/>
      <c r="I2065" s="1"/>
      <c r="J2065" s="8">
        <f>COUNTIFS(Activations!$A:$A,Table1[[#This Row],[Imei]])</f>
        <v>0</v>
      </c>
    </row>
    <row r="2066" spans="1:10">
      <c r="A2066" s="1"/>
      <c r="B2066" s="1"/>
      <c r="C2066" s="1"/>
      <c r="D2066" s="1"/>
      <c r="E2066" s="1"/>
      <c r="F2066" s="2"/>
      <c r="G2066" s="1"/>
      <c r="H2066" s="1"/>
      <c r="I2066" s="1"/>
      <c r="J2066" s="8">
        <f>COUNTIFS(Activations!$A:$A,Table1[[#This Row],[Imei]])</f>
        <v>0</v>
      </c>
    </row>
    <row r="2067" spans="1:10">
      <c r="A2067" s="1"/>
      <c r="B2067" s="1"/>
      <c r="C2067" s="1"/>
      <c r="D2067" s="1"/>
      <c r="E2067" s="1"/>
      <c r="F2067" s="2"/>
      <c r="G2067" s="1"/>
      <c r="H2067" s="1"/>
      <c r="I2067" s="1"/>
      <c r="J2067" s="8">
        <f>COUNTIFS(Activations!$A:$A,Table1[[#This Row],[Imei]])</f>
        <v>0</v>
      </c>
    </row>
    <row r="2068" spans="1:10">
      <c r="A2068" s="1"/>
      <c r="B2068" s="1"/>
      <c r="C2068" s="1"/>
      <c r="D2068" s="1"/>
      <c r="E2068" s="1"/>
      <c r="F2068" s="2"/>
      <c r="G2068" s="1"/>
      <c r="H2068" s="1"/>
      <c r="I2068" s="1"/>
      <c r="J2068" s="8">
        <f>COUNTIFS(Activations!$A:$A,Table1[[#This Row],[Imei]])</f>
        <v>0</v>
      </c>
    </row>
    <row r="2069" spans="1:10">
      <c r="A2069" s="1"/>
      <c r="B2069" s="1"/>
      <c r="C2069" s="1"/>
      <c r="D2069" s="1"/>
      <c r="E2069" s="1"/>
      <c r="F2069" s="2"/>
      <c r="G2069" s="1"/>
      <c r="H2069" s="1"/>
      <c r="I2069" s="1"/>
      <c r="J2069" s="8">
        <f>COUNTIFS(Activations!$A:$A,Table1[[#This Row],[Imei]])</f>
        <v>0</v>
      </c>
    </row>
    <row r="2070" spans="1:10">
      <c r="A2070" s="1"/>
      <c r="B2070" s="1"/>
      <c r="C2070" s="1"/>
      <c r="D2070" s="1"/>
      <c r="E2070" s="1"/>
      <c r="F2070" s="2"/>
      <c r="G2070" s="1"/>
      <c r="H2070" s="1"/>
      <c r="I2070" s="1"/>
      <c r="J2070" s="8">
        <f>COUNTIFS(Activations!$A:$A,Table1[[#This Row],[Imei]])</f>
        <v>0</v>
      </c>
    </row>
    <row r="2071" spans="1:10">
      <c r="A2071" s="1"/>
      <c r="B2071" s="1"/>
      <c r="C2071" s="1"/>
      <c r="D2071" s="1"/>
      <c r="E2071" s="1"/>
      <c r="F2071" s="2"/>
      <c r="G2071" s="1"/>
      <c r="H2071" s="1"/>
      <c r="I2071" s="1"/>
      <c r="J2071" s="8">
        <f>COUNTIFS(Activations!$A:$A,Table1[[#This Row],[Imei]])</f>
        <v>0</v>
      </c>
    </row>
    <row r="2072" spans="1:10">
      <c r="A2072" s="1"/>
      <c r="B2072" s="1"/>
      <c r="C2072" s="1"/>
      <c r="D2072" s="1"/>
      <c r="E2072" s="1"/>
      <c r="F2072" s="2"/>
      <c r="G2072" s="1"/>
      <c r="H2072" s="1"/>
      <c r="I2072" s="1"/>
      <c r="J2072" s="8">
        <f>COUNTIFS(Activations!$A:$A,Table1[[#This Row],[Imei]])</f>
        <v>0</v>
      </c>
    </row>
    <row r="2073" spans="1:10">
      <c r="A2073" s="1"/>
      <c r="B2073" s="1"/>
      <c r="C2073" s="1"/>
      <c r="D2073" s="1"/>
      <c r="E2073" s="1"/>
      <c r="F2073" s="2"/>
      <c r="G2073" s="1"/>
      <c r="H2073" s="1"/>
      <c r="I2073" s="1"/>
      <c r="J2073" s="8">
        <f>COUNTIFS(Activations!$A:$A,Table1[[#This Row],[Imei]])</f>
        <v>0</v>
      </c>
    </row>
    <row r="2074" spans="1:10">
      <c r="A2074" s="1"/>
      <c r="B2074" s="1"/>
      <c r="C2074" s="1"/>
      <c r="D2074" s="1"/>
      <c r="E2074" s="1"/>
      <c r="F2074" s="2"/>
      <c r="G2074" s="1"/>
      <c r="H2074" s="1"/>
      <c r="I2074" s="1"/>
      <c r="J2074" s="8">
        <f>COUNTIFS(Activations!$A:$A,Table1[[#This Row],[Imei]])</f>
        <v>0</v>
      </c>
    </row>
    <row r="2075" spans="1:10">
      <c r="A2075" s="1"/>
      <c r="B2075" s="1"/>
      <c r="C2075" s="1"/>
      <c r="D2075" s="1"/>
      <c r="E2075" s="1"/>
      <c r="F2075" s="2"/>
      <c r="G2075" s="1"/>
      <c r="H2075" s="1"/>
      <c r="I2075" s="1"/>
      <c r="J2075" s="8">
        <f>COUNTIFS(Activations!$A:$A,Table1[[#This Row],[Imei]])</f>
        <v>0</v>
      </c>
    </row>
    <row r="2076" spans="1:10">
      <c r="A2076" s="1"/>
      <c r="B2076" s="1"/>
      <c r="C2076" s="1"/>
      <c r="D2076" s="1"/>
      <c r="E2076" s="1"/>
      <c r="F2076" s="2"/>
      <c r="G2076" s="1"/>
      <c r="H2076" s="1"/>
      <c r="I2076" s="1"/>
      <c r="J2076" s="8">
        <f>COUNTIFS(Activations!$A:$A,Table1[[#This Row],[Imei]])</f>
        <v>0</v>
      </c>
    </row>
    <row r="2077" spans="1:10">
      <c r="A2077" s="1"/>
      <c r="B2077" s="1"/>
      <c r="C2077" s="1"/>
      <c r="D2077" s="1"/>
      <c r="E2077" s="1"/>
      <c r="F2077" s="2"/>
      <c r="G2077" s="1"/>
      <c r="H2077" s="1"/>
      <c r="I2077" s="1"/>
      <c r="J2077" s="8">
        <f>COUNTIFS(Activations!$A:$A,Table1[[#This Row],[Imei]])</f>
        <v>0</v>
      </c>
    </row>
    <row r="2078" spans="1:10">
      <c r="A2078" s="1"/>
      <c r="B2078" s="1"/>
      <c r="C2078" s="1"/>
      <c r="D2078" s="1"/>
      <c r="E2078" s="1"/>
      <c r="F2078" s="2"/>
      <c r="G2078" s="1"/>
      <c r="H2078" s="1"/>
      <c r="I2078" s="1"/>
      <c r="J2078" s="8">
        <f>COUNTIFS(Activations!$A:$A,Table1[[#This Row],[Imei]])</f>
        <v>0</v>
      </c>
    </row>
    <row r="2079" spans="1:10">
      <c r="A2079" s="1"/>
      <c r="B2079" s="1"/>
      <c r="C2079" s="1"/>
      <c r="D2079" s="1"/>
      <c r="E2079" s="1"/>
      <c r="F2079" s="2"/>
      <c r="G2079" s="1"/>
      <c r="H2079" s="1"/>
      <c r="I2079" s="1"/>
      <c r="J2079" s="8">
        <f>COUNTIFS(Activations!$A:$A,Table1[[#This Row],[Imei]])</f>
        <v>0</v>
      </c>
    </row>
  </sheetData>
  <sheetProtection formatCells="0" insertHyperlinks="0" autoFilter="0"/>
  <pageMargins left="0.7" right="0.7" top="0.75" bottom="0.75" header="0.3" footer="0.3"/>
  <headerFooter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30"/>
  <sheetViews>
    <sheetView workbookViewId="0">
      <selection activeCell="G15" sqref="G15"/>
    </sheetView>
  </sheetViews>
  <sheetFormatPr defaultColWidth="8.85925925925926" defaultRowHeight="15"/>
  <cols>
    <col min="1" max="1" width="27.2814814814815" customWidth="1"/>
    <col min="2" max="2" width="17.2814814814815" customWidth="1"/>
    <col min="3" max="3" width="16.2814814814815" customWidth="1"/>
    <col min="4" max="4" width="21.4222222222222" customWidth="1"/>
    <col min="5" max="5" width="10.2814814814815" customWidth="1"/>
    <col min="6" max="6" width="13" customWidth="1"/>
    <col min="7" max="7" width="25.4222222222222" customWidth="1"/>
    <col min="8" max="8" width="11.1407407407407" customWidth="1"/>
    <col min="9" max="9" width="14" customWidth="1"/>
  </cols>
  <sheetData>
    <row r="1" spans="1:9">
      <c r="A1" t="s">
        <v>333</v>
      </c>
      <c r="B1" t="s">
        <v>334</v>
      </c>
      <c r="C1" t="s">
        <v>335</v>
      </c>
      <c r="D1" t="s">
        <v>336</v>
      </c>
      <c r="E1" t="s">
        <v>337</v>
      </c>
      <c r="F1" t="s">
        <v>338</v>
      </c>
      <c r="G1" s="6" t="s">
        <v>2014</v>
      </c>
      <c r="H1" s="6" t="s">
        <v>14</v>
      </c>
      <c r="I1" s="6" t="s">
        <v>2015</v>
      </c>
    </row>
    <row r="2" spans="1:9">
      <c r="A2" s="4" t="s">
        <v>267</v>
      </c>
      <c r="B2" s="4" t="s">
        <v>260</v>
      </c>
      <c r="C2" s="4" t="s">
        <v>6022</v>
      </c>
      <c r="D2" s="4" t="s">
        <v>343</v>
      </c>
      <c r="E2" s="4">
        <v>1</v>
      </c>
      <c r="F2" s="5">
        <v>45108</v>
      </c>
      <c r="G2" s="4" t="s">
        <v>266</v>
      </c>
      <c r="H2" s="4" t="s">
        <v>344</v>
      </c>
      <c r="I2" s="4" t="s">
        <v>345</v>
      </c>
    </row>
    <row r="3" spans="1:9">
      <c r="A3" s="4" t="s">
        <v>267</v>
      </c>
      <c r="B3" s="4" t="s">
        <v>260</v>
      </c>
      <c r="C3" s="4" t="s">
        <v>6023</v>
      </c>
      <c r="D3" s="4" t="s">
        <v>343</v>
      </c>
      <c r="E3" s="4">
        <v>1</v>
      </c>
      <c r="F3" s="5">
        <v>45108</v>
      </c>
      <c r="G3" s="4" t="s">
        <v>266</v>
      </c>
      <c r="H3" s="4" t="s">
        <v>344</v>
      </c>
      <c r="I3" s="4" t="s">
        <v>345</v>
      </c>
    </row>
    <row r="4" spans="1:9">
      <c r="A4" s="4" t="s">
        <v>267</v>
      </c>
      <c r="B4" s="4" t="s">
        <v>260</v>
      </c>
      <c r="C4" s="4" t="s">
        <v>5599</v>
      </c>
      <c r="D4" s="4" t="s">
        <v>343</v>
      </c>
      <c r="E4" s="4">
        <v>1</v>
      </c>
      <c r="F4" s="5">
        <v>45108</v>
      </c>
      <c r="G4" s="4" t="s">
        <v>266</v>
      </c>
      <c r="H4" s="4" t="s">
        <v>344</v>
      </c>
      <c r="I4" s="4" t="s">
        <v>345</v>
      </c>
    </row>
    <row r="5" spans="1:9">
      <c r="A5" s="4" t="s">
        <v>267</v>
      </c>
      <c r="B5" s="4" t="s">
        <v>260</v>
      </c>
      <c r="C5" s="4" t="s">
        <v>342</v>
      </c>
      <c r="D5" s="4" t="s">
        <v>343</v>
      </c>
      <c r="E5" s="4">
        <v>1</v>
      </c>
      <c r="F5" s="5">
        <v>45113</v>
      </c>
      <c r="G5" s="4" t="s">
        <v>266</v>
      </c>
      <c r="H5" s="4" t="s">
        <v>344</v>
      </c>
      <c r="I5" s="4" t="s">
        <v>345</v>
      </c>
    </row>
    <row r="6" spans="1:9">
      <c r="A6" s="4" t="s">
        <v>267</v>
      </c>
      <c r="B6" s="4" t="s">
        <v>260</v>
      </c>
      <c r="C6" s="4" t="s">
        <v>346</v>
      </c>
      <c r="D6" s="4" t="s">
        <v>343</v>
      </c>
      <c r="E6" s="4">
        <v>1</v>
      </c>
      <c r="F6" s="5">
        <v>45118</v>
      </c>
      <c r="G6" s="4" t="s">
        <v>266</v>
      </c>
      <c r="H6" s="4" t="s">
        <v>344</v>
      </c>
      <c r="I6" s="4" t="s">
        <v>345</v>
      </c>
    </row>
    <row r="7" spans="1:9">
      <c r="A7" s="4" t="s">
        <v>267</v>
      </c>
      <c r="B7" s="4" t="s">
        <v>260</v>
      </c>
      <c r="C7" s="4" t="s">
        <v>347</v>
      </c>
      <c r="D7" s="4" t="s">
        <v>343</v>
      </c>
      <c r="E7" s="4">
        <v>1</v>
      </c>
      <c r="F7" s="5">
        <v>45119</v>
      </c>
      <c r="G7" s="4" t="s">
        <v>266</v>
      </c>
      <c r="H7" s="4" t="s">
        <v>344</v>
      </c>
      <c r="I7" s="4" t="s">
        <v>345</v>
      </c>
    </row>
    <row r="8" spans="1:9">
      <c r="A8" s="4" t="s">
        <v>267</v>
      </c>
      <c r="B8" s="4" t="s">
        <v>260</v>
      </c>
      <c r="C8" s="4" t="s">
        <v>348</v>
      </c>
      <c r="D8" s="4" t="s">
        <v>343</v>
      </c>
      <c r="E8" s="4">
        <v>1</v>
      </c>
      <c r="F8" s="5">
        <v>45119</v>
      </c>
      <c r="G8" s="4" t="s">
        <v>266</v>
      </c>
      <c r="H8" s="4" t="s">
        <v>344</v>
      </c>
      <c r="I8" s="4" t="s">
        <v>345</v>
      </c>
    </row>
    <row r="9" spans="1:9">
      <c r="A9" s="4" t="s">
        <v>267</v>
      </c>
      <c r="B9" s="4" t="s">
        <v>260</v>
      </c>
      <c r="C9" s="4" t="s">
        <v>349</v>
      </c>
      <c r="D9" s="4" t="s">
        <v>350</v>
      </c>
      <c r="E9" s="4">
        <v>1</v>
      </c>
      <c r="F9" s="5">
        <v>45119</v>
      </c>
      <c r="G9" s="4" t="s">
        <v>266</v>
      </c>
      <c r="H9" s="4" t="s">
        <v>344</v>
      </c>
      <c r="I9" s="4" t="s">
        <v>345</v>
      </c>
    </row>
    <row r="10" spans="1:9">
      <c r="A10" s="4" t="s">
        <v>267</v>
      </c>
      <c r="B10" s="4" t="s">
        <v>260</v>
      </c>
      <c r="C10" s="4" t="s">
        <v>351</v>
      </c>
      <c r="D10" s="4" t="s">
        <v>352</v>
      </c>
      <c r="E10" s="4">
        <v>1</v>
      </c>
      <c r="F10" s="5">
        <v>45120</v>
      </c>
      <c r="G10" s="4" t="s">
        <v>266</v>
      </c>
      <c r="H10" s="4" t="s">
        <v>344</v>
      </c>
      <c r="I10" s="4" t="s">
        <v>345</v>
      </c>
    </row>
    <row r="11" spans="1:9">
      <c r="A11" s="4" t="s">
        <v>267</v>
      </c>
      <c r="B11" s="4" t="s">
        <v>260</v>
      </c>
      <c r="C11" s="4" t="s">
        <v>353</v>
      </c>
      <c r="D11" s="4" t="s">
        <v>354</v>
      </c>
      <c r="E11" s="4">
        <v>1</v>
      </c>
      <c r="F11" s="5">
        <v>45120</v>
      </c>
      <c r="G11" s="4" t="s">
        <v>266</v>
      </c>
      <c r="H11" s="4" t="s">
        <v>344</v>
      </c>
      <c r="I11" s="4" t="s">
        <v>345</v>
      </c>
    </row>
    <row r="12" spans="1:9">
      <c r="A12" s="4" t="s">
        <v>267</v>
      </c>
      <c r="B12" s="4" t="s">
        <v>260</v>
      </c>
      <c r="C12" s="4" t="s">
        <v>355</v>
      </c>
      <c r="D12" s="4" t="s">
        <v>354</v>
      </c>
      <c r="E12" s="4">
        <v>1</v>
      </c>
      <c r="F12" s="5">
        <v>45120</v>
      </c>
      <c r="G12" s="4" t="s">
        <v>266</v>
      </c>
      <c r="H12" s="4" t="s">
        <v>344</v>
      </c>
      <c r="I12" s="4" t="s">
        <v>345</v>
      </c>
    </row>
    <row r="13" spans="1:9">
      <c r="A13" s="4" t="s">
        <v>267</v>
      </c>
      <c r="B13" s="4" t="s">
        <v>260</v>
      </c>
      <c r="C13" s="4" t="s">
        <v>356</v>
      </c>
      <c r="D13" s="4" t="s">
        <v>354</v>
      </c>
      <c r="E13" s="4">
        <v>1</v>
      </c>
      <c r="F13" s="5">
        <v>45120</v>
      </c>
      <c r="G13" s="4" t="s">
        <v>266</v>
      </c>
      <c r="H13" s="4" t="s">
        <v>344</v>
      </c>
      <c r="I13" s="4" t="s">
        <v>345</v>
      </c>
    </row>
    <row r="14" spans="1:9">
      <c r="A14" s="4" t="s">
        <v>267</v>
      </c>
      <c r="B14" s="4" t="s">
        <v>260</v>
      </c>
      <c r="C14" s="4" t="s">
        <v>357</v>
      </c>
      <c r="D14" s="4" t="s">
        <v>358</v>
      </c>
      <c r="E14" s="4">
        <v>1</v>
      </c>
      <c r="F14" s="5">
        <v>45121</v>
      </c>
      <c r="G14" s="4" t="s">
        <v>266</v>
      </c>
      <c r="H14" s="4" t="s">
        <v>344</v>
      </c>
      <c r="I14" s="4" t="s">
        <v>345</v>
      </c>
    </row>
    <row r="15" spans="1:9">
      <c r="A15" s="4" t="s">
        <v>267</v>
      </c>
      <c r="B15" s="4" t="s">
        <v>260</v>
      </c>
      <c r="C15" s="4" t="s">
        <v>359</v>
      </c>
      <c r="D15" s="4" t="s">
        <v>352</v>
      </c>
      <c r="E15" s="4">
        <v>1</v>
      </c>
      <c r="F15" s="5">
        <v>45121</v>
      </c>
      <c r="G15" s="4" t="s">
        <v>266</v>
      </c>
      <c r="H15" s="4" t="s">
        <v>344</v>
      </c>
      <c r="I15" s="4" t="s">
        <v>345</v>
      </c>
    </row>
    <row r="16" spans="1:9">
      <c r="A16" s="4" t="s">
        <v>267</v>
      </c>
      <c r="B16" s="4" t="s">
        <v>260</v>
      </c>
      <c r="C16" s="4" t="s">
        <v>360</v>
      </c>
      <c r="D16" s="4" t="s">
        <v>358</v>
      </c>
      <c r="E16" s="4">
        <v>1</v>
      </c>
      <c r="F16" s="5">
        <v>45122</v>
      </c>
      <c r="G16" s="4" t="s">
        <v>266</v>
      </c>
      <c r="H16" s="4" t="s">
        <v>344</v>
      </c>
      <c r="I16" s="4" t="s">
        <v>345</v>
      </c>
    </row>
    <row r="17" spans="1:9">
      <c r="A17" s="4" t="s">
        <v>267</v>
      </c>
      <c r="B17" s="4" t="s">
        <v>260</v>
      </c>
      <c r="C17" s="4" t="s">
        <v>361</v>
      </c>
      <c r="D17" s="4" t="s">
        <v>354</v>
      </c>
      <c r="E17" s="4">
        <v>1</v>
      </c>
      <c r="F17" s="5">
        <v>45124</v>
      </c>
      <c r="G17" s="4" t="s">
        <v>266</v>
      </c>
      <c r="H17" s="4" t="s">
        <v>344</v>
      </c>
      <c r="I17" s="4" t="s">
        <v>345</v>
      </c>
    </row>
    <row r="18" spans="1:9">
      <c r="A18" s="4" t="s">
        <v>267</v>
      </c>
      <c r="B18" s="4" t="s">
        <v>260</v>
      </c>
      <c r="C18" s="4" t="s">
        <v>362</v>
      </c>
      <c r="D18" s="4" t="s">
        <v>352</v>
      </c>
      <c r="E18" s="4">
        <v>1</v>
      </c>
      <c r="F18" s="5">
        <v>45124</v>
      </c>
      <c r="G18" s="4" t="s">
        <v>266</v>
      </c>
      <c r="H18" s="4" t="s">
        <v>344</v>
      </c>
      <c r="I18" s="4" t="s">
        <v>345</v>
      </c>
    </row>
    <row r="19" spans="1:9">
      <c r="A19" s="4" t="s">
        <v>267</v>
      </c>
      <c r="B19" s="4" t="s">
        <v>260</v>
      </c>
      <c r="C19" s="4" t="s">
        <v>363</v>
      </c>
      <c r="D19" s="4" t="s">
        <v>352</v>
      </c>
      <c r="E19" s="4">
        <v>1</v>
      </c>
      <c r="F19" s="5">
        <v>45124</v>
      </c>
      <c r="G19" s="4" t="s">
        <v>266</v>
      </c>
      <c r="H19" s="4" t="s">
        <v>344</v>
      </c>
      <c r="I19" s="4" t="s">
        <v>345</v>
      </c>
    </row>
    <row r="20" spans="1:9">
      <c r="A20" s="4" t="s">
        <v>267</v>
      </c>
      <c r="B20" s="4" t="s">
        <v>260</v>
      </c>
      <c r="C20" s="4" t="s">
        <v>5487</v>
      </c>
      <c r="D20" s="4" t="s">
        <v>352</v>
      </c>
      <c r="E20" s="4">
        <v>1</v>
      </c>
      <c r="F20" s="5">
        <v>45125</v>
      </c>
      <c r="G20" s="4" t="s">
        <v>266</v>
      </c>
      <c r="H20" s="4" t="s">
        <v>344</v>
      </c>
      <c r="I20" s="4" t="s">
        <v>345</v>
      </c>
    </row>
    <row r="21" spans="1:9">
      <c r="A21" s="4" t="s">
        <v>267</v>
      </c>
      <c r="B21" s="4" t="s">
        <v>260</v>
      </c>
      <c r="C21" s="4" t="s">
        <v>5498</v>
      </c>
      <c r="D21" s="4" t="s">
        <v>352</v>
      </c>
      <c r="E21" s="4">
        <v>1</v>
      </c>
      <c r="F21" s="5">
        <v>45125</v>
      </c>
      <c r="G21" s="4" t="s">
        <v>266</v>
      </c>
      <c r="H21" s="4" t="s">
        <v>344</v>
      </c>
      <c r="I21" s="4" t="s">
        <v>345</v>
      </c>
    </row>
    <row r="22" spans="1:9">
      <c r="A22" s="4" t="s">
        <v>267</v>
      </c>
      <c r="B22" s="4" t="s">
        <v>260</v>
      </c>
      <c r="C22" s="4" t="s">
        <v>6024</v>
      </c>
      <c r="D22" s="4" t="s">
        <v>352</v>
      </c>
      <c r="E22" s="4">
        <v>1</v>
      </c>
      <c r="F22" s="5">
        <v>45125</v>
      </c>
      <c r="G22" s="4" t="s">
        <v>266</v>
      </c>
      <c r="H22" s="4" t="s">
        <v>344</v>
      </c>
      <c r="I22" s="4" t="s">
        <v>345</v>
      </c>
    </row>
    <row r="23" spans="1:9">
      <c r="A23" s="4" t="s">
        <v>90</v>
      </c>
      <c r="B23" s="4" t="s">
        <v>66</v>
      </c>
      <c r="C23" s="4" t="s">
        <v>364</v>
      </c>
      <c r="D23" s="4" t="s">
        <v>358</v>
      </c>
      <c r="E23" s="4">
        <v>1</v>
      </c>
      <c r="F23" s="5">
        <v>45115</v>
      </c>
      <c r="G23" s="4" t="s">
        <v>89</v>
      </c>
      <c r="H23" s="4" t="s">
        <v>365</v>
      </c>
      <c r="I23" s="4" t="s">
        <v>345</v>
      </c>
    </row>
    <row r="24" spans="1:9">
      <c r="A24" s="4" t="s">
        <v>90</v>
      </c>
      <c r="B24" s="4" t="s">
        <v>66</v>
      </c>
      <c r="C24" s="4" t="s">
        <v>366</v>
      </c>
      <c r="D24" s="4" t="s">
        <v>352</v>
      </c>
      <c r="E24" s="4">
        <v>1</v>
      </c>
      <c r="F24" s="5">
        <v>45118</v>
      </c>
      <c r="G24" s="4" t="s">
        <v>89</v>
      </c>
      <c r="H24" s="4" t="s">
        <v>365</v>
      </c>
      <c r="I24" s="4" t="s">
        <v>345</v>
      </c>
    </row>
    <row r="25" spans="1:9">
      <c r="A25" s="4" t="s">
        <v>90</v>
      </c>
      <c r="B25" s="4" t="s">
        <v>66</v>
      </c>
      <c r="C25" s="4" t="s">
        <v>367</v>
      </c>
      <c r="D25" s="4" t="s">
        <v>352</v>
      </c>
      <c r="E25" s="4">
        <v>1</v>
      </c>
      <c r="F25" s="5">
        <v>45120</v>
      </c>
      <c r="G25" s="4" t="s">
        <v>89</v>
      </c>
      <c r="H25" s="4" t="s">
        <v>365</v>
      </c>
      <c r="I25" s="4" t="s">
        <v>345</v>
      </c>
    </row>
    <row r="26" spans="1:9">
      <c r="A26" s="4" t="s">
        <v>90</v>
      </c>
      <c r="B26" s="4" t="s">
        <v>66</v>
      </c>
      <c r="C26" s="4" t="s">
        <v>368</v>
      </c>
      <c r="D26" s="4" t="s">
        <v>369</v>
      </c>
      <c r="E26" s="4">
        <v>1</v>
      </c>
      <c r="F26" s="5">
        <v>45120</v>
      </c>
      <c r="G26" s="4" t="s">
        <v>89</v>
      </c>
      <c r="H26" s="4" t="s">
        <v>365</v>
      </c>
      <c r="I26" s="4" t="s">
        <v>345</v>
      </c>
    </row>
    <row r="27" spans="1:9">
      <c r="A27" s="4" t="s">
        <v>90</v>
      </c>
      <c r="B27" s="4" t="s">
        <v>66</v>
      </c>
      <c r="C27" s="4" t="s">
        <v>370</v>
      </c>
      <c r="D27" s="4" t="s">
        <v>369</v>
      </c>
      <c r="E27" s="4">
        <v>1</v>
      </c>
      <c r="F27" s="5">
        <v>45124</v>
      </c>
      <c r="G27" s="4" t="s">
        <v>89</v>
      </c>
      <c r="H27" s="4" t="s">
        <v>365</v>
      </c>
      <c r="I27" s="4" t="s">
        <v>345</v>
      </c>
    </row>
    <row r="28" spans="1:9">
      <c r="A28" s="4" t="s">
        <v>90</v>
      </c>
      <c r="B28" s="4" t="s">
        <v>66</v>
      </c>
      <c r="C28" s="4" t="s">
        <v>371</v>
      </c>
      <c r="D28" s="4" t="s">
        <v>358</v>
      </c>
      <c r="E28" s="4">
        <v>1</v>
      </c>
      <c r="F28" s="5">
        <v>45124</v>
      </c>
      <c r="G28" s="4" t="s">
        <v>89</v>
      </c>
      <c r="H28" s="4" t="s">
        <v>365</v>
      </c>
      <c r="I28" s="4" t="s">
        <v>345</v>
      </c>
    </row>
    <row r="29" spans="1:9">
      <c r="A29" s="4" t="s">
        <v>90</v>
      </c>
      <c r="B29" s="4" t="s">
        <v>66</v>
      </c>
      <c r="C29" s="4" t="s">
        <v>5351</v>
      </c>
      <c r="D29" s="4" t="s">
        <v>369</v>
      </c>
      <c r="E29" s="4">
        <v>1</v>
      </c>
      <c r="F29" s="5">
        <v>45125</v>
      </c>
      <c r="G29" s="4" t="s">
        <v>89</v>
      </c>
      <c r="H29" s="4" t="s">
        <v>365</v>
      </c>
      <c r="I29" s="4" t="s">
        <v>345</v>
      </c>
    </row>
    <row r="30" spans="1:9">
      <c r="A30" s="4" t="s">
        <v>90</v>
      </c>
      <c r="B30" s="4" t="s">
        <v>66</v>
      </c>
      <c r="C30" s="4" t="s">
        <v>6025</v>
      </c>
      <c r="D30" s="4" t="s">
        <v>369</v>
      </c>
      <c r="E30" s="4">
        <v>1</v>
      </c>
      <c r="F30" s="5">
        <v>45125</v>
      </c>
      <c r="G30" s="4" t="s">
        <v>89</v>
      </c>
      <c r="H30" s="4" t="s">
        <v>365</v>
      </c>
      <c r="I30" s="4" t="s">
        <v>345</v>
      </c>
    </row>
    <row r="31" spans="1:9">
      <c r="A31" s="4" t="s">
        <v>295</v>
      </c>
      <c r="B31" s="4" t="s">
        <v>291</v>
      </c>
      <c r="C31" s="4" t="s">
        <v>5615</v>
      </c>
      <c r="D31" s="4" t="s">
        <v>343</v>
      </c>
      <c r="E31" s="4">
        <v>1</v>
      </c>
      <c r="F31" s="5">
        <v>45110</v>
      </c>
      <c r="G31" s="4" t="s">
        <v>294</v>
      </c>
      <c r="H31" s="4" t="s">
        <v>373</v>
      </c>
      <c r="I31" s="4" t="s">
        <v>345</v>
      </c>
    </row>
    <row r="32" spans="1:9">
      <c r="A32" s="4" t="s">
        <v>295</v>
      </c>
      <c r="B32" s="4" t="s">
        <v>291</v>
      </c>
      <c r="C32" s="4" t="s">
        <v>372</v>
      </c>
      <c r="D32" s="4" t="s">
        <v>369</v>
      </c>
      <c r="E32" s="4">
        <v>1</v>
      </c>
      <c r="F32" s="5">
        <v>45113</v>
      </c>
      <c r="G32" s="4" t="s">
        <v>294</v>
      </c>
      <c r="H32" s="4" t="s">
        <v>373</v>
      </c>
      <c r="I32" s="4" t="s">
        <v>345</v>
      </c>
    </row>
    <row r="33" spans="1:9">
      <c r="A33" s="4" t="s">
        <v>295</v>
      </c>
      <c r="B33" s="4" t="s">
        <v>291</v>
      </c>
      <c r="C33" s="4" t="s">
        <v>374</v>
      </c>
      <c r="D33" s="4" t="s">
        <v>369</v>
      </c>
      <c r="E33" s="4">
        <v>1</v>
      </c>
      <c r="F33" s="5">
        <v>45113</v>
      </c>
      <c r="G33" s="4" t="s">
        <v>294</v>
      </c>
      <c r="H33" s="4" t="s">
        <v>373</v>
      </c>
      <c r="I33" s="4" t="s">
        <v>345</v>
      </c>
    </row>
    <row r="34" spans="1:9">
      <c r="A34" s="4" t="s">
        <v>295</v>
      </c>
      <c r="B34" s="4" t="s">
        <v>291</v>
      </c>
      <c r="C34" s="4" t="s">
        <v>375</v>
      </c>
      <c r="D34" s="4" t="s">
        <v>376</v>
      </c>
      <c r="E34" s="4">
        <v>1</v>
      </c>
      <c r="F34" s="5">
        <v>45113</v>
      </c>
      <c r="G34" s="4" t="s">
        <v>294</v>
      </c>
      <c r="H34" s="4" t="s">
        <v>373</v>
      </c>
      <c r="I34" s="4" t="s">
        <v>345</v>
      </c>
    </row>
    <row r="35" spans="1:9">
      <c r="A35" s="4" t="s">
        <v>295</v>
      </c>
      <c r="B35" s="4" t="s">
        <v>291</v>
      </c>
      <c r="C35" s="4" t="s">
        <v>377</v>
      </c>
      <c r="D35" s="4" t="s">
        <v>378</v>
      </c>
      <c r="E35" s="4">
        <v>1</v>
      </c>
      <c r="F35" s="5">
        <v>45117</v>
      </c>
      <c r="G35" s="4" t="s">
        <v>294</v>
      </c>
      <c r="H35" s="4" t="s">
        <v>373</v>
      </c>
      <c r="I35" s="4" t="s">
        <v>345</v>
      </c>
    </row>
    <row r="36" spans="1:9">
      <c r="A36" s="4" t="s">
        <v>295</v>
      </c>
      <c r="B36" s="4" t="s">
        <v>291</v>
      </c>
      <c r="C36" s="4" t="s">
        <v>379</v>
      </c>
      <c r="D36" s="4" t="s">
        <v>369</v>
      </c>
      <c r="E36" s="4">
        <v>1</v>
      </c>
      <c r="F36" s="5">
        <v>45118</v>
      </c>
      <c r="G36" s="4" t="s">
        <v>294</v>
      </c>
      <c r="H36" s="4" t="s">
        <v>373</v>
      </c>
      <c r="I36" s="4" t="s">
        <v>345</v>
      </c>
    </row>
    <row r="37" spans="1:9">
      <c r="A37" s="4" t="s">
        <v>295</v>
      </c>
      <c r="B37" s="4" t="s">
        <v>291</v>
      </c>
      <c r="C37" s="4" t="s">
        <v>380</v>
      </c>
      <c r="D37" s="4" t="s">
        <v>376</v>
      </c>
      <c r="E37" s="4">
        <v>1</v>
      </c>
      <c r="F37" s="5">
        <v>45118</v>
      </c>
      <c r="G37" s="4" t="s">
        <v>294</v>
      </c>
      <c r="H37" s="4" t="s">
        <v>373</v>
      </c>
      <c r="I37" s="4" t="s">
        <v>345</v>
      </c>
    </row>
    <row r="38" spans="1:9">
      <c r="A38" s="4" t="s">
        <v>295</v>
      </c>
      <c r="B38" s="4" t="s">
        <v>291</v>
      </c>
      <c r="C38" s="4" t="s">
        <v>381</v>
      </c>
      <c r="D38" s="4" t="s">
        <v>378</v>
      </c>
      <c r="E38" s="4">
        <v>1</v>
      </c>
      <c r="F38" s="5">
        <v>45118</v>
      </c>
      <c r="G38" s="4" t="s">
        <v>294</v>
      </c>
      <c r="H38" s="4" t="s">
        <v>373</v>
      </c>
      <c r="I38" s="4" t="s">
        <v>345</v>
      </c>
    </row>
    <row r="39" spans="1:9">
      <c r="A39" s="4" t="s">
        <v>295</v>
      </c>
      <c r="B39" s="4" t="s">
        <v>291</v>
      </c>
      <c r="C39" s="4" t="s">
        <v>382</v>
      </c>
      <c r="D39" s="4" t="s">
        <v>343</v>
      </c>
      <c r="E39" s="4">
        <v>1</v>
      </c>
      <c r="F39" s="5">
        <v>45118</v>
      </c>
      <c r="G39" s="4" t="s">
        <v>294</v>
      </c>
      <c r="H39" s="4" t="s">
        <v>373</v>
      </c>
      <c r="I39" s="4" t="s">
        <v>345</v>
      </c>
    </row>
    <row r="40" spans="1:9">
      <c r="A40" s="4" t="s">
        <v>295</v>
      </c>
      <c r="B40" s="4" t="s">
        <v>291</v>
      </c>
      <c r="C40" s="4" t="s">
        <v>383</v>
      </c>
      <c r="D40" s="4" t="s">
        <v>343</v>
      </c>
      <c r="E40" s="4">
        <v>1</v>
      </c>
      <c r="F40" s="5">
        <v>45118</v>
      </c>
      <c r="G40" s="4" t="s">
        <v>294</v>
      </c>
      <c r="H40" s="4" t="s">
        <v>373</v>
      </c>
      <c r="I40" s="4" t="s">
        <v>345</v>
      </c>
    </row>
    <row r="41" spans="1:9">
      <c r="A41" s="4" t="s">
        <v>295</v>
      </c>
      <c r="B41" s="4" t="s">
        <v>291</v>
      </c>
      <c r="C41" s="4" t="s">
        <v>384</v>
      </c>
      <c r="D41" s="4" t="s">
        <v>369</v>
      </c>
      <c r="E41" s="4">
        <v>1</v>
      </c>
      <c r="F41" s="5">
        <v>45119</v>
      </c>
      <c r="G41" s="4" t="s">
        <v>294</v>
      </c>
      <c r="H41" s="4" t="s">
        <v>373</v>
      </c>
      <c r="I41" s="4" t="s">
        <v>345</v>
      </c>
    </row>
    <row r="42" spans="1:9">
      <c r="A42" s="4" t="s">
        <v>295</v>
      </c>
      <c r="B42" s="4" t="s">
        <v>291</v>
      </c>
      <c r="C42" s="4" t="s">
        <v>385</v>
      </c>
      <c r="D42" s="4" t="s">
        <v>354</v>
      </c>
      <c r="E42" s="4">
        <v>1</v>
      </c>
      <c r="F42" s="5">
        <v>45119</v>
      </c>
      <c r="G42" s="4" t="s">
        <v>294</v>
      </c>
      <c r="H42" s="4" t="s">
        <v>373</v>
      </c>
      <c r="I42" s="4" t="s">
        <v>345</v>
      </c>
    </row>
    <row r="43" spans="1:9">
      <c r="A43" s="4" t="s">
        <v>295</v>
      </c>
      <c r="B43" s="4" t="s">
        <v>291</v>
      </c>
      <c r="C43" s="4" t="s">
        <v>386</v>
      </c>
      <c r="D43" s="4" t="s">
        <v>343</v>
      </c>
      <c r="E43" s="4">
        <v>1</v>
      </c>
      <c r="F43" s="5">
        <v>45121</v>
      </c>
      <c r="G43" s="4" t="s">
        <v>294</v>
      </c>
      <c r="H43" s="4" t="s">
        <v>373</v>
      </c>
      <c r="I43" s="4" t="s">
        <v>345</v>
      </c>
    </row>
    <row r="44" spans="1:9">
      <c r="A44" s="4" t="s">
        <v>295</v>
      </c>
      <c r="B44" s="4" t="s">
        <v>291</v>
      </c>
      <c r="C44" s="4" t="s">
        <v>387</v>
      </c>
      <c r="D44" s="4" t="s">
        <v>378</v>
      </c>
      <c r="E44" s="4">
        <v>1</v>
      </c>
      <c r="F44" s="5">
        <v>45121</v>
      </c>
      <c r="G44" s="4" t="s">
        <v>294</v>
      </c>
      <c r="H44" s="4" t="s">
        <v>373</v>
      </c>
      <c r="I44" s="4" t="s">
        <v>345</v>
      </c>
    </row>
    <row r="45" spans="1:9">
      <c r="A45" s="4" t="s">
        <v>295</v>
      </c>
      <c r="B45" s="4" t="s">
        <v>291</v>
      </c>
      <c r="C45" s="4" t="s">
        <v>388</v>
      </c>
      <c r="D45" s="4" t="s">
        <v>358</v>
      </c>
      <c r="E45" s="4">
        <v>1</v>
      </c>
      <c r="F45" s="5">
        <v>45121</v>
      </c>
      <c r="G45" s="4" t="s">
        <v>294</v>
      </c>
      <c r="H45" s="4" t="s">
        <v>373</v>
      </c>
      <c r="I45" s="4" t="s">
        <v>345</v>
      </c>
    </row>
    <row r="46" spans="1:9">
      <c r="A46" s="4" t="s">
        <v>295</v>
      </c>
      <c r="B46" s="4" t="s">
        <v>291</v>
      </c>
      <c r="C46" s="4" t="s">
        <v>389</v>
      </c>
      <c r="D46" s="4" t="s">
        <v>358</v>
      </c>
      <c r="E46" s="4">
        <v>1</v>
      </c>
      <c r="F46" s="5">
        <v>45122</v>
      </c>
      <c r="G46" s="4" t="s">
        <v>294</v>
      </c>
      <c r="H46" s="4" t="s">
        <v>373</v>
      </c>
      <c r="I46" s="4" t="s">
        <v>345</v>
      </c>
    </row>
    <row r="47" spans="1:9">
      <c r="A47" s="4" t="s">
        <v>295</v>
      </c>
      <c r="B47" s="4" t="s">
        <v>291</v>
      </c>
      <c r="C47" s="4" t="s">
        <v>390</v>
      </c>
      <c r="D47" s="4" t="s">
        <v>376</v>
      </c>
      <c r="E47" s="4">
        <v>1</v>
      </c>
      <c r="F47" s="5">
        <v>45122</v>
      </c>
      <c r="G47" s="4" t="s">
        <v>294</v>
      </c>
      <c r="H47" s="4" t="s">
        <v>373</v>
      </c>
      <c r="I47" s="4" t="s">
        <v>345</v>
      </c>
    </row>
    <row r="48" spans="1:9">
      <c r="A48" s="4" t="s">
        <v>295</v>
      </c>
      <c r="B48" s="4" t="s">
        <v>291</v>
      </c>
      <c r="C48" s="4" t="s">
        <v>391</v>
      </c>
      <c r="D48" s="4" t="s">
        <v>358</v>
      </c>
      <c r="E48" s="4">
        <v>1</v>
      </c>
      <c r="F48" s="5">
        <v>45124</v>
      </c>
      <c r="G48" s="4" t="s">
        <v>294</v>
      </c>
      <c r="H48" s="4" t="s">
        <v>373</v>
      </c>
      <c r="I48" s="4" t="s">
        <v>345</v>
      </c>
    </row>
    <row r="49" spans="1:9">
      <c r="A49" s="4" t="s">
        <v>295</v>
      </c>
      <c r="B49" s="4" t="s">
        <v>291</v>
      </c>
      <c r="C49" s="4" t="s">
        <v>392</v>
      </c>
      <c r="D49" s="4" t="s">
        <v>369</v>
      </c>
      <c r="E49" s="4">
        <v>1</v>
      </c>
      <c r="F49" s="5">
        <v>45124</v>
      </c>
      <c r="G49" s="4" t="s">
        <v>294</v>
      </c>
      <c r="H49" s="4" t="s">
        <v>373</v>
      </c>
      <c r="I49" s="4" t="s">
        <v>345</v>
      </c>
    </row>
    <row r="50" spans="1:9">
      <c r="A50" s="4" t="s">
        <v>295</v>
      </c>
      <c r="B50" s="4" t="s">
        <v>291</v>
      </c>
      <c r="C50" s="4" t="s">
        <v>5657</v>
      </c>
      <c r="D50" s="4" t="s">
        <v>354</v>
      </c>
      <c r="E50" s="4">
        <v>1</v>
      </c>
      <c r="F50" s="5">
        <v>45125</v>
      </c>
      <c r="G50" s="4" t="s">
        <v>294</v>
      </c>
      <c r="H50" s="4" t="s">
        <v>373</v>
      </c>
      <c r="I50" s="4" t="s">
        <v>345</v>
      </c>
    </row>
    <row r="51" spans="1:9">
      <c r="A51" s="4" t="s">
        <v>295</v>
      </c>
      <c r="B51" s="4" t="s">
        <v>291</v>
      </c>
      <c r="C51" s="4" t="s">
        <v>5662</v>
      </c>
      <c r="D51" s="4" t="s">
        <v>354</v>
      </c>
      <c r="E51" s="4">
        <v>1</v>
      </c>
      <c r="F51" s="5">
        <v>45125</v>
      </c>
      <c r="G51" s="4" t="s">
        <v>294</v>
      </c>
      <c r="H51" s="4" t="s">
        <v>373</v>
      </c>
      <c r="I51" s="4" t="s">
        <v>345</v>
      </c>
    </row>
    <row r="52" spans="1:9">
      <c r="A52" s="4" t="s">
        <v>295</v>
      </c>
      <c r="B52" s="4" t="s">
        <v>291</v>
      </c>
      <c r="C52" s="4" t="s">
        <v>5156</v>
      </c>
      <c r="D52" s="4" t="s">
        <v>369</v>
      </c>
      <c r="E52" s="4">
        <v>1</v>
      </c>
      <c r="F52" s="5">
        <v>45125</v>
      </c>
      <c r="G52" s="4" t="s">
        <v>294</v>
      </c>
      <c r="H52" s="4" t="s">
        <v>373</v>
      </c>
      <c r="I52" s="4" t="s">
        <v>345</v>
      </c>
    </row>
    <row r="53" spans="1:9">
      <c r="A53" s="4" t="s">
        <v>61</v>
      </c>
      <c r="B53" s="4" t="s">
        <v>34</v>
      </c>
      <c r="C53" s="4" t="s">
        <v>5137</v>
      </c>
      <c r="D53" s="4" t="s">
        <v>369</v>
      </c>
      <c r="E53" s="4">
        <v>1</v>
      </c>
      <c r="F53" s="5">
        <v>45110</v>
      </c>
      <c r="G53" s="4" t="s">
        <v>60</v>
      </c>
      <c r="H53" s="4" t="s">
        <v>395</v>
      </c>
      <c r="I53" s="4" t="s">
        <v>345</v>
      </c>
    </row>
    <row r="54" spans="1:9">
      <c r="A54" s="4" t="s">
        <v>61</v>
      </c>
      <c r="B54" s="4" t="s">
        <v>34</v>
      </c>
      <c r="C54" s="4" t="s">
        <v>393</v>
      </c>
      <c r="D54" s="4" t="s">
        <v>394</v>
      </c>
      <c r="E54" s="4">
        <v>1</v>
      </c>
      <c r="F54" s="5">
        <v>45112</v>
      </c>
      <c r="G54" s="4" t="s">
        <v>60</v>
      </c>
      <c r="H54" s="4" t="s">
        <v>395</v>
      </c>
      <c r="I54" s="4" t="s">
        <v>345</v>
      </c>
    </row>
    <row r="55" spans="1:9">
      <c r="A55" s="4" t="s">
        <v>61</v>
      </c>
      <c r="B55" s="4" t="s">
        <v>34</v>
      </c>
      <c r="C55" s="4" t="s">
        <v>396</v>
      </c>
      <c r="D55" s="4" t="s">
        <v>352</v>
      </c>
      <c r="E55" s="4">
        <v>1</v>
      </c>
      <c r="F55" s="5">
        <v>45114</v>
      </c>
      <c r="G55" s="4" t="s">
        <v>60</v>
      </c>
      <c r="H55" s="4" t="s">
        <v>395</v>
      </c>
      <c r="I55" s="4" t="s">
        <v>345</v>
      </c>
    </row>
    <row r="56" spans="1:9">
      <c r="A56" s="4" t="s">
        <v>61</v>
      </c>
      <c r="B56" s="4" t="s">
        <v>34</v>
      </c>
      <c r="C56" s="4" t="s">
        <v>397</v>
      </c>
      <c r="D56" s="4" t="s">
        <v>352</v>
      </c>
      <c r="E56" s="4">
        <v>1</v>
      </c>
      <c r="F56" s="5">
        <v>45117</v>
      </c>
      <c r="G56" s="4" t="s">
        <v>60</v>
      </c>
      <c r="H56" s="4" t="s">
        <v>395</v>
      </c>
      <c r="I56" s="4" t="s">
        <v>345</v>
      </c>
    </row>
    <row r="57" spans="1:9">
      <c r="A57" s="4" t="s">
        <v>61</v>
      </c>
      <c r="B57" s="4" t="s">
        <v>34</v>
      </c>
      <c r="C57" s="4" t="s">
        <v>398</v>
      </c>
      <c r="D57" s="4" t="s">
        <v>352</v>
      </c>
      <c r="E57" s="4">
        <v>1</v>
      </c>
      <c r="F57" s="5">
        <v>45117</v>
      </c>
      <c r="G57" s="4" t="s">
        <v>60</v>
      </c>
      <c r="H57" s="4" t="s">
        <v>395</v>
      </c>
      <c r="I57" s="4" t="s">
        <v>345</v>
      </c>
    </row>
    <row r="58" spans="1:9">
      <c r="A58" s="4" t="s">
        <v>61</v>
      </c>
      <c r="B58" s="4" t="s">
        <v>34</v>
      </c>
      <c r="C58" s="4" t="s">
        <v>399</v>
      </c>
      <c r="D58" s="4" t="s">
        <v>369</v>
      </c>
      <c r="E58" s="4">
        <v>1</v>
      </c>
      <c r="F58" s="5">
        <v>45120</v>
      </c>
      <c r="G58" s="4" t="s">
        <v>60</v>
      </c>
      <c r="H58" s="4" t="s">
        <v>395</v>
      </c>
      <c r="I58" s="4" t="s">
        <v>345</v>
      </c>
    </row>
    <row r="59" spans="1:9">
      <c r="A59" s="4" t="s">
        <v>61</v>
      </c>
      <c r="B59" s="4" t="s">
        <v>34</v>
      </c>
      <c r="C59" s="4" t="s">
        <v>400</v>
      </c>
      <c r="D59" s="4" t="s">
        <v>352</v>
      </c>
      <c r="E59" s="4">
        <v>1</v>
      </c>
      <c r="F59" s="5">
        <v>45120</v>
      </c>
      <c r="G59" s="4" t="s">
        <v>60</v>
      </c>
      <c r="H59" s="4" t="s">
        <v>395</v>
      </c>
      <c r="I59" s="4" t="s">
        <v>345</v>
      </c>
    </row>
    <row r="60" spans="1:9">
      <c r="A60" s="4" t="s">
        <v>61</v>
      </c>
      <c r="B60" s="4" t="s">
        <v>34</v>
      </c>
      <c r="C60" s="4" t="s">
        <v>401</v>
      </c>
      <c r="D60" s="4" t="s">
        <v>358</v>
      </c>
      <c r="E60" s="4">
        <v>1</v>
      </c>
      <c r="F60" s="5">
        <v>45120</v>
      </c>
      <c r="G60" s="4" t="s">
        <v>60</v>
      </c>
      <c r="H60" s="4" t="s">
        <v>395</v>
      </c>
      <c r="I60" s="4" t="s">
        <v>345</v>
      </c>
    </row>
    <row r="61" spans="1:9">
      <c r="A61" s="4" t="s">
        <v>61</v>
      </c>
      <c r="B61" s="4" t="s">
        <v>34</v>
      </c>
      <c r="C61" s="4" t="s">
        <v>402</v>
      </c>
      <c r="D61" s="4" t="s">
        <v>343</v>
      </c>
      <c r="E61" s="4">
        <v>1</v>
      </c>
      <c r="F61" s="5">
        <v>45122</v>
      </c>
      <c r="G61" s="4" t="s">
        <v>60</v>
      </c>
      <c r="H61" s="4" t="s">
        <v>395</v>
      </c>
      <c r="I61" s="4" t="s">
        <v>345</v>
      </c>
    </row>
    <row r="62" spans="1:9">
      <c r="A62" s="4" t="s">
        <v>61</v>
      </c>
      <c r="B62" s="4" t="s">
        <v>34</v>
      </c>
      <c r="C62" s="4" t="s">
        <v>403</v>
      </c>
      <c r="D62" s="4" t="s">
        <v>394</v>
      </c>
      <c r="E62" s="4">
        <v>1</v>
      </c>
      <c r="F62" s="5">
        <v>45122</v>
      </c>
      <c r="G62" s="4" t="s">
        <v>60</v>
      </c>
      <c r="H62" s="4" t="s">
        <v>395</v>
      </c>
      <c r="I62" s="4" t="s">
        <v>345</v>
      </c>
    </row>
    <row r="63" spans="1:9">
      <c r="A63" s="4" t="s">
        <v>61</v>
      </c>
      <c r="B63" s="4" t="s">
        <v>34</v>
      </c>
      <c r="C63" s="4" t="s">
        <v>404</v>
      </c>
      <c r="D63" s="4" t="s">
        <v>358</v>
      </c>
      <c r="E63" s="4">
        <v>1</v>
      </c>
      <c r="F63" s="5">
        <v>45124</v>
      </c>
      <c r="G63" s="4" t="s">
        <v>60</v>
      </c>
      <c r="H63" s="4" t="s">
        <v>395</v>
      </c>
      <c r="I63" s="4" t="s">
        <v>345</v>
      </c>
    </row>
    <row r="64" spans="1:9">
      <c r="A64" s="4" t="s">
        <v>61</v>
      </c>
      <c r="B64" s="4" t="s">
        <v>34</v>
      </c>
      <c r="C64" s="4" t="s">
        <v>5865</v>
      </c>
      <c r="D64" s="4" t="s">
        <v>376</v>
      </c>
      <c r="E64" s="4">
        <v>1</v>
      </c>
      <c r="F64" s="5">
        <v>45125</v>
      </c>
      <c r="G64" s="4" t="s">
        <v>60</v>
      </c>
      <c r="H64" s="4" t="s">
        <v>395</v>
      </c>
      <c r="I64" s="4" t="s">
        <v>345</v>
      </c>
    </row>
    <row r="65" spans="1:9">
      <c r="A65" s="4" t="s">
        <v>61</v>
      </c>
      <c r="B65" s="4" t="s">
        <v>34</v>
      </c>
      <c r="C65" s="4" t="s">
        <v>5539</v>
      </c>
      <c r="D65" s="4" t="s">
        <v>343</v>
      </c>
      <c r="E65" s="4">
        <v>1</v>
      </c>
      <c r="F65" s="5">
        <v>45125</v>
      </c>
      <c r="G65" s="4" t="s">
        <v>60</v>
      </c>
      <c r="H65" s="4" t="s">
        <v>395</v>
      </c>
      <c r="I65" s="4" t="s">
        <v>345</v>
      </c>
    </row>
    <row r="66" spans="1:9">
      <c r="A66" s="4" t="s">
        <v>61</v>
      </c>
      <c r="B66" s="4" t="s">
        <v>34</v>
      </c>
      <c r="C66" s="4" t="s">
        <v>6026</v>
      </c>
      <c r="D66" s="4" t="s">
        <v>352</v>
      </c>
      <c r="E66" s="4">
        <v>1</v>
      </c>
      <c r="F66" s="5">
        <v>45125</v>
      </c>
      <c r="G66" s="4" t="s">
        <v>60</v>
      </c>
      <c r="H66" s="4" t="s">
        <v>395</v>
      </c>
      <c r="I66" s="4" t="s">
        <v>345</v>
      </c>
    </row>
    <row r="67" spans="1:9">
      <c r="A67" s="4" t="s">
        <v>61</v>
      </c>
      <c r="B67" s="4" t="s">
        <v>34</v>
      </c>
      <c r="C67" s="4" t="s">
        <v>5431</v>
      </c>
      <c r="D67" s="4" t="s">
        <v>659</v>
      </c>
      <c r="E67" s="4">
        <v>1</v>
      </c>
      <c r="F67" s="5">
        <v>45125</v>
      </c>
      <c r="G67" s="4" t="s">
        <v>60</v>
      </c>
      <c r="H67" s="4" t="s">
        <v>395</v>
      </c>
      <c r="I67" s="4" t="s">
        <v>345</v>
      </c>
    </row>
    <row r="68" spans="1:9">
      <c r="A68" s="4" t="s">
        <v>61</v>
      </c>
      <c r="B68" s="4" t="s">
        <v>34</v>
      </c>
      <c r="C68" s="4" t="s">
        <v>6027</v>
      </c>
      <c r="D68" s="4" t="s">
        <v>352</v>
      </c>
      <c r="E68" s="4">
        <v>1</v>
      </c>
      <c r="F68" s="5">
        <v>45125</v>
      </c>
      <c r="G68" s="4" t="s">
        <v>60</v>
      </c>
      <c r="H68" s="4" t="s">
        <v>395</v>
      </c>
      <c r="I68" s="4" t="s">
        <v>345</v>
      </c>
    </row>
    <row r="69" spans="1:9">
      <c r="A69" s="4" t="s">
        <v>61</v>
      </c>
      <c r="B69" s="4" t="s">
        <v>34</v>
      </c>
      <c r="C69" s="4" t="s">
        <v>5342</v>
      </c>
      <c r="D69" s="4" t="s">
        <v>369</v>
      </c>
      <c r="E69" s="4">
        <v>1</v>
      </c>
      <c r="F69" s="5">
        <v>45125</v>
      </c>
      <c r="G69" s="4" t="s">
        <v>60</v>
      </c>
      <c r="H69" s="4" t="s">
        <v>395</v>
      </c>
      <c r="I69" s="4" t="s">
        <v>345</v>
      </c>
    </row>
    <row r="70" spans="1:9">
      <c r="A70" s="4" t="s">
        <v>193</v>
      </c>
      <c r="B70" s="4" t="s">
        <v>194</v>
      </c>
      <c r="C70" s="4" t="s">
        <v>405</v>
      </c>
      <c r="D70" s="4" t="s">
        <v>394</v>
      </c>
      <c r="E70" s="4">
        <v>1</v>
      </c>
      <c r="F70" s="5">
        <v>45113</v>
      </c>
      <c r="G70" s="4" t="s">
        <v>192</v>
      </c>
      <c r="H70" s="4" t="s">
        <v>406</v>
      </c>
      <c r="I70" s="4" t="s">
        <v>345</v>
      </c>
    </row>
    <row r="71" spans="1:9">
      <c r="A71" s="4" t="s">
        <v>193</v>
      </c>
      <c r="B71" s="4" t="s">
        <v>194</v>
      </c>
      <c r="C71" s="4" t="s">
        <v>407</v>
      </c>
      <c r="D71" s="4" t="s">
        <v>394</v>
      </c>
      <c r="E71" s="4">
        <v>1</v>
      </c>
      <c r="F71" s="5">
        <v>45113</v>
      </c>
      <c r="G71" s="4" t="s">
        <v>192</v>
      </c>
      <c r="H71" s="4" t="s">
        <v>406</v>
      </c>
      <c r="I71" s="4" t="s">
        <v>345</v>
      </c>
    </row>
    <row r="72" spans="1:9">
      <c r="A72" s="4" t="s">
        <v>193</v>
      </c>
      <c r="B72" s="4" t="s">
        <v>194</v>
      </c>
      <c r="C72" s="4" t="s">
        <v>408</v>
      </c>
      <c r="D72" s="4" t="s">
        <v>394</v>
      </c>
      <c r="E72" s="4">
        <v>1</v>
      </c>
      <c r="F72" s="5">
        <v>45113</v>
      </c>
      <c r="G72" s="4" t="s">
        <v>192</v>
      </c>
      <c r="H72" s="4" t="s">
        <v>406</v>
      </c>
      <c r="I72" s="4" t="s">
        <v>345</v>
      </c>
    </row>
    <row r="73" spans="1:9">
      <c r="A73" s="4" t="s">
        <v>193</v>
      </c>
      <c r="B73" s="4" t="s">
        <v>194</v>
      </c>
      <c r="C73" s="4" t="s">
        <v>409</v>
      </c>
      <c r="D73" s="4" t="s">
        <v>394</v>
      </c>
      <c r="E73" s="4">
        <v>1</v>
      </c>
      <c r="F73" s="5">
        <v>45113</v>
      </c>
      <c r="G73" s="4" t="s">
        <v>192</v>
      </c>
      <c r="H73" s="4" t="s">
        <v>406</v>
      </c>
      <c r="I73" s="4" t="s">
        <v>345</v>
      </c>
    </row>
    <row r="74" spans="1:9">
      <c r="A74" s="4" t="s">
        <v>193</v>
      </c>
      <c r="B74" s="4" t="s">
        <v>194</v>
      </c>
      <c r="C74" s="4" t="s">
        <v>410</v>
      </c>
      <c r="D74" s="4" t="s">
        <v>350</v>
      </c>
      <c r="E74" s="4">
        <v>1</v>
      </c>
      <c r="F74" s="5">
        <v>45115</v>
      </c>
      <c r="G74" s="4" t="s">
        <v>192</v>
      </c>
      <c r="H74" s="4" t="s">
        <v>406</v>
      </c>
      <c r="I74" s="4" t="s">
        <v>345</v>
      </c>
    </row>
    <row r="75" spans="1:9">
      <c r="A75" s="4" t="s">
        <v>193</v>
      </c>
      <c r="B75" s="4" t="s">
        <v>194</v>
      </c>
      <c r="C75" s="4" t="s">
        <v>411</v>
      </c>
      <c r="D75" s="4" t="s">
        <v>369</v>
      </c>
      <c r="E75" s="4">
        <v>1</v>
      </c>
      <c r="F75" s="5">
        <v>45118</v>
      </c>
      <c r="G75" s="4" t="s">
        <v>192</v>
      </c>
      <c r="H75" s="4" t="s">
        <v>406</v>
      </c>
      <c r="I75" s="4" t="s">
        <v>345</v>
      </c>
    </row>
    <row r="76" spans="1:9">
      <c r="A76" s="4" t="s">
        <v>193</v>
      </c>
      <c r="B76" s="4" t="s">
        <v>194</v>
      </c>
      <c r="C76" s="4" t="s">
        <v>412</v>
      </c>
      <c r="D76" s="4" t="s">
        <v>369</v>
      </c>
      <c r="E76" s="4">
        <v>1</v>
      </c>
      <c r="F76" s="5">
        <v>45118</v>
      </c>
      <c r="G76" s="4" t="s">
        <v>192</v>
      </c>
      <c r="H76" s="4" t="s">
        <v>406</v>
      </c>
      <c r="I76" s="4" t="s">
        <v>345</v>
      </c>
    </row>
    <row r="77" spans="1:9">
      <c r="A77" s="4" t="s">
        <v>193</v>
      </c>
      <c r="B77" s="4" t="s">
        <v>194</v>
      </c>
      <c r="C77" s="4" t="s">
        <v>413</v>
      </c>
      <c r="D77" s="4" t="s">
        <v>394</v>
      </c>
      <c r="E77" s="4">
        <v>1</v>
      </c>
      <c r="F77" s="5">
        <v>45118</v>
      </c>
      <c r="G77" s="4" t="s">
        <v>192</v>
      </c>
      <c r="H77" s="4" t="s">
        <v>406</v>
      </c>
      <c r="I77" s="4" t="s">
        <v>345</v>
      </c>
    </row>
    <row r="78" spans="1:9">
      <c r="A78" s="4" t="s">
        <v>193</v>
      </c>
      <c r="B78" s="4" t="s">
        <v>194</v>
      </c>
      <c r="C78" s="4" t="s">
        <v>414</v>
      </c>
      <c r="D78" s="4" t="s">
        <v>352</v>
      </c>
      <c r="E78" s="4">
        <v>1</v>
      </c>
      <c r="F78" s="5">
        <v>45120</v>
      </c>
      <c r="G78" s="4" t="s">
        <v>192</v>
      </c>
      <c r="H78" s="4" t="s">
        <v>406</v>
      </c>
      <c r="I78" s="4" t="s">
        <v>345</v>
      </c>
    </row>
    <row r="79" spans="1:9">
      <c r="A79" s="4" t="s">
        <v>70</v>
      </c>
      <c r="B79" s="4" t="s">
        <v>66</v>
      </c>
      <c r="C79" s="4" t="s">
        <v>6028</v>
      </c>
      <c r="D79" s="4" t="s">
        <v>376</v>
      </c>
      <c r="E79" s="4">
        <v>1</v>
      </c>
      <c r="F79" s="5">
        <v>45108</v>
      </c>
      <c r="G79" s="4" t="s">
        <v>69</v>
      </c>
      <c r="H79" s="4" t="s">
        <v>416</v>
      </c>
      <c r="I79" s="4" t="s">
        <v>345</v>
      </c>
    </row>
    <row r="80" spans="1:9">
      <c r="A80" s="4" t="s">
        <v>70</v>
      </c>
      <c r="B80" s="4" t="s">
        <v>66</v>
      </c>
      <c r="C80" s="4" t="s">
        <v>415</v>
      </c>
      <c r="D80" s="4" t="s">
        <v>352</v>
      </c>
      <c r="E80" s="4">
        <v>1</v>
      </c>
      <c r="F80" s="5">
        <v>45118</v>
      </c>
      <c r="G80" s="4" t="s">
        <v>69</v>
      </c>
      <c r="H80" s="4" t="s">
        <v>416</v>
      </c>
      <c r="I80" s="4" t="s">
        <v>345</v>
      </c>
    </row>
    <row r="81" spans="1:9">
      <c r="A81" s="4" t="s">
        <v>70</v>
      </c>
      <c r="B81" s="4" t="s">
        <v>66</v>
      </c>
      <c r="C81" s="4" t="s">
        <v>417</v>
      </c>
      <c r="D81" s="4" t="s">
        <v>369</v>
      </c>
      <c r="E81" s="4">
        <v>1</v>
      </c>
      <c r="F81" s="5">
        <v>45118</v>
      </c>
      <c r="G81" s="4" t="s">
        <v>69</v>
      </c>
      <c r="H81" s="4" t="s">
        <v>416</v>
      </c>
      <c r="I81" s="4" t="s">
        <v>345</v>
      </c>
    </row>
    <row r="82" spans="1:9">
      <c r="A82" s="4" t="s">
        <v>70</v>
      </c>
      <c r="B82" s="4" t="s">
        <v>66</v>
      </c>
      <c r="C82" s="4" t="s">
        <v>418</v>
      </c>
      <c r="D82" s="4" t="s">
        <v>352</v>
      </c>
      <c r="E82" s="4">
        <v>1</v>
      </c>
      <c r="F82" s="5">
        <v>45118</v>
      </c>
      <c r="G82" s="4" t="s">
        <v>69</v>
      </c>
      <c r="H82" s="4" t="s">
        <v>416</v>
      </c>
      <c r="I82" s="4" t="s">
        <v>345</v>
      </c>
    </row>
    <row r="83" spans="1:9">
      <c r="A83" s="4" t="s">
        <v>70</v>
      </c>
      <c r="B83" s="4" t="s">
        <v>66</v>
      </c>
      <c r="C83" s="4" t="s">
        <v>6029</v>
      </c>
      <c r="D83" s="4" t="s">
        <v>376</v>
      </c>
      <c r="E83" s="4">
        <v>1</v>
      </c>
      <c r="F83" s="5">
        <v>45125</v>
      </c>
      <c r="G83" s="4" t="s">
        <v>69</v>
      </c>
      <c r="H83" s="4" t="s">
        <v>416</v>
      </c>
      <c r="I83" s="4" t="s">
        <v>345</v>
      </c>
    </row>
    <row r="84" spans="1:9">
      <c r="A84" s="4" t="s">
        <v>70</v>
      </c>
      <c r="B84" s="4" t="s">
        <v>66</v>
      </c>
      <c r="C84" s="4" t="s">
        <v>6030</v>
      </c>
      <c r="D84" s="4" t="s">
        <v>352</v>
      </c>
      <c r="E84" s="4">
        <v>1</v>
      </c>
      <c r="F84" s="5">
        <v>45125</v>
      </c>
      <c r="G84" s="4" t="s">
        <v>69</v>
      </c>
      <c r="H84" s="4" t="s">
        <v>416</v>
      </c>
      <c r="I84" s="4" t="s">
        <v>345</v>
      </c>
    </row>
    <row r="85" spans="1:9">
      <c r="A85" s="4" t="s">
        <v>70</v>
      </c>
      <c r="B85" s="4" t="s">
        <v>66</v>
      </c>
      <c r="C85" s="4" t="s">
        <v>6031</v>
      </c>
      <c r="D85" s="4" t="s">
        <v>815</v>
      </c>
      <c r="E85" s="4">
        <v>1</v>
      </c>
      <c r="F85" s="5">
        <v>45125</v>
      </c>
      <c r="G85" s="4" t="s">
        <v>69</v>
      </c>
      <c r="H85" s="4" t="s">
        <v>416</v>
      </c>
      <c r="I85" s="4" t="s">
        <v>345</v>
      </c>
    </row>
    <row r="86" spans="1:9">
      <c r="A86" s="4" t="s">
        <v>70</v>
      </c>
      <c r="B86" s="4" t="s">
        <v>66</v>
      </c>
      <c r="C86" s="4" t="s">
        <v>6032</v>
      </c>
      <c r="D86" s="4" t="s">
        <v>499</v>
      </c>
      <c r="E86" s="4">
        <v>1</v>
      </c>
      <c r="F86" s="5">
        <v>45125</v>
      </c>
      <c r="G86" s="4" t="s">
        <v>69</v>
      </c>
      <c r="H86" s="4" t="s">
        <v>416</v>
      </c>
      <c r="I86" s="4" t="s">
        <v>345</v>
      </c>
    </row>
    <row r="87" spans="1:9">
      <c r="A87" s="4" t="s">
        <v>70</v>
      </c>
      <c r="B87" s="4" t="s">
        <v>66</v>
      </c>
      <c r="C87" s="4" t="s">
        <v>6033</v>
      </c>
      <c r="D87" s="4" t="s">
        <v>376</v>
      </c>
      <c r="E87" s="4">
        <v>1</v>
      </c>
      <c r="F87" s="5">
        <v>45125</v>
      </c>
      <c r="G87" s="4" t="s">
        <v>69</v>
      </c>
      <c r="H87" s="4" t="s">
        <v>416</v>
      </c>
      <c r="I87" s="4" t="s">
        <v>345</v>
      </c>
    </row>
    <row r="88" spans="1:9">
      <c r="A88" s="4" t="s">
        <v>273</v>
      </c>
      <c r="B88" s="4" t="s">
        <v>260</v>
      </c>
      <c r="C88" s="4" t="s">
        <v>424</v>
      </c>
      <c r="D88" s="4" t="s">
        <v>352</v>
      </c>
      <c r="E88" s="4">
        <v>1</v>
      </c>
      <c r="F88" s="5">
        <v>45111</v>
      </c>
      <c r="G88" s="4" t="s">
        <v>272</v>
      </c>
      <c r="H88" s="4" t="s">
        <v>425</v>
      </c>
      <c r="I88" s="4" t="s">
        <v>345</v>
      </c>
    </row>
    <row r="89" spans="1:9">
      <c r="A89" s="4" t="s">
        <v>273</v>
      </c>
      <c r="B89" s="4" t="s">
        <v>260</v>
      </c>
      <c r="C89" s="4" t="s">
        <v>426</v>
      </c>
      <c r="D89" s="4" t="s">
        <v>352</v>
      </c>
      <c r="E89" s="4">
        <v>1</v>
      </c>
      <c r="F89" s="5">
        <v>45111</v>
      </c>
      <c r="G89" s="4" t="s">
        <v>272</v>
      </c>
      <c r="H89" s="4" t="s">
        <v>425</v>
      </c>
      <c r="I89" s="4" t="s">
        <v>345</v>
      </c>
    </row>
    <row r="90" spans="1:9">
      <c r="A90" s="4" t="s">
        <v>59</v>
      </c>
      <c r="B90" s="4" t="s">
        <v>34</v>
      </c>
      <c r="C90" s="4" t="s">
        <v>427</v>
      </c>
      <c r="D90" s="4" t="s">
        <v>358</v>
      </c>
      <c r="E90" s="4">
        <v>1</v>
      </c>
      <c r="F90" s="5">
        <v>45111</v>
      </c>
      <c r="G90" s="4" t="s">
        <v>58</v>
      </c>
      <c r="H90" s="4" t="s">
        <v>428</v>
      </c>
      <c r="I90" s="4" t="s">
        <v>345</v>
      </c>
    </row>
    <row r="91" spans="1:9">
      <c r="A91" s="4" t="s">
        <v>59</v>
      </c>
      <c r="B91" s="4" t="s">
        <v>34</v>
      </c>
      <c r="C91" s="4" t="s">
        <v>429</v>
      </c>
      <c r="D91" s="4" t="s">
        <v>376</v>
      </c>
      <c r="E91" s="4">
        <v>1</v>
      </c>
      <c r="F91" s="5">
        <v>45111</v>
      </c>
      <c r="G91" s="4" t="s">
        <v>58</v>
      </c>
      <c r="H91" s="4" t="s">
        <v>428</v>
      </c>
      <c r="I91" s="4" t="s">
        <v>345</v>
      </c>
    </row>
    <row r="92" spans="1:9">
      <c r="A92" s="4" t="s">
        <v>59</v>
      </c>
      <c r="B92" s="4" t="s">
        <v>34</v>
      </c>
      <c r="C92" s="4" t="s">
        <v>430</v>
      </c>
      <c r="D92" s="4" t="s">
        <v>369</v>
      </c>
      <c r="E92" s="4">
        <v>1</v>
      </c>
      <c r="F92" s="5">
        <v>45113</v>
      </c>
      <c r="G92" s="4" t="s">
        <v>58</v>
      </c>
      <c r="H92" s="4" t="s">
        <v>428</v>
      </c>
      <c r="I92" s="4" t="s">
        <v>345</v>
      </c>
    </row>
    <row r="93" spans="1:9">
      <c r="A93" s="4" t="s">
        <v>59</v>
      </c>
      <c r="B93" s="4" t="s">
        <v>34</v>
      </c>
      <c r="C93" s="4" t="s">
        <v>431</v>
      </c>
      <c r="D93" s="4" t="s">
        <v>358</v>
      </c>
      <c r="E93" s="4">
        <v>1</v>
      </c>
      <c r="F93" s="5">
        <v>45113</v>
      </c>
      <c r="G93" s="4" t="s">
        <v>58</v>
      </c>
      <c r="H93" s="4" t="s">
        <v>428</v>
      </c>
      <c r="I93" s="4" t="s">
        <v>345</v>
      </c>
    </row>
    <row r="94" spans="1:9">
      <c r="A94" s="4" t="s">
        <v>59</v>
      </c>
      <c r="B94" s="4" t="s">
        <v>34</v>
      </c>
      <c r="C94" s="4" t="s">
        <v>432</v>
      </c>
      <c r="D94" s="4" t="s">
        <v>376</v>
      </c>
      <c r="E94" s="4">
        <v>1</v>
      </c>
      <c r="F94" s="5">
        <v>45118</v>
      </c>
      <c r="G94" s="4" t="s">
        <v>58</v>
      </c>
      <c r="H94" s="4" t="s">
        <v>428</v>
      </c>
      <c r="I94" s="4" t="s">
        <v>345</v>
      </c>
    </row>
    <row r="95" spans="1:9">
      <c r="A95" s="4" t="s">
        <v>59</v>
      </c>
      <c r="B95" s="4" t="s">
        <v>34</v>
      </c>
      <c r="C95" s="4" t="s">
        <v>433</v>
      </c>
      <c r="D95" s="4" t="s">
        <v>376</v>
      </c>
      <c r="E95" s="4">
        <v>1</v>
      </c>
      <c r="F95" s="5">
        <v>45118</v>
      </c>
      <c r="G95" s="4" t="s">
        <v>58</v>
      </c>
      <c r="H95" s="4" t="s">
        <v>428</v>
      </c>
      <c r="I95" s="4" t="s">
        <v>345</v>
      </c>
    </row>
    <row r="96" spans="1:9">
      <c r="A96" s="4" t="s">
        <v>59</v>
      </c>
      <c r="B96" s="4" t="s">
        <v>34</v>
      </c>
      <c r="C96" s="4" t="s">
        <v>434</v>
      </c>
      <c r="D96" s="4" t="s">
        <v>376</v>
      </c>
      <c r="E96" s="4">
        <v>1</v>
      </c>
      <c r="F96" s="5">
        <v>45118</v>
      </c>
      <c r="G96" s="4" t="s">
        <v>58</v>
      </c>
      <c r="H96" s="4" t="s">
        <v>428</v>
      </c>
      <c r="I96" s="4" t="s">
        <v>345</v>
      </c>
    </row>
    <row r="97" spans="1:9">
      <c r="A97" s="4" t="s">
        <v>59</v>
      </c>
      <c r="B97" s="4" t="s">
        <v>34</v>
      </c>
      <c r="C97" s="4" t="s">
        <v>435</v>
      </c>
      <c r="D97" s="4" t="s">
        <v>376</v>
      </c>
      <c r="E97" s="4">
        <v>1</v>
      </c>
      <c r="F97" s="5">
        <v>45118</v>
      </c>
      <c r="G97" s="4" t="s">
        <v>58</v>
      </c>
      <c r="H97" s="4" t="s">
        <v>428</v>
      </c>
      <c r="I97" s="4" t="s">
        <v>345</v>
      </c>
    </row>
    <row r="98" spans="1:9">
      <c r="A98" s="4" t="s">
        <v>59</v>
      </c>
      <c r="B98" s="4" t="s">
        <v>34</v>
      </c>
      <c r="C98" s="4" t="s">
        <v>436</v>
      </c>
      <c r="D98" s="4" t="s">
        <v>376</v>
      </c>
      <c r="E98" s="4">
        <v>1</v>
      </c>
      <c r="F98" s="5">
        <v>45118</v>
      </c>
      <c r="G98" s="4" t="s">
        <v>58</v>
      </c>
      <c r="H98" s="4" t="s">
        <v>428</v>
      </c>
      <c r="I98" s="4" t="s">
        <v>345</v>
      </c>
    </row>
    <row r="99" spans="1:9">
      <c r="A99" s="4" t="s">
        <v>59</v>
      </c>
      <c r="B99" s="4" t="s">
        <v>34</v>
      </c>
      <c r="C99" s="4" t="s">
        <v>437</v>
      </c>
      <c r="D99" s="4" t="s">
        <v>438</v>
      </c>
      <c r="E99" s="4">
        <v>1</v>
      </c>
      <c r="F99" s="5">
        <v>45120</v>
      </c>
      <c r="G99" s="4" t="s">
        <v>58</v>
      </c>
      <c r="H99" s="4" t="s">
        <v>428</v>
      </c>
      <c r="I99" s="4" t="s">
        <v>345</v>
      </c>
    </row>
    <row r="100" spans="1:9">
      <c r="A100" s="4" t="s">
        <v>59</v>
      </c>
      <c r="B100" s="4" t="s">
        <v>34</v>
      </c>
      <c r="C100" s="4" t="s">
        <v>439</v>
      </c>
      <c r="D100" s="4" t="s">
        <v>394</v>
      </c>
      <c r="E100" s="4">
        <v>1</v>
      </c>
      <c r="F100" s="5">
        <v>45122</v>
      </c>
      <c r="G100" s="4" t="s">
        <v>58</v>
      </c>
      <c r="H100" s="4" t="s">
        <v>428</v>
      </c>
      <c r="I100" s="4" t="s">
        <v>345</v>
      </c>
    </row>
    <row r="101" spans="1:9">
      <c r="A101" s="4" t="s">
        <v>59</v>
      </c>
      <c r="B101" s="4" t="s">
        <v>34</v>
      </c>
      <c r="C101" s="4" t="s">
        <v>440</v>
      </c>
      <c r="D101" s="4" t="s">
        <v>376</v>
      </c>
      <c r="E101" s="4">
        <v>1</v>
      </c>
      <c r="F101" s="5">
        <v>45124</v>
      </c>
      <c r="G101" s="4" t="s">
        <v>58</v>
      </c>
      <c r="H101" s="4" t="s">
        <v>428</v>
      </c>
      <c r="I101" s="4" t="s">
        <v>345</v>
      </c>
    </row>
    <row r="102" spans="1:9">
      <c r="A102" s="4" t="s">
        <v>59</v>
      </c>
      <c r="B102" s="4" t="s">
        <v>34</v>
      </c>
      <c r="C102" s="4" t="s">
        <v>441</v>
      </c>
      <c r="D102" s="4" t="s">
        <v>376</v>
      </c>
      <c r="E102" s="4">
        <v>1</v>
      </c>
      <c r="F102" s="5">
        <v>45124</v>
      </c>
      <c r="G102" s="4" t="s">
        <v>58</v>
      </c>
      <c r="H102" s="4" t="s">
        <v>428</v>
      </c>
      <c r="I102" s="4" t="s">
        <v>345</v>
      </c>
    </row>
    <row r="103" spans="1:9">
      <c r="A103" s="4" t="s">
        <v>59</v>
      </c>
      <c r="B103" s="4" t="s">
        <v>34</v>
      </c>
      <c r="C103" s="4" t="s">
        <v>6034</v>
      </c>
      <c r="D103" s="4" t="s">
        <v>358</v>
      </c>
      <c r="E103" s="4">
        <v>1</v>
      </c>
      <c r="F103" s="5">
        <v>45125</v>
      </c>
      <c r="G103" s="4" t="s">
        <v>58</v>
      </c>
      <c r="H103" s="4" t="s">
        <v>428</v>
      </c>
      <c r="I103" s="4" t="s">
        <v>345</v>
      </c>
    </row>
    <row r="104" spans="1:9">
      <c r="A104" s="4" t="s">
        <v>82</v>
      </c>
      <c r="B104" s="4" t="s">
        <v>66</v>
      </c>
      <c r="C104" s="4" t="s">
        <v>5096</v>
      </c>
      <c r="D104" s="4" t="s">
        <v>369</v>
      </c>
      <c r="E104" s="4">
        <v>1</v>
      </c>
      <c r="F104" s="5">
        <v>45108</v>
      </c>
      <c r="G104" s="4" t="s">
        <v>81</v>
      </c>
      <c r="H104" s="4" t="s">
        <v>443</v>
      </c>
      <c r="I104" s="4" t="s">
        <v>345</v>
      </c>
    </row>
    <row r="105" spans="1:9">
      <c r="A105" s="4" t="s">
        <v>82</v>
      </c>
      <c r="B105" s="4" t="s">
        <v>66</v>
      </c>
      <c r="C105" s="4" t="s">
        <v>442</v>
      </c>
      <c r="D105" s="4" t="s">
        <v>358</v>
      </c>
      <c r="E105" s="4">
        <v>1</v>
      </c>
      <c r="F105" s="5">
        <v>45111</v>
      </c>
      <c r="G105" s="4" t="s">
        <v>81</v>
      </c>
      <c r="H105" s="4" t="s">
        <v>443</v>
      </c>
      <c r="I105" s="4" t="s">
        <v>345</v>
      </c>
    </row>
    <row r="106" spans="1:9">
      <c r="A106" s="4" t="s">
        <v>82</v>
      </c>
      <c r="B106" s="4" t="s">
        <v>66</v>
      </c>
      <c r="C106" s="4" t="s">
        <v>444</v>
      </c>
      <c r="D106" s="4" t="s">
        <v>358</v>
      </c>
      <c r="E106" s="4">
        <v>1</v>
      </c>
      <c r="F106" s="5">
        <v>45113</v>
      </c>
      <c r="G106" s="4" t="s">
        <v>81</v>
      </c>
      <c r="H106" s="4" t="s">
        <v>443</v>
      </c>
      <c r="I106" s="4" t="s">
        <v>345</v>
      </c>
    </row>
    <row r="107" spans="1:9">
      <c r="A107" s="4" t="s">
        <v>82</v>
      </c>
      <c r="B107" s="4" t="s">
        <v>66</v>
      </c>
      <c r="C107" s="4" t="s">
        <v>445</v>
      </c>
      <c r="D107" s="4" t="s">
        <v>352</v>
      </c>
      <c r="E107" s="4">
        <v>1</v>
      </c>
      <c r="F107" s="5">
        <v>45115</v>
      </c>
      <c r="G107" s="4" t="s">
        <v>81</v>
      </c>
      <c r="H107" s="4" t="s">
        <v>443</v>
      </c>
      <c r="I107" s="4" t="s">
        <v>345</v>
      </c>
    </row>
    <row r="108" spans="1:9">
      <c r="A108" s="4" t="s">
        <v>82</v>
      </c>
      <c r="B108" s="4" t="s">
        <v>66</v>
      </c>
      <c r="C108" s="4" t="s">
        <v>446</v>
      </c>
      <c r="D108" s="4" t="s">
        <v>369</v>
      </c>
      <c r="E108" s="4">
        <v>1</v>
      </c>
      <c r="F108" s="5">
        <v>45118</v>
      </c>
      <c r="G108" s="4" t="s">
        <v>81</v>
      </c>
      <c r="H108" s="4" t="s">
        <v>443</v>
      </c>
      <c r="I108" s="4" t="s">
        <v>345</v>
      </c>
    </row>
    <row r="109" spans="1:9">
      <c r="A109" s="4" t="s">
        <v>82</v>
      </c>
      <c r="B109" s="4" t="s">
        <v>66</v>
      </c>
      <c r="C109" s="4" t="s">
        <v>447</v>
      </c>
      <c r="D109" s="4" t="s">
        <v>358</v>
      </c>
      <c r="E109" s="4">
        <v>1</v>
      </c>
      <c r="F109" s="5">
        <v>45120</v>
      </c>
      <c r="G109" s="4" t="s">
        <v>81</v>
      </c>
      <c r="H109" s="4" t="s">
        <v>443</v>
      </c>
      <c r="I109" s="4" t="s">
        <v>345</v>
      </c>
    </row>
    <row r="110" spans="1:9">
      <c r="A110" s="4" t="s">
        <v>82</v>
      </c>
      <c r="B110" s="4" t="s">
        <v>66</v>
      </c>
      <c r="C110" s="4" t="s">
        <v>448</v>
      </c>
      <c r="D110" s="4" t="s">
        <v>358</v>
      </c>
      <c r="E110" s="4">
        <v>1</v>
      </c>
      <c r="F110" s="5">
        <v>45124</v>
      </c>
      <c r="G110" s="4" t="s">
        <v>81</v>
      </c>
      <c r="H110" s="4" t="s">
        <v>443</v>
      </c>
      <c r="I110" s="4" t="s">
        <v>345</v>
      </c>
    </row>
    <row r="111" spans="1:9">
      <c r="A111" s="4" t="s">
        <v>82</v>
      </c>
      <c r="B111" s="4" t="s">
        <v>66</v>
      </c>
      <c r="C111" s="4" t="s">
        <v>449</v>
      </c>
      <c r="D111" s="4" t="s">
        <v>376</v>
      </c>
      <c r="E111" s="4">
        <v>1</v>
      </c>
      <c r="F111" s="5">
        <v>45124</v>
      </c>
      <c r="G111" s="4" t="s">
        <v>81</v>
      </c>
      <c r="H111" s="4" t="s">
        <v>443</v>
      </c>
      <c r="I111" s="4" t="s">
        <v>345</v>
      </c>
    </row>
    <row r="112" spans="1:9">
      <c r="A112" s="4" t="s">
        <v>210</v>
      </c>
      <c r="B112" s="4" t="s">
        <v>197</v>
      </c>
      <c r="C112" s="4" t="s">
        <v>5948</v>
      </c>
      <c r="D112" s="4" t="s">
        <v>352</v>
      </c>
      <c r="E112" s="4">
        <v>1</v>
      </c>
      <c r="F112" s="5">
        <v>45110</v>
      </c>
      <c r="G112" s="4" t="s">
        <v>209</v>
      </c>
      <c r="H112" s="4" t="s">
        <v>451</v>
      </c>
      <c r="I112" s="4" t="s">
        <v>345</v>
      </c>
    </row>
    <row r="113" spans="1:9">
      <c r="A113" s="4" t="s">
        <v>210</v>
      </c>
      <c r="B113" s="4" t="s">
        <v>197</v>
      </c>
      <c r="C113" s="4" t="s">
        <v>450</v>
      </c>
      <c r="D113" s="4" t="s">
        <v>358</v>
      </c>
      <c r="E113" s="4">
        <v>1</v>
      </c>
      <c r="F113" s="5">
        <v>45111</v>
      </c>
      <c r="G113" s="4" t="s">
        <v>209</v>
      </c>
      <c r="H113" s="4" t="s">
        <v>451</v>
      </c>
      <c r="I113" s="4" t="s">
        <v>345</v>
      </c>
    </row>
    <row r="114" spans="1:9">
      <c r="A114" s="4" t="s">
        <v>210</v>
      </c>
      <c r="B114" s="4" t="s">
        <v>197</v>
      </c>
      <c r="C114" s="4" t="s">
        <v>452</v>
      </c>
      <c r="D114" s="4" t="s">
        <v>352</v>
      </c>
      <c r="E114" s="4">
        <v>1</v>
      </c>
      <c r="F114" s="5">
        <v>45111</v>
      </c>
      <c r="G114" s="4" t="s">
        <v>209</v>
      </c>
      <c r="H114" s="4" t="s">
        <v>451</v>
      </c>
      <c r="I114" s="4" t="s">
        <v>345</v>
      </c>
    </row>
    <row r="115" spans="1:9">
      <c r="A115" s="4" t="s">
        <v>210</v>
      </c>
      <c r="B115" s="4" t="s">
        <v>197</v>
      </c>
      <c r="C115" s="4" t="s">
        <v>453</v>
      </c>
      <c r="D115" s="4" t="s">
        <v>369</v>
      </c>
      <c r="E115" s="4">
        <v>1</v>
      </c>
      <c r="F115" s="5">
        <v>45111</v>
      </c>
      <c r="G115" s="4" t="s">
        <v>209</v>
      </c>
      <c r="H115" s="4" t="s">
        <v>451</v>
      </c>
      <c r="I115" s="4" t="s">
        <v>345</v>
      </c>
    </row>
    <row r="116" spans="1:9">
      <c r="A116" s="4" t="s">
        <v>210</v>
      </c>
      <c r="B116" s="4" t="s">
        <v>197</v>
      </c>
      <c r="C116" s="4" t="s">
        <v>454</v>
      </c>
      <c r="D116" s="4" t="s">
        <v>376</v>
      </c>
      <c r="E116" s="4">
        <v>1</v>
      </c>
      <c r="F116" s="5">
        <v>45112</v>
      </c>
      <c r="G116" s="4" t="s">
        <v>209</v>
      </c>
      <c r="H116" s="4" t="s">
        <v>451</v>
      </c>
      <c r="I116" s="4" t="s">
        <v>345</v>
      </c>
    </row>
    <row r="117" spans="1:9">
      <c r="A117" s="4" t="s">
        <v>210</v>
      </c>
      <c r="B117" s="4" t="s">
        <v>197</v>
      </c>
      <c r="C117" s="4" t="s">
        <v>455</v>
      </c>
      <c r="D117" s="4" t="s">
        <v>352</v>
      </c>
      <c r="E117" s="4">
        <v>1</v>
      </c>
      <c r="F117" s="5">
        <v>45113</v>
      </c>
      <c r="G117" s="4" t="s">
        <v>209</v>
      </c>
      <c r="H117" s="4" t="s">
        <v>451</v>
      </c>
      <c r="I117" s="4" t="s">
        <v>345</v>
      </c>
    </row>
    <row r="118" spans="1:9">
      <c r="A118" s="4" t="s">
        <v>210</v>
      </c>
      <c r="B118" s="4" t="s">
        <v>197</v>
      </c>
      <c r="C118" s="4" t="s">
        <v>456</v>
      </c>
      <c r="D118" s="4" t="s">
        <v>343</v>
      </c>
      <c r="E118" s="4">
        <v>1</v>
      </c>
      <c r="F118" s="5">
        <v>45114</v>
      </c>
      <c r="G118" s="4" t="s">
        <v>209</v>
      </c>
      <c r="H118" s="4" t="s">
        <v>451</v>
      </c>
      <c r="I118" s="4" t="s">
        <v>345</v>
      </c>
    </row>
    <row r="119" spans="1:9">
      <c r="A119" s="4" t="s">
        <v>210</v>
      </c>
      <c r="B119" s="4" t="s">
        <v>197</v>
      </c>
      <c r="C119" s="4" t="s">
        <v>457</v>
      </c>
      <c r="D119" s="4" t="s">
        <v>352</v>
      </c>
      <c r="E119" s="4">
        <v>1</v>
      </c>
      <c r="F119" s="5">
        <v>45115</v>
      </c>
      <c r="G119" s="4" t="s">
        <v>209</v>
      </c>
      <c r="H119" s="4" t="s">
        <v>451</v>
      </c>
      <c r="I119" s="4" t="s">
        <v>345</v>
      </c>
    </row>
    <row r="120" spans="1:9">
      <c r="A120" s="4" t="s">
        <v>210</v>
      </c>
      <c r="B120" s="4" t="s">
        <v>197</v>
      </c>
      <c r="C120" s="4" t="s">
        <v>458</v>
      </c>
      <c r="D120" s="4" t="s">
        <v>343</v>
      </c>
      <c r="E120" s="4">
        <v>1</v>
      </c>
      <c r="F120" s="5">
        <v>45115</v>
      </c>
      <c r="G120" s="4" t="s">
        <v>209</v>
      </c>
      <c r="H120" s="4" t="s">
        <v>451</v>
      </c>
      <c r="I120" s="4" t="s">
        <v>345</v>
      </c>
    </row>
    <row r="121" spans="1:9">
      <c r="A121" s="4" t="s">
        <v>210</v>
      </c>
      <c r="B121" s="4" t="s">
        <v>197</v>
      </c>
      <c r="C121" s="4" t="s">
        <v>459</v>
      </c>
      <c r="D121" s="4" t="s">
        <v>343</v>
      </c>
      <c r="E121" s="4">
        <v>1</v>
      </c>
      <c r="F121" s="5">
        <v>45115</v>
      </c>
      <c r="G121" s="4" t="s">
        <v>209</v>
      </c>
      <c r="H121" s="4" t="s">
        <v>451</v>
      </c>
      <c r="I121" s="4" t="s">
        <v>345</v>
      </c>
    </row>
    <row r="122" spans="1:9">
      <c r="A122" s="4" t="s">
        <v>210</v>
      </c>
      <c r="B122" s="4" t="s">
        <v>197</v>
      </c>
      <c r="C122" s="4" t="s">
        <v>460</v>
      </c>
      <c r="D122" s="4" t="s">
        <v>369</v>
      </c>
      <c r="E122" s="4">
        <v>1</v>
      </c>
      <c r="F122" s="5">
        <v>45117</v>
      </c>
      <c r="G122" s="4" t="s">
        <v>209</v>
      </c>
      <c r="H122" s="4" t="s">
        <v>451</v>
      </c>
      <c r="I122" s="4" t="s">
        <v>345</v>
      </c>
    </row>
    <row r="123" spans="1:9">
      <c r="A123" s="4" t="s">
        <v>210</v>
      </c>
      <c r="B123" s="4" t="s">
        <v>197</v>
      </c>
      <c r="C123" s="4" t="s">
        <v>461</v>
      </c>
      <c r="D123" s="4" t="s">
        <v>352</v>
      </c>
      <c r="E123" s="4">
        <v>1</v>
      </c>
      <c r="F123" s="5">
        <v>45118</v>
      </c>
      <c r="G123" s="4" t="s">
        <v>209</v>
      </c>
      <c r="H123" s="4" t="s">
        <v>451</v>
      </c>
      <c r="I123" s="4" t="s">
        <v>345</v>
      </c>
    </row>
    <row r="124" spans="1:9">
      <c r="A124" s="4" t="s">
        <v>210</v>
      </c>
      <c r="B124" s="4" t="s">
        <v>197</v>
      </c>
      <c r="C124" s="4" t="s">
        <v>462</v>
      </c>
      <c r="D124" s="4" t="s">
        <v>369</v>
      </c>
      <c r="E124" s="4">
        <v>1</v>
      </c>
      <c r="F124" s="5">
        <v>45119</v>
      </c>
      <c r="G124" s="4" t="s">
        <v>209</v>
      </c>
      <c r="H124" s="4" t="s">
        <v>451</v>
      </c>
      <c r="I124" s="4" t="s">
        <v>345</v>
      </c>
    </row>
    <row r="125" spans="1:9">
      <c r="A125" s="4" t="s">
        <v>210</v>
      </c>
      <c r="B125" s="4" t="s">
        <v>197</v>
      </c>
      <c r="C125" s="4" t="s">
        <v>463</v>
      </c>
      <c r="D125" s="4" t="s">
        <v>343</v>
      </c>
      <c r="E125" s="4">
        <v>1</v>
      </c>
      <c r="F125" s="5">
        <v>45120</v>
      </c>
      <c r="G125" s="4" t="s">
        <v>209</v>
      </c>
      <c r="H125" s="4" t="s">
        <v>451</v>
      </c>
      <c r="I125" s="4" t="s">
        <v>345</v>
      </c>
    </row>
    <row r="126" spans="1:9">
      <c r="A126" s="4" t="s">
        <v>210</v>
      </c>
      <c r="B126" s="4" t="s">
        <v>197</v>
      </c>
      <c r="C126" s="4" t="s">
        <v>464</v>
      </c>
      <c r="D126" s="4" t="s">
        <v>354</v>
      </c>
      <c r="E126" s="4">
        <v>1</v>
      </c>
      <c r="F126" s="5">
        <v>45122</v>
      </c>
      <c r="G126" s="4" t="s">
        <v>209</v>
      </c>
      <c r="H126" s="4" t="s">
        <v>451</v>
      </c>
      <c r="I126" s="4" t="s">
        <v>345</v>
      </c>
    </row>
    <row r="127" spans="1:9">
      <c r="A127" s="4" t="s">
        <v>210</v>
      </c>
      <c r="B127" s="4" t="s">
        <v>197</v>
      </c>
      <c r="C127" s="4" t="s">
        <v>465</v>
      </c>
      <c r="D127" s="4" t="s">
        <v>343</v>
      </c>
      <c r="E127" s="4">
        <v>1</v>
      </c>
      <c r="F127" s="5">
        <v>45122</v>
      </c>
      <c r="G127" s="4" t="s">
        <v>209</v>
      </c>
      <c r="H127" s="4" t="s">
        <v>451</v>
      </c>
      <c r="I127" s="4" t="s">
        <v>345</v>
      </c>
    </row>
    <row r="128" spans="1:9">
      <c r="A128" s="4" t="s">
        <v>303</v>
      </c>
      <c r="B128" s="4" t="s">
        <v>304</v>
      </c>
      <c r="C128" s="4" t="s">
        <v>466</v>
      </c>
      <c r="D128" s="4" t="s">
        <v>394</v>
      </c>
      <c r="E128" s="4">
        <v>1</v>
      </c>
      <c r="F128" s="5">
        <v>45112</v>
      </c>
      <c r="G128" s="4" t="s">
        <v>302</v>
      </c>
      <c r="H128" s="4" t="s">
        <v>467</v>
      </c>
      <c r="I128" s="4" t="s">
        <v>345</v>
      </c>
    </row>
    <row r="129" spans="1:9">
      <c r="A129" s="4" t="s">
        <v>303</v>
      </c>
      <c r="B129" s="4" t="s">
        <v>304</v>
      </c>
      <c r="C129" s="4" t="s">
        <v>468</v>
      </c>
      <c r="D129" s="4" t="s">
        <v>358</v>
      </c>
      <c r="E129" s="4">
        <v>1</v>
      </c>
      <c r="F129" s="5">
        <v>45115</v>
      </c>
      <c r="G129" s="4" t="s">
        <v>302</v>
      </c>
      <c r="H129" s="4" t="s">
        <v>467</v>
      </c>
      <c r="I129" s="4" t="s">
        <v>345</v>
      </c>
    </row>
    <row r="130" spans="1:9">
      <c r="A130" s="4" t="s">
        <v>303</v>
      </c>
      <c r="B130" s="4" t="s">
        <v>304</v>
      </c>
      <c r="C130" s="4" t="s">
        <v>469</v>
      </c>
      <c r="D130" s="4" t="s">
        <v>376</v>
      </c>
      <c r="E130" s="4">
        <v>1</v>
      </c>
      <c r="F130" s="5">
        <v>45117</v>
      </c>
      <c r="G130" s="4" t="s">
        <v>302</v>
      </c>
      <c r="H130" s="4" t="s">
        <v>467</v>
      </c>
      <c r="I130" s="4" t="s">
        <v>345</v>
      </c>
    </row>
    <row r="131" spans="1:9">
      <c r="A131" s="4" t="s">
        <v>303</v>
      </c>
      <c r="B131" s="4" t="s">
        <v>304</v>
      </c>
      <c r="C131" s="4" t="s">
        <v>470</v>
      </c>
      <c r="D131" s="4" t="s">
        <v>352</v>
      </c>
      <c r="E131" s="4">
        <v>1</v>
      </c>
      <c r="F131" s="5">
        <v>45117</v>
      </c>
      <c r="G131" s="4" t="s">
        <v>302</v>
      </c>
      <c r="H131" s="4" t="s">
        <v>467</v>
      </c>
      <c r="I131" s="4" t="s">
        <v>345</v>
      </c>
    </row>
    <row r="132" spans="1:9">
      <c r="A132" s="4" t="s">
        <v>303</v>
      </c>
      <c r="B132" s="4" t="s">
        <v>304</v>
      </c>
      <c r="C132" s="4" t="s">
        <v>471</v>
      </c>
      <c r="D132" s="4" t="s">
        <v>358</v>
      </c>
      <c r="E132" s="4">
        <v>1</v>
      </c>
      <c r="F132" s="5">
        <v>45117</v>
      </c>
      <c r="G132" s="4" t="s">
        <v>302</v>
      </c>
      <c r="H132" s="4" t="s">
        <v>467</v>
      </c>
      <c r="I132" s="4" t="s">
        <v>345</v>
      </c>
    </row>
    <row r="133" spans="1:9">
      <c r="A133" s="4" t="s">
        <v>303</v>
      </c>
      <c r="B133" s="4" t="s">
        <v>304</v>
      </c>
      <c r="C133" s="4" t="s">
        <v>472</v>
      </c>
      <c r="D133" s="4" t="s">
        <v>358</v>
      </c>
      <c r="E133" s="4">
        <v>1</v>
      </c>
      <c r="F133" s="5">
        <v>45119</v>
      </c>
      <c r="G133" s="4" t="s">
        <v>302</v>
      </c>
      <c r="H133" s="4" t="s">
        <v>467</v>
      </c>
      <c r="I133" s="4" t="s">
        <v>345</v>
      </c>
    </row>
    <row r="134" spans="1:9">
      <c r="A134" s="4" t="s">
        <v>303</v>
      </c>
      <c r="B134" s="4" t="s">
        <v>304</v>
      </c>
      <c r="C134" s="4" t="s">
        <v>473</v>
      </c>
      <c r="D134" s="4" t="s">
        <v>376</v>
      </c>
      <c r="E134" s="4">
        <v>1</v>
      </c>
      <c r="F134" s="5">
        <v>45120</v>
      </c>
      <c r="G134" s="4" t="s">
        <v>302</v>
      </c>
      <c r="H134" s="4" t="s">
        <v>467</v>
      </c>
      <c r="I134" s="4" t="s">
        <v>345</v>
      </c>
    </row>
    <row r="135" spans="1:9">
      <c r="A135" s="4" t="s">
        <v>303</v>
      </c>
      <c r="B135" s="4" t="s">
        <v>304</v>
      </c>
      <c r="C135" s="4" t="s">
        <v>474</v>
      </c>
      <c r="D135" s="4" t="s">
        <v>358</v>
      </c>
      <c r="E135" s="4">
        <v>1</v>
      </c>
      <c r="F135" s="5">
        <v>45121</v>
      </c>
      <c r="G135" s="4" t="s">
        <v>302</v>
      </c>
      <c r="H135" s="4" t="s">
        <v>467</v>
      </c>
      <c r="I135" s="4" t="s">
        <v>345</v>
      </c>
    </row>
    <row r="136" spans="1:9">
      <c r="A136" s="4" t="s">
        <v>303</v>
      </c>
      <c r="B136" s="4" t="s">
        <v>304</v>
      </c>
      <c r="C136" s="4" t="s">
        <v>475</v>
      </c>
      <c r="D136" s="4" t="s">
        <v>358</v>
      </c>
      <c r="E136" s="4">
        <v>1</v>
      </c>
      <c r="F136" s="5">
        <v>45121</v>
      </c>
      <c r="G136" s="4" t="s">
        <v>302</v>
      </c>
      <c r="H136" s="4" t="s">
        <v>467</v>
      </c>
      <c r="I136" s="4" t="s">
        <v>345</v>
      </c>
    </row>
    <row r="137" spans="1:9">
      <c r="A137" s="4" t="s">
        <v>303</v>
      </c>
      <c r="B137" s="4" t="s">
        <v>304</v>
      </c>
      <c r="C137" s="4" t="s">
        <v>476</v>
      </c>
      <c r="D137" s="4" t="s">
        <v>354</v>
      </c>
      <c r="E137" s="4">
        <v>1</v>
      </c>
      <c r="F137" s="5">
        <v>45121</v>
      </c>
      <c r="G137" s="4" t="s">
        <v>302</v>
      </c>
      <c r="H137" s="4" t="s">
        <v>467</v>
      </c>
      <c r="I137" s="4" t="s">
        <v>345</v>
      </c>
    </row>
    <row r="138" spans="1:9">
      <c r="A138" s="4" t="s">
        <v>303</v>
      </c>
      <c r="B138" s="4" t="s">
        <v>304</v>
      </c>
      <c r="C138" s="4" t="s">
        <v>477</v>
      </c>
      <c r="D138" s="4" t="s">
        <v>354</v>
      </c>
      <c r="E138" s="4">
        <v>1</v>
      </c>
      <c r="F138" s="5">
        <v>45124</v>
      </c>
      <c r="G138" s="4" t="s">
        <v>302</v>
      </c>
      <c r="H138" s="4" t="s">
        <v>467</v>
      </c>
      <c r="I138" s="4" t="s">
        <v>345</v>
      </c>
    </row>
    <row r="139" spans="1:9">
      <c r="A139" s="4" t="s">
        <v>303</v>
      </c>
      <c r="B139" s="4" t="s">
        <v>304</v>
      </c>
      <c r="C139" s="4" t="s">
        <v>5658</v>
      </c>
      <c r="D139" s="4" t="s">
        <v>354</v>
      </c>
      <c r="E139" s="4">
        <v>1</v>
      </c>
      <c r="F139" s="5">
        <v>45125</v>
      </c>
      <c r="G139" s="4" t="s">
        <v>302</v>
      </c>
      <c r="H139" s="4" t="s">
        <v>467</v>
      </c>
      <c r="I139" s="4" t="s">
        <v>345</v>
      </c>
    </row>
    <row r="140" spans="1:9">
      <c r="A140" s="4" t="s">
        <v>43</v>
      </c>
      <c r="B140" s="4" t="s">
        <v>34</v>
      </c>
      <c r="C140" s="4" t="s">
        <v>478</v>
      </c>
      <c r="D140" s="4" t="s">
        <v>352</v>
      </c>
      <c r="E140" s="4">
        <v>1</v>
      </c>
      <c r="F140" s="5">
        <v>45113</v>
      </c>
      <c r="G140" s="4" t="s">
        <v>42</v>
      </c>
      <c r="H140" s="4" t="s">
        <v>479</v>
      </c>
      <c r="I140" s="4" t="s">
        <v>345</v>
      </c>
    </row>
    <row r="141" spans="1:9">
      <c r="A141" s="4" t="s">
        <v>43</v>
      </c>
      <c r="B141" s="4" t="s">
        <v>34</v>
      </c>
      <c r="C141" s="4" t="s">
        <v>480</v>
      </c>
      <c r="D141" s="4" t="s">
        <v>376</v>
      </c>
      <c r="E141" s="4">
        <v>1</v>
      </c>
      <c r="F141" s="5">
        <v>45113</v>
      </c>
      <c r="G141" s="4" t="s">
        <v>42</v>
      </c>
      <c r="H141" s="4" t="s">
        <v>479</v>
      </c>
      <c r="I141" s="4" t="s">
        <v>345</v>
      </c>
    </row>
    <row r="142" spans="1:9">
      <c r="A142" s="4" t="s">
        <v>43</v>
      </c>
      <c r="B142" s="4" t="s">
        <v>34</v>
      </c>
      <c r="C142" s="4" t="s">
        <v>481</v>
      </c>
      <c r="D142" s="4" t="s">
        <v>394</v>
      </c>
      <c r="E142" s="4">
        <v>1</v>
      </c>
      <c r="F142" s="5">
        <v>45113</v>
      </c>
      <c r="G142" s="4" t="s">
        <v>42</v>
      </c>
      <c r="H142" s="4" t="s">
        <v>479</v>
      </c>
      <c r="I142" s="4" t="s">
        <v>345</v>
      </c>
    </row>
    <row r="143" spans="1:9">
      <c r="A143" s="4" t="s">
        <v>43</v>
      </c>
      <c r="B143" s="4" t="s">
        <v>34</v>
      </c>
      <c r="C143" s="4" t="s">
        <v>482</v>
      </c>
      <c r="D143" s="4" t="s">
        <v>369</v>
      </c>
      <c r="E143" s="4">
        <v>1</v>
      </c>
      <c r="F143" s="5">
        <v>45113</v>
      </c>
      <c r="G143" s="4" t="s">
        <v>42</v>
      </c>
      <c r="H143" s="4" t="s">
        <v>479</v>
      </c>
      <c r="I143" s="4" t="s">
        <v>345</v>
      </c>
    </row>
    <row r="144" spans="1:9">
      <c r="A144" s="4" t="s">
        <v>43</v>
      </c>
      <c r="B144" s="4" t="s">
        <v>34</v>
      </c>
      <c r="C144" s="4" t="s">
        <v>483</v>
      </c>
      <c r="D144" s="4" t="s">
        <v>369</v>
      </c>
      <c r="E144" s="4">
        <v>1</v>
      </c>
      <c r="F144" s="5">
        <v>45113</v>
      </c>
      <c r="G144" s="4" t="s">
        <v>42</v>
      </c>
      <c r="H144" s="4" t="s">
        <v>479</v>
      </c>
      <c r="I144" s="4" t="s">
        <v>345</v>
      </c>
    </row>
    <row r="145" spans="1:9">
      <c r="A145" s="4" t="s">
        <v>43</v>
      </c>
      <c r="B145" s="4" t="s">
        <v>34</v>
      </c>
      <c r="C145" s="4" t="s">
        <v>484</v>
      </c>
      <c r="D145" s="4" t="s">
        <v>394</v>
      </c>
      <c r="E145" s="4">
        <v>1</v>
      </c>
      <c r="F145" s="5">
        <v>45113</v>
      </c>
      <c r="G145" s="4" t="s">
        <v>42</v>
      </c>
      <c r="H145" s="4" t="s">
        <v>479</v>
      </c>
      <c r="I145" s="4" t="s">
        <v>345</v>
      </c>
    </row>
    <row r="146" spans="1:9">
      <c r="A146" s="4" t="s">
        <v>43</v>
      </c>
      <c r="B146" s="4" t="s">
        <v>34</v>
      </c>
      <c r="C146" s="4" t="s">
        <v>485</v>
      </c>
      <c r="D146" s="4" t="s">
        <v>394</v>
      </c>
      <c r="E146" s="4">
        <v>1</v>
      </c>
      <c r="F146" s="5">
        <v>45113</v>
      </c>
      <c r="G146" s="4" t="s">
        <v>42</v>
      </c>
      <c r="H146" s="4" t="s">
        <v>479</v>
      </c>
      <c r="I146" s="4" t="s">
        <v>345</v>
      </c>
    </row>
    <row r="147" spans="1:9">
      <c r="A147" s="4" t="s">
        <v>43</v>
      </c>
      <c r="B147" s="4" t="s">
        <v>34</v>
      </c>
      <c r="C147" s="4" t="s">
        <v>486</v>
      </c>
      <c r="D147" s="4" t="s">
        <v>352</v>
      </c>
      <c r="E147" s="4">
        <v>1</v>
      </c>
      <c r="F147" s="5">
        <v>45113</v>
      </c>
      <c r="G147" s="4" t="s">
        <v>42</v>
      </c>
      <c r="H147" s="4" t="s">
        <v>479</v>
      </c>
      <c r="I147" s="4" t="s">
        <v>345</v>
      </c>
    </row>
    <row r="148" spans="1:9">
      <c r="A148" s="4" t="s">
        <v>43</v>
      </c>
      <c r="B148" s="4" t="s">
        <v>34</v>
      </c>
      <c r="C148" s="4" t="s">
        <v>487</v>
      </c>
      <c r="D148" s="4" t="s">
        <v>369</v>
      </c>
      <c r="E148" s="4">
        <v>1</v>
      </c>
      <c r="F148" s="5">
        <v>45113</v>
      </c>
      <c r="G148" s="4" t="s">
        <v>42</v>
      </c>
      <c r="H148" s="4" t="s">
        <v>479</v>
      </c>
      <c r="I148" s="4" t="s">
        <v>345</v>
      </c>
    </row>
    <row r="149" spans="1:9">
      <c r="A149" s="4" t="s">
        <v>43</v>
      </c>
      <c r="B149" s="4" t="s">
        <v>34</v>
      </c>
      <c r="C149" s="4" t="s">
        <v>488</v>
      </c>
      <c r="D149" s="4" t="s">
        <v>352</v>
      </c>
      <c r="E149" s="4">
        <v>1</v>
      </c>
      <c r="F149" s="5">
        <v>45113</v>
      </c>
      <c r="G149" s="4" t="s">
        <v>42</v>
      </c>
      <c r="H149" s="4" t="s">
        <v>479</v>
      </c>
      <c r="I149" s="4" t="s">
        <v>345</v>
      </c>
    </row>
    <row r="150" spans="1:9">
      <c r="A150" s="4" t="s">
        <v>43</v>
      </c>
      <c r="B150" s="4" t="s">
        <v>34</v>
      </c>
      <c r="C150" s="4" t="s">
        <v>489</v>
      </c>
      <c r="D150" s="4" t="s">
        <v>358</v>
      </c>
      <c r="E150" s="4">
        <v>1</v>
      </c>
      <c r="F150" s="5">
        <v>45113</v>
      </c>
      <c r="G150" s="4" t="s">
        <v>42</v>
      </c>
      <c r="H150" s="4" t="s">
        <v>479</v>
      </c>
      <c r="I150" s="4" t="s">
        <v>345</v>
      </c>
    </row>
    <row r="151" spans="1:9">
      <c r="A151" s="4" t="s">
        <v>43</v>
      </c>
      <c r="B151" s="4" t="s">
        <v>34</v>
      </c>
      <c r="C151" s="4" t="s">
        <v>490</v>
      </c>
      <c r="D151" s="4" t="s">
        <v>358</v>
      </c>
      <c r="E151" s="4">
        <v>1</v>
      </c>
      <c r="F151" s="5">
        <v>45113</v>
      </c>
      <c r="G151" s="4" t="s">
        <v>42</v>
      </c>
      <c r="H151" s="4" t="s">
        <v>479</v>
      </c>
      <c r="I151" s="4" t="s">
        <v>345</v>
      </c>
    </row>
    <row r="152" spans="1:9">
      <c r="A152" s="4" t="s">
        <v>43</v>
      </c>
      <c r="B152" s="4" t="s">
        <v>34</v>
      </c>
      <c r="C152" s="4" t="s">
        <v>491</v>
      </c>
      <c r="D152" s="4" t="s">
        <v>358</v>
      </c>
      <c r="E152" s="4">
        <v>1</v>
      </c>
      <c r="F152" s="5">
        <v>45113</v>
      </c>
      <c r="G152" s="4" t="s">
        <v>42</v>
      </c>
      <c r="H152" s="4" t="s">
        <v>479</v>
      </c>
      <c r="I152" s="4" t="s">
        <v>345</v>
      </c>
    </row>
    <row r="153" spans="1:9">
      <c r="A153" s="4" t="s">
        <v>43</v>
      </c>
      <c r="B153" s="4" t="s">
        <v>34</v>
      </c>
      <c r="C153" s="4" t="s">
        <v>492</v>
      </c>
      <c r="D153" s="4" t="s">
        <v>376</v>
      </c>
      <c r="E153" s="4">
        <v>1</v>
      </c>
      <c r="F153" s="5">
        <v>45113</v>
      </c>
      <c r="G153" s="4" t="s">
        <v>42</v>
      </c>
      <c r="H153" s="4" t="s">
        <v>479</v>
      </c>
      <c r="I153" s="4" t="s">
        <v>345</v>
      </c>
    </row>
    <row r="154" spans="1:9">
      <c r="A154" s="4" t="s">
        <v>43</v>
      </c>
      <c r="B154" s="4" t="s">
        <v>34</v>
      </c>
      <c r="C154" s="4" t="s">
        <v>493</v>
      </c>
      <c r="D154" s="4" t="s">
        <v>369</v>
      </c>
      <c r="E154" s="4">
        <v>1</v>
      </c>
      <c r="F154" s="5">
        <v>45113</v>
      </c>
      <c r="G154" s="4" t="s">
        <v>42</v>
      </c>
      <c r="H154" s="4" t="s">
        <v>479</v>
      </c>
      <c r="I154" s="4" t="s">
        <v>345</v>
      </c>
    </row>
    <row r="155" spans="1:9">
      <c r="A155" s="4" t="s">
        <v>43</v>
      </c>
      <c r="B155" s="4" t="s">
        <v>34</v>
      </c>
      <c r="C155" s="4" t="s">
        <v>494</v>
      </c>
      <c r="D155" s="4" t="s">
        <v>376</v>
      </c>
      <c r="E155" s="4">
        <v>1</v>
      </c>
      <c r="F155" s="5">
        <v>45113</v>
      </c>
      <c r="G155" s="4" t="s">
        <v>42</v>
      </c>
      <c r="H155" s="4" t="s">
        <v>479</v>
      </c>
      <c r="I155" s="4" t="s">
        <v>345</v>
      </c>
    </row>
    <row r="156" spans="1:9">
      <c r="A156" s="4" t="s">
        <v>126</v>
      </c>
      <c r="B156" s="4" t="s">
        <v>495</v>
      </c>
      <c r="C156" s="4" t="s">
        <v>496</v>
      </c>
      <c r="D156" s="4" t="s">
        <v>358</v>
      </c>
      <c r="E156" s="4">
        <v>1</v>
      </c>
      <c r="F156" s="5">
        <v>45113</v>
      </c>
      <c r="G156" s="4" t="s">
        <v>125</v>
      </c>
      <c r="H156" s="4" t="s">
        <v>497</v>
      </c>
      <c r="I156" s="4" t="s">
        <v>345</v>
      </c>
    </row>
    <row r="157" spans="1:9">
      <c r="A157" s="4" t="s">
        <v>126</v>
      </c>
      <c r="B157" s="4" t="s">
        <v>495</v>
      </c>
      <c r="C157" s="4" t="s">
        <v>498</v>
      </c>
      <c r="D157" s="4" t="s">
        <v>499</v>
      </c>
      <c r="E157" s="4">
        <v>1</v>
      </c>
      <c r="F157" s="5">
        <v>45122</v>
      </c>
      <c r="G157" s="4" t="s">
        <v>125</v>
      </c>
      <c r="H157" s="4" t="s">
        <v>497</v>
      </c>
      <c r="I157" s="4" t="s">
        <v>345</v>
      </c>
    </row>
    <row r="158" spans="1:9">
      <c r="A158" s="4" t="s">
        <v>126</v>
      </c>
      <c r="B158" s="4" t="s">
        <v>495</v>
      </c>
      <c r="C158" s="4" t="s">
        <v>500</v>
      </c>
      <c r="D158" s="4" t="s">
        <v>358</v>
      </c>
      <c r="E158" s="4">
        <v>1</v>
      </c>
      <c r="F158" s="5">
        <v>45124</v>
      </c>
      <c r="G158" s="4" t="s">
        <v>125</v>
      </c>
      <c r="H158" s="4" t="s">
        <v>497</v>
      </c>
      <c r="I158" s="4" t="s">
        <v>345</v>
      </c>
    </row>
    <row r="159" spans="1:9">
      <c r="A159" s="4" t="s">
        <v>126</v>
      </c>
      <c r="B159" s="4" t="s">
        <v>495</v>
      </c>
      <c r="C159" s="4" t="s">
        <v>5810</v>
      </c>
      <c r="D159" s="4" t="s">
        <v>394</v>
      </c>
      <c r="E159" s="4">
        <v>1</v>
      </c>
      <c r="F159" s="5">
        <v>45125</v>
      </c>
      <c r="G159" s="4" t="s">
        <v>125</v>
      </c>
      <c r="H159" s="4" t="s">
        <v>497</v>
      </c>
      <c r="I159" s="4" t="s">
        <v>345</v>
      </c>
    </row>
    <row r="160" spans="1:9">
      <c r="A160" s="4" t="s">
        <v>126</v>
      </c>
      <c r="B160" s="4" t="s">
        <v>495</v>
      </c>
      <c r="C160" s="4" t="s">
        <v>6035</v>
      </c>
      <c r="D160" s="4" t="s">
        <v>352</v>
      </c>
      <c r="E160" s="4">
        <v>1</v>
      </c>
      <c r="F160" s="5">
        <v>45125</v>
      </c>
      <c r="G160" s="4" t="s">
        <v>125</v>
      </c>
      <c r="H160" s="4" t="s">
        <v>497</v>
      </c>
      <c r="I160" s="4" t="s">
        <v>345</v>
      </c>
    </row>
    <row r="161" spans="1:9">
      <c r="A161" s="4" t="s">
        <v>121</v>
      </c>
      <c r="B161" s="4" t="s">
        <v>495</v>
      </c>
      <c r="C161" s="4" t="s">
        <v>501</v>
      </c>
      <c r="D161" s="4" t="s">
        <v>358</v>
      </c>
      <c r="E161" s="4">
        <v>1</v>
      </c>
      <c r="F161" s="5">
        <v>45112</v>
      </c>
      <c r="G161" s="4" t="s">
        <v>120</v>
      </c>
      <c r="H161" s="4" t="s">
        <v>502</v>
      </c>
      <c r="I161" s="4" t="s">
        <v>345</v>
      </c>
    </row>
    <row r="162" spans="1:9">
      <c r="A162" s="4" t="s">
        <v>121</v>
      </c>
      <c r="B162" s="4" t="s">
        <v>495</v>
      </c>
      <c r="C162" s="4" t="s">
        <v>503</v>
      </c>
      <c r="D162" s="4" t="s">
        <v>352</v>
      </c>
      <c r="E162" s="4">
        <v>1</v>
      </c>
      <c r="F162" s="5">
        <v>45112</v>
      </c>
      <c r="G162" s="4" t="s">
        <v>120</v>
      </c>
      <c r="H162" s="4" t="s">
        <v>502</v>
      </c>
      <c r="I162" s="4" t="s">
        <v>345</v>
      </c>
    </row>
    <row r="163" spans="1:9">
      <c r="A163" s="4" t="s">
        <v>121</v>
      </c>
      <c r="B163" s="4" t="s">
        <v>495</v>
      </c>
      <c r="C163" s="4" t="s">
        <v>504</v>
      </c>
      <c r="D163" s="4" t="s">
        <v>352</v>
      </c>
      <c r="E163" s="4">
        <v>1</v>
      </c>
      <c r="F163" s="5">
        <v>45113</v>
      </c>
      <c r="G163" s="4" t="s">
        <v>120</v>
      </c>
      <c r="H163" s="4" t="s">
        <v>502</v>
      </c>
      <c r="I163" s="4" t="s">
        <v>345</v>
      </c>
    </row>
    <row r="164" spans="1:9">
      <c r="A164" s="4" t="s">
        <v>121</v>
      </c>
      <c r="B164" s="4" t="s">
        <v>495</v>
      </c>
      <c r="C164" s="4" t="s">
        <v>505</v>
      </c>
      <c r="D164" s="4" t="s">
        <v>352</v>
      </c>
      <c r="E164" s="4">
        <v>1</v>
      </c>
      <c r="F164" s="5">
        <v>45113</v>
      </c>
      <c r="G164" s="4" t="s">
        <v>120</v>
      </c>
      <c r="H164" s="4" t="s">
        <v>502</v>
      </c>
      <c r="I164" s="4" t="s">
        <v>345</v>
      </c>
    </row>
    <row r="165" spans="1:9">
      <c r="A165" s="4" t="s">
        <v>121</v>
      </c>
      <c r="B165" s="4" t="s">
        <v>495</v>
      </c>
      <c r="C165" s="4" t="s">
        <v>506</v>
      </c>
      <c r="D165" s="4" t="s">
        <v>358</v>
      </c>
      <c r="E165" s="4">
        <v>1</v>
      </c>
      <c r="F165" s="5">
        <v>45114</v>
      </c>
      <c r="G165" s="4" t="s">
        <v>120</v>
      </c>
      <c r="H165" s="4" t="s">
        <v>502</v>
      </c>
      <c r="I165" s="4" t="s">
        <v>345</v>
      </c>
    </row>
    <row r="166" spans="1:9">
      <c r="A166" s="4" t="s">
        <v>121</v>
      </c>
      <c r="B166" s="4" t="s">
        <v>495</v>
      </c>
      <c r="C166" s="4" t="s">
        <v>507</v>
      </c>
      <c r="D166" s="4" t="s">
        <v>369</v>
      </c>
      <c r="E166" s="4">
        <v>1</v>
      </c>
      <c r="F166" s="5">
        <v>45117</v>
      </c>
      <c r="G166" s="4" t="s">
        <v>120</v>
      </c>
      <c r="H166" s="4" t="s">
        <v>502</v>
      </c>
      <c r="I166" s="4" t="s">
        <v>345</v>
      </c>
    </row>
    <row r="167" spans="1:9">
      <c r="A167" s="4" t="s">
        <v>121</v>
      </c>
      <c r="B167" s="4" t="s">
        <v>495</v>
      </c>
      <c r="C167" s="4" t="s">
        <v>508</v>
      </c>
      <c r="D167" s="4" t="s">
        <v>352</v>
      </c>
      <c r="E167" s="4">
        <v>1</v>
      </c>
      <c r="F167" s="5">
        <v>45119</v>
      </c>
      <c r="G167" s="4" t="s">
        <v>120</v>
      </c>
      <c r="H167" s="4" t="s">
        <v>502</v>
      </c>
      <c r="I167" s="4" t="s">
        <v>345</v>
      </c>
    </row>
    <row r="168" spans="1:9">
      <c r="A168" s="4" t="s">
        <v>121</v>
      </c>
      <c r="B168" s="4" t="s">
        <v>495</v>
      </c>
      <c r="C168" s="4" t="s">
        <v>509</v>
      </c>
      <c r="D168" s="4" t="s">
        <v>352</v>
      </c>
      <c r="E168" s="4">
        <v>1</v>
      </c>
      <c r="F168" s="5">
        <v>45121</v>
      </c>
      <c r="G168" s="4" t="s">
        <v>120</v>
      </c>
      <c r="H168" s="4" t="s">
        <v>502</v>
      </c>
      <c r="I168" s="4" t="s">
        <v>345</v>
      </c>
    </row>
    <row r="169" spans="1:9">
      <c r="A169" s="4" t="s">
        <v>121</v>
      </c>
      <c r="B169" s="4" t="s">
        <v>495</v>
      </c>
      <c r="C169" s="4" t="s">
        <v>510</v>
      </c>
      <c r="D169" s="4" t="s">
        <v>352</v>
      </c>
      <c r="E169" s="4">
        <v>1</v>
      </c>
      <c r="F169" s="5">
        <v>45121</v>
      </c>
      <c r="G169" s="4" t="s">
        <v>120</v>
      </c>
      <c r="H169" s="4" t="s">
        <v>502</v>
      </c>
      <c r="I169" s="4" t="s">
        <v>345</v>
      </c>
    </row>
    <row r="170" spans="1:9">
      <c r="A170" s="4" t="s">
        <v>121</v>
      </c>
      <c r="B170" s="4" t="s">
        <v>495</v>
      </c>
      <c r="C170" s="4" t="s">
        <v>511</v>
      </c>
      <c r="D170" s="4" t="s">
        <v>358</v>
      </c>
      <c r="E170" s="4">
        <v>1</v>
      </c>
      <c r="F170" s="5">
        <v>45124</v>
      </c>
      <c r="G170" s="4" t="s">
        <v>120</v>
      </c>
      <c r="H170" s="4" t="s">
        <v>502</v>
      </c>
      <c r="I170" s="4" t="s">
        <v>345</v>
      </c>
    </row>
    <row r="171" spans="1:9">
      <c r="A171" s="4" t="s">
        <v>124</v>
      </c>
      <c r="B171" s="4" t="s">
        <v>495</v>
      </c>
      <c r="C171" s="4" t="s">
        <v>512</v>
      </c>
      <c r="D171" s="4" t="s">
        <v>358</v>
      </c>
      <c r="E171" s="4">
        <v>1</v>
      </c>
      <c r="F171" s="5">
        <v>45111</v>
      </c>
      <c r="G171" s="4" t="s">
        <v>122</v>
      </c>
      <c r="H171" s="4" t="s">
        <v>513</v>
      </c>
      <c r="I171" s="4" t="s">
        <v>345</v>
      </c>
    </row>
    <row r="172" spans="1:9">
      <c r="A172" s="4" t="s">
        <v>124</v>
      </c>
      <c r="B172" s="4" t="s">
        <v>495</v>
      </c>
      <c r="C172" s="4" t="s">
        <v>514</v>
      </c>
      <c r="D172" s="4" t="s">
        <v>369</v>
      </c>
      <c r="E172" s="4">
        <v>1</v>
      </c>
      <c r="F172" s="5">
        <v>45111</v>
      </c>
      <c r="G172" s="4" t="s">
        <v>122</v>
      </c>
      <c r="H172" s="4" t="s">
        <v>513</v>
      </c>
      <c r="I172" s="4" t="s">
        <v>345</v>
      </c>
    </row>
    <row r="173" spans="1:9">
      <c r="A173" s="4" t="s">
        <v>124</v>
      </c>
      <c r="B173" s="4" t="s">
        <v>495</v>
      </c>
      <c r="C173" s="4" t="s">
        <v>515</v>
      </c>
      <c r="D173" s="4" t="s">
        <v>352</v>
      </c>
      <c r="E173" s="4">
        <v>1</v>
      </c>
      <c r="F173" s="5">
        <v>45111</v>
      </c>
      <c r="G173" s="4" t="s">
        <v>122</v>
      </c>
      <c r="H173" s="4" t="s">
        <v>513</v>
      </c>
      <c r="I173" s="4" t="s">
        <v>345</v>
      </c>
    </row>
    <row r="174" spans="1:9">
      <c r="A174" s="4" t="s">
        <v>124</v>
      </c>
      <c r="B174" s="4" t="s">
        <v>495</v>
      </c>
      <c r="C174" s="4" t="s">
        <v>516</v>
      </c>
      <c r="D174" s="4" t="s">
        <v>394</v>
      </c>
      <c r="E174" s="4">
        <v>1</v>
      </c>
      <c r="F174" s="5">
        <v>45111</v>
      </c>
      <c r="G174" s="4" t="s">
        <v>122</v>
      </c>
      <c r="H174" s="4" t="s">
        <v>513</v>
      </c>
      <c r="I174" s="4" t="s">
        <v>345</v>
      </c>
    </row>
    <row r="175" spans="1:9">
      <c r="A175" s="4" t="s">
        <v>124</v>
      </c>
      <c r="B175" s="4" t="s">
        <v>495</v>
      </c>
      <c r="C175" s="4" t="s">
        <v>517</v>
      </c>
      <c r="D175" s="4" t="s">
        <v>352</v>
      </c>
      <c r="E175" s="4">
        <v>1</v>
      </c>
      <c r="F175" s="5">
        <v>45111</v>
      </c>
      <c r="G175" s="4" t="s">
        <v>122</v>
      </c>
      <c r="H175" s="4" t="s">
        <v>513</v>
      </c>
      <c r="I175" s="4" t="s">
        <v>345</v>
      </c>
    </row>
    <row r="176" spans="1:9">
      <c r="A176" s="4" t="s">
        <v>124</v>
      </c>
      <c r="B176" s="4" t="s">
        <v>495</v>
      </c>
      <c r="C176" s="4" t="s">
        <v>518</v>
      </c>
      <c r="D176" s="4" t="s">
        <v>343</v>
      </c>
      <c r="E176" s="4">
        <v>1</v>
      </c>
      <c r="F176" s="5">
        <v>45111</v>
      </c>
      <c r="G176" s="4" t="s">
        <v>122</v>
      </c>
      <c r="H176" s="4" t="s">
        <v>513</v>
      </c>
      <c r="I176" s="4" t="s">
        <v>345</v>
      </c>
    </row>
    <row r="177" spans="1:9">
      <c r="A177" s="4" t="s">
        <v>124</v>
      </c>
      <c r="B177" s="4" t="s">
        <v>495</v>
      </c>
      <c r="C177" s="4" t="s">
        <v>519</v>
      </c>
      <c r="D177" s="4" t="s">
        <v>343</v>
      </c>
      <c r="E177" s="4">
        <v>1</v>
      </c>
      <c r="F177" s="5">
        <v>45117</v>
      </c>
      <c r="G177" s="4" t="s">
        <v>122</v>
      </c>
      <c r="H177" s="4" t="s">
        <v>513</v>
      </c>
      <c r="I177" s="4" t="s">
        <v>345</v>
      </c>
    </row>
    <row r="178" spans="1:9">
      <c r="A178" s="4" t="s">
        <v>124</v>
      </c>
      <c r="B178" s="4" t="s">
        <v>495</v>
      </c>
      <c r="C178" s="4" t="s">
        <v>520</v>
      </c>
      <c r="D178" s="4" t="s">
        <v>369</v>
      </c>
      <c r="E178" s="4">
        <v>1</v>
      </c>
      <c r="F178" s="5">
        <v>45121</v>
      </c>
      <c r="G178" s="4" t="s">
        <v>122</v>
      </c>
      <c r="H178" s="4" t="s">
        <v>513</v>
      </c>
      <c r="I178" s="4" t="s">
        <v>345</v>
      </c>
    </row>
    <row r="179" spans="1:9">
      <c r="A179" s="4" t="s">
        <v>124</v>
      </c>
      <c r="B179" s="4" t="s">
        <v>495</v>
      </c>
      <c r="C179" s="4" t="s">
        <v>521</v>
      </c>
      <c r="D179" s="4" t="s">
        <v>352</v>
      </c>
      <c r="E179" s="4">
        <v>1</v>
      </c>
      <c r="F179" s="5">
        <v>45121</v>
      </c>
      <c r="G179" s="4" t="s">
        <v>122</v>
      </c>
      <c r="H179" s="4" t="s">
        <v>513</v>
      </c>
      <c r="I179" s="4" t="s">
        <v>345</v>
      </c>
    </row>
    <row r="180" spans="1:9">
      <c r="A180" s="4" t="s">
        <v>124</v>
      </c>
      <c r="B180" s="4" t="s">
        <v>495</v>
      </c>
      <c r="C180" s="4" t="s">
        <v>522</v>
      </c>
      <c r="D180" s="4" t="s">
        <v>358</v>
      </c>
      <c r="E180" s="4">
        <v>1</v>
      </c>
      <c r="F180" s="5">
        <v>45124</v>
      </c>
      <c r="G180" s="4" t="s">
        <v>122</v>
      </c>
      <c r="H180" s="4" t="s">
        <v>513</v>
      </c>
      <c r="I180" s="4" t="s">
        <v>345</v>
      </c>
    </row>
    <row r="181" spans="1:9">
      <c r="A181" s="4" t="s">
        <v>117</v>
      </c>
      <c r="B181" s="4" t="s">
        <v>495</v>
      </c>
      <c r="C181" s="4" t="s">
        <v>5496</v>
      </c>
      <c r="D181" s="4" t="s">
        <v>352</v>
      </c>
      <c r="E181" s="4">
        <v>1</v>
      </c>
      <c r="F181" s="5">
        <v>45109</v>
      </c>
      <c r="G181" s="4" t="s">
        <v>116</v>
      </c>
      <c r="H181" s="4" t="s">
        <v>524</v>
      </c>
      <c r="I181" s="4" t="s">
        <v>345</v>
      </c>
    </row>
    <row r="182" spans="1:9">
      <c r="A182" s="4" t="s">
        <v>117</v>
      </c>
      <c r="B182" s="4" t="s">
        <v>495</v>
      </c>
      <c r="C182" s="4" t="s">
        <v>5474</v>
      </c>
      <c r="D182" s="4" t="s">
        <v>352</v>
      </c>
      <c r="E182" s="4">
        <v>1</v>
      </c>
      <c r="F182" s="5">
        <v>45109</v>
      </c>
      <c r="G182" s="4" t="s">
        <v>116</v>
      </c>
      <c r="H182" s="4" t="s">
        <v>524</v>
      </c>
      <c r="I182" s="4" t="s">
        <v>345</v>
      </c>
    </row>
    <row r="183" spans="1:9">
      <c r="A183" s="4" t="s">
        <v>117</v>
      </c>
      <c r="B183" s="4" t="s">
        <v>495</v>
      </c>
      <c r="C183" s="4" t="s">
        <v>5473</v>
      </c>
      <c r="D183" s="4" t="s">
        <v>352</v>
      </c>
      <c r="E183" s="4">
        <v>1</v>
      </c>
      <c r="F183" s="5">
        <v>45109</v>
      </c>
      <c r="G183" s="4" t="s">
        <v>116</v>
      </c>
      <c r="H183" s="4" t="s">
        <v>524</v>
      </c>
      <c r="I183" s="4" t="s">
        <v>345</v>
      </c>
    </row>
    <row r="184" spans="1:9">
      <c r="A184" s="4" t="s">
        <v>117</v>
      </c>
      <c r="B184" s="4" t="s">
        <v>495</v>
      </c>
      <c r="C184" s="4" t="s">
        <v>523</v>
      </c>
      <c r="D184" s="4" t="s">
        <v>358</v>
      </c>
      <c r="E184" s="4">
        <v>1</v>
      </c>
      <c r="F184" s="5">
        <v>45115</v>
      </c>
      <c r="G184" s="4" t="s">
        <v>116</v>
      </c>
      <c r="H184" s="4" t="s">
        <v>524</v>
      </c>
      <c r="I184" s="4" t="s">
        <v>345</v>
      </c>
    </row>
    <row r="185" spans="1:9">
      <c r="A185" s="4" t="s">
        <v>117</v>
      </c>
      <c r="B185" s="4" t="s">
        <v>495</v>
      </c>
      <c r="C185" s="4" t="s">
        <v>525</v>
      </c>
      <c r="D185" s="4" t="s">
        <v>358</v>
      </c>
      <c r="E185" s="4">
        <v>1</v>
      </c>
      <c r="F185" s="5">
        <v>45120</v>
      </c>
      <c r="G185" s="4" t="s">
        <v>116</v>
      </c>
      <c r="H185" s="4" t="s">
        <v>524</v>
      </c>
      <c r="I185" s="4" t="s">
        <v>345</v>
      </c>
    </row>
    <row r="186" spans="1:9">
      <c r="A186" s="4" t="s">
        <v>117</v>
      </c>
      <c r="B186" s="4" t="s">
        <v>495</v>
      </c>
      <c r="C186" s="4" t="s">
        <v>526</v>
      </c>
      <c r="D186" s="4" t="s">
        <v>358</v>
      </c>
      <c r="E186" s="4">
        <v>1</v>
      </c>
      <c r="F186" s="5">
        <v>45121</v>
      </c>
      <c r="G186" s="4" t="s">
        <v>116</v>
      </c>
      <c r="H186" s="4" t="s">
        <v>524</v>
      </c>
      <c r="I186" s="4" t="s">
        <v>345</v>
      </c>
    </row>
    <row r="187" spans="1:9">
      <c r="A187" s="4" t="s">
        <v>117</v>
      </c>
      <c r="B187" s="4" t="s">
        <v>495</v>
      </c>
      <c r="C187" s="4" t="s">
        <v>527</v>
      </c>
      <c r="D187" s="4" t="s">
        <v>358</v>
      </c>
      <c r="E187" s="4">
        <v>1</v>
      </c>
      <c r="F187" s="5">
        <v>45123</v>
      </c>
      <c r="G187" s="4" t="s">
        <v>116</v>
      </c>
      <c r="H187" s="4" t="s">
        <v>524</v>
      </c>
      <c r="I187" s="4" t="s">
        <v>345</v>
      </c>
    </row>
    <row r="188" spans="1:9">
      <c r="A188" s="4" t="s">
        <v>204</v>
      </c>
      <c r="B188" s="4" t="s">
        <v>197</v>
      </c>
      <c r="C188" s="4" t="s">
        <v>5572</v>
      </c>
      <c r="D188" s="4" t="s">
        <v>343</v>
      </c>
      <c r="E188" s="4">
        <v>1</v>
      </c>
      <c r="F188" s="5">
        <v>45108</v>
      </c>
      <c r="G188" s="4" t="s">
        <v>203</v>
      </c>
      <c r="H188" s="4" t="s">
        <v>529</v>
      </c>
      <c r="I188" s="4" t="s">
        <v>345</v>
      </c>
    </row>
    <row r="189" spans="1:9">
      <c r="A189" s="4" t="s">
        <v>204</v>
      </c>
      <c r="B189" s="4" t="s">
        <v>197</v>
      </c>
      <c r="C189" s="4" t="s">
        <v>5596</v>
      </c>
      <c r="D189" s="4" t="s">
        <v>343</v>
      </c>
      <c r="E189" s="4">
        <v>1</v>
      </c>
      <c r="F189" s="5">
        <v>45108</v>
      </c>
      <c r="G189" s="4" t="s">
        <v>203</v>
      </c>
      <c r="H189" s="4" t="s">
        <v>529</v>
      </c>
      <c r="I189" s="4" t="s">
        <v>345</v>
      </c>
    </row>
    <row r="190" spans="1:9">
      <c r="A190" s="4" t="s">
        <v>204</v>
      </c>
      <c r="B190" s="4" t="s">
        <v>197</v>
      </c>
      <c r="C190" s="4" t="s">
        <v>5595</v>
      </c>
      <c r="D190" s="4" t="s">
        <v>343</v>
      </c>
      <c r="E190" s="4">
        <v>1</v>
      </c>
      <c r="F190" s="5">
        <v>45110</v>
      </c>
      <c r="G190" s="4" t="s">
        <v>203</v>
      </c>
      <c r="H190" s="4" t="s">
        <v>529</v>
      </c>
      <c r="I190" s="4" t="s">
        <v>345</v>
      </c>
    </row>
    <row r="191" spans="1:9">
      <c r="A191" s="4" t="s">
        <v>204</v>
      </c>
      <c r="B191" s="4" t="s">
        <v>197</v>
      </c>
      <c r="C191" s="4" t="s">
        <v>528</v>
      </c>
      <c r="D191" s="4" t="s">
        <v>343</v>
      </c>
      <c r="E191" s="4">
        <v>1</v>
      </c>
      <c r="F191" s="5">
        <v>45111</v>
      </c>
      <c r="G191" s="4" t="s">
        <v>203</v>
      </c>
      <c r="H191" s="4" t="s">
        <v>529</v>
      </c>
      <c r="I191" s="4" t="s">
        <v>345</v>
      </c>
    </row>
    <row r="192" spans="1:9">
      <c r="A192" s="4" t="s">
        <v>204</v>
      </c>
      <c r="B192" s="4" t="s">
        <v>197</v>
      </c>
      <c r="C192" s="4" t="s">
        <v>530</v>
      </c>
      <c r="D192" s="4" t="s">
        <v>343</v>
      </c>
      <c r="E192" s="4">
        <v>1</v>
      </c>
      <c r="F192" s="5">
        <v>45111</v>
      </c>
      <c r="G192" s="4" t="s">
        <v>203</v>
      </c>
      <c r="H192" s="4" t="s">
        <v>529</v>
      </c>
      <c r="I192" s="4" t="s">
        <v>345</v>
      </c>
    </row>
    <row r="193" spans="1:9">
      <c r="A193" s="4" t="s">
        <v>204</v>
      </c>
      <c r="B193" s="4" t="s">
        <v>197</v>
      </c>
      <c r="C193" s="4" t="s">
        <v>531</v>
      </c>
      <c r="D193" s="4" t="s">
        <v>358</v>
      </c>
      <c r="E193" s="4">
        <v>1</v>
      </c>
      <c r="F193" s="5">
        <v>45113</v>
      </c>
      <c r="G193" s="4" t="s">
        <v>203</v>
      </c>
      <c r="H193" s="4" t="s">
        <v>529</v>
      </c>
      <c r="I193" s="4" t="s">
        <v>345</v>
      </c>
    </row>
    <row r="194" spans="1:9">
      <c r="A194" s="4" t="s">
        <v>204</v>
      </c>
      <c r="B194" s="4" t="s">
        <v>197</v>
      </c>
      <c r="C194" s="4" t="s">
        <v>532</v>
      </c>
      <c r="D194" s="4" t="s">
        <v>350</v>
      </c>
      <c r="E194" s="4">
        <v>1</v>
      </c>
      <c r="F194" s="5">
        <v>45113</v>
      </c>
      <c r="G194" s="4" t="s">
        <v>203</v>
      </c>
      <c r="H194" s="4" t="s">
        <v>529</v>
      </c>
      <c r="I194" s="4" t="s">
        <v>345</v>
      </c>
    </row>
    <row r="195" spans="1:9">
      <c r="A195" s="4" t="s">
        <v>204</v>
      </c>
      <c r="B195" s="4" t="s">
        <v>197</v>
      </c>
      <c r="C195" s="4" t="s">
        <v>533</v>
      </c>
      <c r="D195" s="4" t="s">
        <v>352</v>
      </c>
      <c r="E195" s="4">
        <v>1</v>
      </c>
      <c r="F195" s="5">
        <v>45115</v>
      </c>
      <c r="G195" s="4" t="s">
        <v>203</v>
      </c>
      <c r="H195" s="4" t="s">
        <v>529</v>
      </c>
      <c r="I195" s="4" t="s">
        <v>345</v>
      </c>
    </row>
    <row r="196" spans="1:9">
      <c r="A196" s="4" t="s">
        <v>204</v>
      </c>
      <c r="B196" s="4" t="s">
        <v>197</v>
      </c>
      <c r="C196" s="4" t="s">
        <v>534</v>
      </c>
      <c r="D196" s="4" t="s">
        <v>369</v>
      </c>
      <c r="E196" s="4">
        <v>1</v>
      </c>
      <c r="F196" s="5">
        <v>45117</v>
      </c>
      <c r="G196" s="4" t="s">
        <v>203</v>
      </c>
      <c r="H196" s="4" t="s">
        <v>529</v>
      </c>
      <c r="I196" s="4" t="s">
        <v>345</v>
      </c>
    </row>
    <row r="197" spans="1:9">
      <c r="A197" s="4" t="s">
        <v>204</v>
      </c>
      <c r="B197" s="4" t="s">
        <v>197</v>
      </c>
      <c r="C197" s="4" t="s">
        <v>535</v>
      </c>
      <c r="D197" s="4" t="s">
        <v>358</v>
      </c>
      <c r="E197" s="4">
        <v>1</v>
      </c>
      <c r="F197" s="5">
        <v>45118</v>
      </c>
      <c r="G197" s="4" t="s">
        <v>203</v>
      </c>
      <c r="H197" s="4" t="s">
        <v>529</v>
      </c>
      <c r="I197" s="4" t="s">
        <v>345</v>
      </c>
    </row>
    <row r="198" spans="1:9">
      <c r="A198" s="4" t="s">
        <v>204</v>
      </c>
      <c r="B198" s="4" t="s">
        <v>197</v>
      </c>
      <c r="C198" s="4" t="s">
        <v>536</v>
      </c>
      <c r="D198" s="4" t="s">
        <v>343</v>
      </c>
      <c r="E198" s="4">
        <v>1</v>
      </c>
      <c r="F198" s="5">
        <v>45119</v>
      </c>
      <c r="G198" s="4" t="s">
        <v>203</v>
      </c>
      <c r="H198" s="4" t="s">
        <v>529</v>
      </c>
      <c r="I198" s="4" t="s">
        <v>345</v>
      </c>
    </row>
    <row r="199" spans="1:9">
      <c r="A199" s="4" t="s">
        <v>204</v>
      </c>
      <c r="B199" s="4" t="s">
        <v>197</v>
      </c>
      <c r="C199" s="4" t="s">
        <v>537</v>
      </c>
      <c r="D199" s="4" t="s">
        <v>354</v>
      </c>
      <c r="E199" s="4">
        <v>1</v>
      </c>
      <c r="F199" s="5">
        <v>45120</v>
      </c>
      <c r="G199" s="4" t="s">
        <v>203</v>
      </c>
      <c r="H199" s="4" t="s">
        <v>529</v>
      </c>
      <c r="I199" s="4" t="s">
        <v>345</v>
      </c>
    </row>
    <row r="200" spans="1:9">
      <c r="A200" s="4" t="s">
        <v>204</v>
      </c>
      <c r="B200" s="4" t="s">
        <v>197</v>
      </c>
      <c r="C200" s="4" t="s">
        <v>538</v>
      </c>
      <c r="D200" s="4" t="s">
        <v>354</v>
      </c>
      <c r="E200" s="4">
        <v>1</v>
      </c>
      <c r="F200" s="5">
        <v>45121</v>
      </c>
      <c r="G200" s="4" t="s">
        <v>203</v>
      </c>
      <c r="H200" s="4" t="s">
        <v>529</v>
      </c>
      <c r="I200" s="4" t="s">
        <v>345</v>
      </c>
    </row>
    <row r="201" spans="1:9">
      <c r="A201" s="4" t="s">
        <v>204</v>
      </c>
      <c r="B201" s="4" t="s">
        <v>197</v>
      </c>
      <c r="C201" s="4" t="s">
        <v>539</v>
      </c>
      <c r="D201" s="4" t="s">
        <v>354</v>
      </c>
      <c r="E201" s="4">
        <v>1</v>
      </c>
      <c r="F201" s="5">
        <v>45122</v>
      </c>
      <c r="G201" s="4" t="s">
        <v>203</v>
      </c>
      <c r="H201" s="4" t="s">
        <v>529</v>
      </c>
      <c r="I201" s="4" t="s">
        <v>345</v>
      </c>
    </row>
    <row r="202" spans="1:9">
      <c r="A202" s="4" t="s">
        <v>204</v>
      </c>
      <c r="B202" s="4" t="s">
        <v>197</v>
      </c>
      <c r="C202" s="4" t="s">
        <v>540</v>
      </c>
      <c r="D202" s="4" t="s">
        <v>369</v>
      </c>
      <c r="E202" s="4">
        <v>1</v>
      </c>
      <c r="F202" s="5">
        <v>45122</v>
      </c>
      <c r="G202" s="4" t="s">
        <v>203</v>
      </c>
      <c r="H202" s="4" t="s">
        <v>529</v>
      </c>
      <c r="I202" s="4" t="s">
        <v>345</v>
      </c>
    </row>
    <row r="203" spans="1:9">
      <c r="A203" s="4" t="s">
        <v>204</v>
      </c>
      <c r="B203" s="4" t="s">
        <v>197</v>
      </c>
      <c r="C203" s="4" t="s">
        <v>541</v>
      </c>
      <c r="D203" s="4" t="s">
        <v>343</v>
      </c>
      <c r="E203" s="4">
        <v>1</v>
      </c>
      <c r="F203" s="5">
        <v>45124</v>
      </c>
      <c r="G203" s="4" t="s">
        <v>203</v>
      </c>
      <c r="H203" s="4" t="s">
        <v>529</v>
      </c>
      <c r="I203" s="4" t="s">
        <v>345</v>
      </c>
    </row>
    <row r="204" spans="1:9">
      <c r="A204" s="4" t="s">
        <v>204</v>
      </c>
      <c r="B204" s="4" t="s">
        <v>197</v>
      </c>
      <c r="C204" s="4" t="s">
        <v>5644</v>
      </c>
      <c r="D204" s="4" t="s">
        <v>354</v>
      </c>
      <c r="E204" s="4">
        <v>1</v>
      </c>
      <c r="F204" s="5">
        <v>45125</v>
      </c>
      <c r="G204" s="4" t="s">
        <v>203</v>
      </c>
      <c r="H204" s="4" t="s">
        <v>529</v>
      </c>
      <c r="I204" s="4" t="s">
        <v>345</v>
      </c>
    </row>
    <row r="205" spans="1:9">
      <c r="A205" s="4" t="s">
        <v>51</v>
      </c>
      <c r="B205" s="4" t="s">
        <v>34</v>
      </c>
      <c r="C205" s="4" t="s">
        <v>5561</v>
      </c>
      <c r="D205" s="4" t="s">
        <v>343</v>
      </c>
      <c r="E205" s="4">
        <v>1</v>
      </c>
      <c r="F205" s="5">
        <v>45110</v>
      </c>
      <c r="G205" s="4" t="s">
        <v>55</v>
      </c>
      <c r="H205" s="4" t="s">
        <v>546</v>
      </c>
      <c r="I205" s="4" t="s">
        <v>345</v>
      </c>
    </row>
    <row r="206" spans="1:9">
      <c r="A206" s="4" t="s">
        <v>51</v>
      </c>
      <c r="B206" s="4" t="s">
        <v>34</v>
      </c>
      <c r="C206" s="4" t="s">
        <v>6036</v>
      </c>
      <c r="D206" s="4" t="s">
        <v>369</v>
      </c>
      <c r="E206" s="4">
        <v>1</v>
      </c>
      <c r="F206" s="5">
        <v>45110</v>
      </c>
      <c r="G206" s="4" t="s">
        <v>55</v>
      </c>
      <c r="H206" s="4" t="s">
        <v>546</v>
      </c>
      <c r="I206" s="4" t="s">
        <v>345</v>
      </c>
    </row>
    <row r="207" spans="1:9">
      <c r="A207" s="4" t="s">
        <v>51</v>
      </c>
      <c r="B207" s="4" t="s">
        <v>34</v>
      </c>
      <c r="C207" s="4" t="s">
        <v>5910</v>
      </c>
      <c r="D207" s="4" t="s">
        <v>376</v>
      </c>
      <c r="E207" s="4">
        <v>1</v>
      </c>
      <c r="F207" s="5">
        <v>45110</v>
      </c>
      <c r="G207" s="4" t="s">
        <v>55</v>
      </c>
      <c r="H207" s="4" t="s">
        <v>546</v>
      </c>
      <c r="I207" s="4" t="s">
        <v>345</v>
      </c>
    </row>
    <row r="208" spans="1:9">
      <c r="A208" s="4" t="s">
        <v>51</v>
      </c>
      <c r="B208" s="4" t="s">
        <v>34</v>
      </c>
      <c r="C208" s="4" t="s">
        <v>542</v>
      </c>
      <c r="D208" s="4" t="s">
        <v>352</v>
      </c>
      <c r="E208" s="4">
        <v>1</v>
      </c>
      <c r="F208" s="5">
        <v>45112</v>
      </c>
      <c r="G208" s="4" t="s">
        <v>50</v>
      </c>
      <c r="H208" s="4" t="s">
        <v>543</v>
      </c>
      <c r="I208" s="4" t="s">
        <v>345</v>
      </c>
    </row>
    <row r="209" spans="1:9">
      <c r="A209" s="4" t="s">
        <v>51</v>
      </c>
      <c r="B209" s="4" t="s">
        <v>34</v>
      </c>
      <c r="C209" s="4" t="s">
        <v>544</v>
      </c>
      <c r="D209" s="4" t="s">
        <v>352</v>
      </c>
      <c r="E209" s="4">
        <v>1</v>
      </c>
      <c r="F209" s="5">
        <v>45112</v>
      </c>
      <c r="G209" s="4" t="s">
        <v>50</v>
      </c>
      <c r="H209" s="4" t="s">
        <v>543</v>
      </c>
      <c r="I209" s="4" t="s">
        <v>345</v>
      </c>
    </row>
    <row r="210" spans="1:9">
      <c r="A210" s="4" t="s">
        <v>51</v>
      </c>
      <c r="B210" s="4" t="s">
        <v>34</v>
      </c>
      <c r="C210" s="4" t="s">
        <v>545</v>
      </c>
      <c r="D210" s="4" t="s">
        <v>376</v>
      </c>
      <c r="E210" s="4">
        <v>1</v>
      </c>
      <c r="F210" s="5">
        <v>45112</v>
      </c>
      <c r="G210" s="4" t="s">
        <v>55</v>
      </c>
      <c r="H210" s="4" t="s">
        <v>546</v>
      </c>
      <c r="I210" s="4" t="s">
        <v>345</v>
      </c>
    </row>
    <row r="211" spans="1:9">
      <c r="A211" s="4" t="s">
        <v>51</v>
      </c>
      <c r="B211" s="4" t="s">
        <v>34</v>
      </c>
      <c r="C211" s="4" t="s">
        <v>547</v>
      </c>
      <c r="D211" s="4" t="s">
        <v>343</v>
      </c>
      <c r="E211" s="4">
        <v>1</v>
      </c>
      <c r="F211" s="5">
        <v>45113</v>
      </c>
      <c r="G211" s="4" t="s">
        <v>55</v>
      </c>
      <c r="H211" s="4" t="s">
        <v>546</v>
      </c>
      <c r="I211" s="4" t="s">
        <v>345</v>
      </c>
    </row>
    <row r="212" spans="1:9">
      <c r="A212" s="4" t="s">
        <v>51</v>
      </c>
      <c r="B212" s="4" t="s">
        <v>34</v>
      </c>
      <c r="C212" s="4" t="s">
        <v>548</v>
      </c>
      <c r="D212" s="4" t="s">
        <v>358</v>
      </c>
      <c r="E212" s="4">
        <v>1</v>
      </c>
      <c r="F212" s="5">
        <v>45114</v>
      </c>
      <c r="G212" s="4" t="s">
        <v>50</v>
      </c>
      <c r="H212" s="4" t="s">
        <v>543</v>
      </c>
      <c r="I212" s="4" t="s">
        <v>345</v>
      </c>
    </row>
    <row r="213" spans="1:9">
      <c r="A213" s="4" t="s">
        <v>51</v>
      </c>
      <c r="B213" s="4" t="s">
        <v>34</v>
      </c>
      <c r="C213" s="4" t="s">
        <v>549</v>
      </c>
      <c r="D213" s="4" t="s">
        <v>343</v>
      </c>
      <c r="E213" s="4">
        <v>1</v>
      </c>
      <c r="F213" s="5">
        <v>45114</v>
      </c>
      <c r="G213" s="4" t="s">
        <v>50</v>
      </c>
      <c r="H213" s="4" t="s">
        <v>543</v>
      </c>
      <c r="I213" s="4" t="s">
        <v>345</v>
      </c>
    </row>
    <row r="214" spans="1:9">
      <c r="A214" s="4" t="s">
        <v>51</v>
      </c>
      <c r="B214" s="4" t="s">
        <v>34</v>
      </c>
      <c r="C214" s="4" t="s">
        <v>550</v>
      </c>
      <c r="D214" s="4" t="s">
        <v>343</v>
      </c>
      <c r="E214" s="4">
        <v>1</v>
      </c>
      <c r="F214" s="5">
        <v>45117</v>
      </c>
      <c r="G214" s="4" t="s">
        <v>55</v>
      </c>
      <c r="H214" s="4" t="s">
        <v>546</v>
      </c>
      <c r="I214" s="4" t="s">
        <v>345</v>
      </c>
    </row>
    <row r="215" spans="1:9">
      <c r="A215" s="4" t="s">
        <v>51</v>
      </c>
      <c r="B215" s="4" t="s">
        <v>34</v>
      </c>
      <c r="C215" s="4" t="s">
        <v>551</v>
      </c>
      <c r="D215" s="4" t="s">
        <v>358</v>
      </c>
      <c r="E215" s="4">
        <v>1</v>
      </c>
      <c r="F215" s="5">
        <v>45118</v>
      </c>
      <c r="G215" s="4" t="s">
        <v>55</v>
      </c>
      <c r="H215" s="4" t="s">
        <v>546</v>
      </c>
      <c r="I215" s="4" t="s">
        <v>345</v>
      </c>
    </row>
    <row r="216" spans="1:9">
      <c r="A216" s="4" t="s">
        <v>51</v>
      </c>
      <c r="B216" s="4" t="s">
        <v>34</v>
      </c>
      <c r="C216" s="4" t="s">
        <v>552</v>
      </c>
      <c r="D216" s="4" t="s">
        <v>352</v>
      </c>
      <c r="E216" s="4">
        <v>1</v>
      </c>
      <c r="F216" s="5">
        <v>45118</v>
      </c>
      <c r="G216" s="4" t="s">
        <v>55</v>
      </c>
      <c r="H216" s="4" t="s">
        <v>546</v>
      </c>
      <c r="I216" s="4" t="s">
        <v>345</v>
      </c>
    </row>
    <row r="217" spans="1:9">
      <c r="A217" s="4" t="s">
        <v>51</v>
      </c>
      <c r="B217" s="4" t="s">
        <v>34</v>
      </c>
      <c r="C217" s="4" t="s">
        <v>553</v>
      </c>
      <c r="D217" s="4" t="s">
        <v>394</v>
      </c>
      <c r="E217" s="4">
        <v>1</v>
      </c>
      <c r="F217" s="5">
        <v>45118</v>
      </c>
      <c r="G217" s="4" t="s">
        <v>55</v>
      </c>
      <c r="H217" s="4" t="s">
        <v>546</v>
      </c>
      <c r="I217" s="4" t="s">
        <v>345</v>
      </c>
    </row>
    <row r="218" spans="1:9">
      <c r="A218" s="4" t="s">
        <v>51</v>
      </c>
      <c r="B218" s="4" t="s">
        <v>34</v>
      </c>
      <c r="C218" s="4" t="s">
        <v>554</v>
      </c>
      <c r="D218" s="4" t="s">
        <v>358</v>
      </c>
      <c r="E218" s="4">
        <v>1</v>
      </c>
      <c r="F218" s="5">
        <v>45120</v>
      </c>
      <c r="G218" s="4" t="s">
        <v>50</v>
      </c>
      <c r="H218" s="4" t="s">
        <v>543</v>
      </c>
      <c r="I218" s="4" t="s">
        <v>345</v>
      </c>
    </row>
    <row r="219" spans="1:9">
      <c r="A219" s="4" t="s">
        <v>51</v>
      </c>
      <c r="B219" s="4" t="s">
        <v>34</v>
      </c>
      <c r="C219" s="4" t="s">
        <v>555</v>
      </c>
      <c r="D219" s="4" t="s">
        <v>352</v>
      </c>
      <c r="E219" s="4">
        <v>1</v>
      </c>
      <c r="F219" s="5">
        <v>45120</v>
      </c>
      <c r="G219" s="4" t="s">
        <v>50</v>
      </c>
      <c r="H219" s="4" t="s">
        <v>543</v>
      </c>
      <c r="I219" s="4" t="s">
        <v>345</v>
      </c>
    </row>
    <row r="220" spans="1:9">
      <c r="A220" s="4" t="s">
        <v>51</v>
      </c>
      <c r="B220" s="4" t="s">
        <v>34</v>
      </c>
      <c r="C220" s="4" t="s">
        <v>556</v>
      </c>
      <c r="D220" s="4" t="s">
        <v>369</v>
      </c>
      <c r="E220" s="4">
        <v>1</v>
      </c>
      <c r="F220" s="5">
        <v>45120</v>
      </c>
      <c r="G220" s="4" t="s">
        <v>50</v>
      </c>
      <c r="H220" s="4" t="s">
        <v>543</v>
      </c>
      <c r="I220" s="4" t="s">
        <v>345</v>
      </c>
    </row>
    <row r="221" spans="1:9">
      <c r="A221" s="4" t="s">
        <v>51</v>
      </c>
      <c r="B221" s="4" t="s">
        <v>34</v>
      </c>
      <c r="C221" s="4" t="s">
        <v>557</v>
      </c>
      <c r="D221" s="4" t="s">
        <v>358</v>
      </c>
      <c r="E221" s="4">
        <v>1</v>
      </c>
      <c r="F221" s="5">
        <v>45120</v>
      </c>
      <c r="G221" s="4" t="s">
        <v>50</v>
      </c>
      <c r="H221" s="4" t="s">
        <v>543</v>
      </c>
      <c r="I221" s="4" t="s">
        <v>345</v>
      </c>
    </row>
    <row r="222" spans="1:9">
      <c r="A222" s="4" t="s">
        <v>51</v>
      </c>
      <c r="B222" s="4" t="s">
        <v>34</v>
      </c>
      <c r="C222" s="4" t="s">
        <v>558</v>
      </c>
      <c r="D222" s="4" t="s">
        <v>343</v>
      </c>
      <c r="E222" s="4">
        <v>1</v>
      </c>
      <c r="F222" s="5">
        <v>45120</v>
      </c>
      <c r="G222" s="4" t="s">
        <v>50</v>
      </c>
      <c r="H222" s="4" t="s">
        <v>543</v>
      </c>
      <c r="I222" s="4" t="s">
        <v>345</v>
      </c>
    </row>
    <row r="223" spans="1:9">
      <c r="A223" s="4" t="s">
        <v>51</v>
      </c>
      <c r="B223" s="4" t="s">
        <v>34</v>
      </c>
      <c r="C223" s="4" t="s">
        <v>559</v>
      </c>
      <c r="D223" s="4" t="s">
        <v>376</v>
      </c>
      <c r="E223" s="4">
        <v>1</v>
      </c>
      <c r="F223" s="5">
        <v>45120</v>
      </c>
      <c r="G223" s="4" t="s">
        <v>55</v>
      </c>
      <c r="H223" s="4" t="s">
        <v>546</v>
      </c>
      <c r="I223" s="4" t="s">
        <v>345</v>
      </c>
    </row>
    <row r="224" spans="1:9">
      <c r="A224" s="4" t="s">
        <v>51</v>
      </c>
      <c r="B224" s="4" t="s">
        <v>34</v>
      </c>
      <c r="C224" s="4" t="s">
        <v>560</v>
      </c>
      <c r="D224" s="4" t="s">
        <v>369</v>
      </c>
      <c r="E224" s="4">
        <v>1</v>
      </c>
      <c r="F224" s="5">
        <v>45120</v>
      </c>
      <c r="G224" s="4" t="s">
        <v>55</v>
      </c>
      <c r="H224" s="4" t="s">
        <v>546</v>
      </c>
      <c r="I224" s="4" t="s">
        <v>345</v>
      </c>
    </row>
    <row r="225" spans="1:9">
      <c r="A225" s="4" t="s">
        <v>51</v>
      </c>
      <c r="B225" s="4" t="s">
        <v>34</v>
      </c>
      <c r="C225" s="4" t="s">
        <v>561</v>
      </c>
      <c r="D225" s="4" t="s">
        <v>369</v>
      </c>
      <c r="E225" s="4">
        <v>1</v>
      </c>
      <c r="F225" s="5">
        <v>45124</v>
      </c>
      <c r="G225" s="4" t="s">
        <v>50</v>
      </c>
      <c r="H225" s="4" t="s">
        <v>543</v>
      </c>
      <c r="I225" s="4" t="s">
        <v>345</v>
      </c>
    </row>
    <row r="226" spans="1:9">
      <c r="A226" s="4" t="s">
        <v>51</v>
      </c>
      <c r="B226" s="4" t="s">
        <v>34</v>
      </c>
      <c r="C226" s="4" t="s">
        <v>562</v>
      </c>
      <c r="D226" s="4" t="s">
        <v>376</v>
      </c>
      <c r="E226" s="4">
        <v>1</v>
      </c>
      <c r="F226" s="5">
        <v>45124</v>
      </c>
      <c r="G226" s="4" t="s">
        <v>55</v>
      </c>
      <c r="H226" s="4" t="s">
        <v>546</v>
      </c>
      <c r="I226" s="4" t="s">
        <v>345</v>
      </c>
    </row>
    <row r="227" spans="1:9">
      <c r="A227" s="4" t="s">
        <v>51</v>
      </c>
      <c r="B227" s="4" t="s">
        <v>34</v>
      </c>
      <c r="C227" s="4" t="s">
        <v>563</v>
      </c>
      <c r="D227" s="4" t="s">
        <v>358</v>
      </c>
      <c r="E227" s="4">
        <v>1</v>
      </c>
      <c r="F227" s="5">
        <v>45124</v>
      </c>
      <c r="G227" s="4" t="s">
        <v>55</v>
      </c>
      <c r="H227" s="4" t="s">
        <v>546</v>
      </c>
      <c r="I227" s="4" t="s">
        <v>345</v>
      </c>
    </row>
    <row r="228" spans="1:9">
      <c r="A228" s="4" t="s">
        <v>51</v>
      </c>
      <c r="B228" s="4" t="s">
        <v>34</v>
      </c>
      <c r="C228" s="4" t="s">
        <v>564</v>
      </c>
      <c r="D228" s="4" t="s">
        <v>358</v>
      </c>
      <c r="E228" s="4">
        <v>1</v>
      </c>
      <c r="F228" s="5">
        <v>45124</v>
      </c>
      <c r="G228" s="4" t="s">
        <v>55</v>
      </c>
      <c r="H228" s="4" t="s">
        <v>546</v>
      </c>
      <c r="I228" s="4" t="s">
        <v>345</v>
      </c>
    </row>
    <row r="229" spans="1:9">
      <c r="A229" s="4" t="s">
        <v>51</v>
      </c>
      <c r="B229" s="4" t="s">
        <v>34</v>
      </c>
      <c r="C229" s="4" t="s">
        <v>565</v>
      </c>
      <c r="D229" s="4" t="s">
        <v>376</v>
      </c>
      <c r="E229" s="4">
        <v>1</v>
      </c>
      <c r="F229" s="5">
        <v>45124</v>
      </c>
      <c r="G229" s="4" t="s">
        <v>50</v>
      </c>
      <c r="H229" s="4" t="s">
        <v>543</v>
      </c>
      <c r="I229" s="4" t="s">
        <v>345</v>
      </c>
    </row>
    <row r="230" spans="1:9">
      <c r="A230" s="4" t="s">
        <v>51</v>
      </c>
      <c r="B230" s="4" t="s">
        <v>34</v>
      </c>
      <c r="C230" s="4" t="s">
        <v>566</v>
      </c>
      <c r="D230" s="4" t="s">
        <v>369</v>
      </c>
      <c r="E230" s="4">
        <v>1</v>
      </c>
      <c r="F230" s="5">
        <v>45124</v>
      </c>
      <c r="G230" s="4" t="s">
        <v>50</v>
      </c>
      <c r="H230" s="4" t="s">
        <v>543</v>
      </c>
      <c r="I230" s="4" t="s">
        <v>345</v>
      </c>
    </row>
    <row r="231" spans="1:9">
      <c r="A231" s="4" t="s">
        <v>51</v>
      </c>
      <c r="B231" s="4" t="s">
        <v>34</v>
      </c>
      <c r="C231" s="4" t="s">
        <v>567</v>
      </c>
      <c r="D231" s="4" t="s">
        <v>352</v>
      </c>
      <c r="E231" s="4">
        <v>1</v>
      </c>
      <c r="F231" s="5">
        <v>45124</v>
      </c>
      <c r="G231" s="4" t="s">
        <v>50</v>
      </c>
      <c r="H231" s="4" t="s">
        <v>543</v>
      </c>
      <c r="I231" s="4" t="s">
        <v>345</v>
      </c>
    </row>
    <row r="232" spans="1:9">
      <c r="A232" s="4" t="s">
        <v>51</v>
      </c>
      <c r="B232" s="4" t="s">
        <v>34</v>
      </c>
      <c r="C232" s="4" t="s">
        <v>568</v>
      </c>
      <c r="D232" s="4" t="s">
        <v>343</v>
      </c>
      <c r="E232" s="4">
        <v>1</v>
      </c>
      <c r="F232" s="5">
        <v>45124</v>
      </c>
      <c r="G232" s="4" t="s">
        <v>50</v>
      </c>
      <c r="H232" s="4" t="s">
        <v>543</v>
      </c>
      <c r="I232" s="4" t="s">
        <v>345</v>
      </c>
    </row>
    <row r="233" spans="1:9">
      <c r="A233" s="4" t="s">
        <v>51</v>
      </c>
      <c r="B233" s="4" t="s">
        <v>34</v>
      </c>
      <c r="C233" s="4" t="s">
        <v>569</v>
      </c>
      <c r="D233" s="4" t="s">
        <v>358</v>
      </c>
      <c r="E233" s="4">
        <v>1</v>
      </c>
      <c r="F233" s="5">
        <v>45124</v>
      </c>
      <c r="G233" s="4" t="s">
        <v>55</v>
      </c>
      <c r="H233" s="4" t="s">
        <v>546</v>
      </c>
      <c r="I233" s="4" t="s">
        <v>345</v>
      </c>
    </row>
    <row r="234" spans="1:9">
      <c r="A234" s="4" t="s">
        <v>51</v>
      </c>
      <c r="B234" s="4" t="s">
        <v>34</v>
      </c>
      <c r="C234" s="4" t="s">
        <v>570</v>
      </c>
      <c r="D234" s="4" t="s">
        <v>352</v>
      </c>
      <c r="E234" s="4">
        <v>1</v>
      </c>
      <c r="F234" s="5">
        <v>45124</v>
      </c>
      <c r="G234" s="4" t="s">
        <v>55</v>
      </c>
      <c r="H234" s="4" t="s">
        <v>546</v>
      </c>
      <c r="I234" s="4" t="s">
        <v>345</v>
      </c>
    </row>
    <row r="235" spans="1:9">
      <c r="A235" s="4" t="s">
        <v>51</v>
      </c>
      <c r="B235" s="4" t="s">
        <v>34</v>
      </c>
      <c r="C235" s="4" t="s">
        <v>5760</v>
      </c>
      <c r="D235" s="4" t="s">
        <v>358</v>
      </c>
      <c r="E235" s="4">
        <v>1</v>
      </c>
      <c r="F235" s="5">
        <v>45125</v>
      </c>
      <c r="G235" s="4" t="s">
        <v>55</v>
      </c>
      <c r="H235" s="4" t="s">
        <v>546</v>
      </c>
      <c r="I235" s="4" t="s">
        <v>345</v>
      </c>
    </row>
    <row r="236" spans="1:9">
      <c r="A236" s="4" t="s">
        <v>51</v>
      </c>
      <c r="B236" s="4" t="s">
        <v>34</v>
      </c>
      <c r="C236" s="4" t="s">
        <v>5966</v>
      </c>
      <c r="D236" s="4" t="s">
        <v>352</v>
      </c>
      <c r="E236" s="4">
        <v>1</v>
      </c>
      <c r="F236" s="5">
        <v>45125</v>
      </c>
      <c r="G236" s="4" t="s">
        <v>50</v>
      </c>
      <c r="H236" s="4" t="s">
        <v>543</v>
      </c>
      <c r="I236" s="4" t="s">
        <v>345</v>
      </c>
    </row>
    <row r="237" spans="1:9">
      <c r="A237" s="4" t="s">
        <v>51</v>
      </c>
      <c r="B237" s="4" t="s">
        <v>34</v>
      </c>
      <c r="C237" s="4" t="s">
        <v>6037</v>
      </c>
      <c r="D237" s="4" t="s">
        <v>352</v>
      </c>
      <c r="E237" s="4">
        <v>1</v>
      </c>
      <c r="F237" s="5">
        <v>45125</v>
      </c>
      <c r="G237" s="4" t="s">
        <v>50</v>
      </c>
      <c r="H237" s="4" t="s">
        <v>543</v>
      </c>
      <c r="I237" s="4" t="s">
        <v>345</v>
      </c>
    </row>
    <row r="238" spans="1:9">
      <c r="A238" s="4" t="s">
        <v>51</v>
      </c>
      <c r="B238" s="4" t="s">
        <v>34</v>
      </c>
      <c r="C238" s="4" t="s">
        <v>5576</v>
      </c>
      <c r="D238" s="4" t="s">
        <v>343</v>
      </c>
      <c r="E238" s="4">
        <v>1</v>
      </c>
      <c r="F238" s="5">
        <v>45125</v>
      </c>
      <c r="G238" s="4" t="s">
        <v>50</v>
      </c>
      <c r="H238" s="4" t="s">
        <v>543</v>
      </c>
      <c r="I238" s="4" t="s">
        <v>345</v>
      </c>
    </row>
    <row r="239" spans="1:9">
      <c r="A239" s="4" t="s">
        <v>246</v>
      </c>
      <c r="B239" s="4" t="s">
        <v>240</v>
      </c>
      <c r="C239" s="4" t="s">
        <v>5750</v>
      </c>
      <c r="D239" s="4" t="s">
        <v>358</v>
      </c>
      <c r="E239" s="4">
        <v>1</v>
      </c>
      <c r="F239" s="5">
        <v>45110</v>
      </c>
      <c r="G239" s="4" t="s">
        <v>245</v>
      </c>
      <c r="H239" s="4" t="s">
        <v>572</v>
      </c>
      <c r="I239" s="4" t="s">
        <v>345</v>
      </c>
    </row>
    <row r="240" spans="1:9">
      <c r="A240" s="4" t="s">
        <v>246</v>
      </c>
      <c r="B240" s="4" t="s">
        <v>240</v>
      </c>
      <c r="C240" s="4" t="s">
        <v>571</v>
      </c>
      <c r="D240" s="4" t="s">
        <v>343</v>
      </c>
      <c r="E240" s="4">
        <v>1</v>
      </c>
      <c r="F240" s="5">
        <v>45113</v>
      </c>
      <c r="G240" s="4" t="s">
        <v>245</v>
      </c>
      <c r="H240" s="4" t="s">
        <v>572</v>
      </c>
      <c r="I240" s="4" t="s">
        <v>345</v>
      </c>
    </row>
    <row r="241" spans="1:9">
      <c r="A241" s="4" t="s">
        <v>246</v>
      </c>
      <c r="B241" s="4" t="s">
        <v>240</v>
      </c>
      <c r="C241" s="4" t="s">
        <v>573</v>
      </c>
      <c r="D241" s="4" t="s">
        <v>343</v>
      </c>
      <c r="E241" s="4">
        <v>1</v>
      </c>
      <c r="F241" s="5">
        <v>45114</v>
      </c>
      <c r="G241" s="4" t="s">
        <v>245</v>
      </c>
      <c r="H241" s="4" t="s">
        <v>572</v>
      </c>
      <c r="I241" s="4" t="s">
        <v>345</v>
      </c>
    </row>
    <row r="242" spans="1:9">
      <c r="A242" s="4" t="s">
        <v>246</v>
      </c>
      <c r="B242" s="4" t="s">
        <v>240</v>
      </c>
      <c r="C242" s="4" t="s">
        <v>574</v>
      </c>
      <c r="D242" s="4" t="s">
        <v>358</v>
      </c>
      <c r="E242" s="4">
        <v>1</v>
      </c>
      <c r="F242" s="5">
        <v>45115</v>
      </c>
      <c r="G242" s="4" t="s">
        <v>245</v>
      </c>
      <c r="H242" s="4" t="s">
        <v>572</v>
      </c>
      <c r="I242" s="4" t="s">
        <v>345</v>
      </c>
    </row>
    <row r="243" spans="1:9">
      <c r="A243" s="4" t="s">
        <v>246</v>
      </c>
      <c r="B243" s="4" t="s">
        <v>240</v>
      </c>
      <c r="C243" s="4" t="s">
        <v>575</v>
      </c>
      <c r="D243" s="4" t="s">
        <v>343</v>
      </c>
      <c r="E243" s="4">
        <v>1</v>
      </c>
      <c r="F243" s="5">
        <v>45119</v>
      </c>
      <c r="G243" s="4" t="s">
        <v>245</v>
      </c>
      <c r="H243" s="4" t="s">
        <v>572</v>
      </c>
      <c r="I243" s="4" t="s">
        <v>345</v>
      </c>
    </row>
    <row r="244" spans="1:9">
      <c r="A244" s="4" t="s">
        <v>246</v>
      </c>
      <c r="B244" s="4" t="s">
        <v>240</v>
      </c>
      <c r="C244" s="4" t="s">
        <v>576</v>
      </c>
      <c r="D244" s="4" t="s">
        <v>343</v>
      </c>
      <c r="E244" s="4">
        <v>1</v>
      </c>
      <c r="F244" s="5">
        <v>45124</v>
      </c>
      <c r="G244" s="4" t="s">
        <v>245</v>
      </c>
      <c r="H244" s="4" t="s">
        <v>572</v>
      </c>
      <c r="I244" s="4" t="s">
        <v>345</v>
      </c>
    </row>
    <row r="245" spans="1:9">
      <c r="A245" s="4" t="s">
        <v>577</v>
      </c>
      <c r="B245" s="4" t="s">
        <v>495</v>
      </c>
      <c r="C245" s="4" t="s">
        <v>578</v>
      </c>
      <c r="D245" s="4" t="s">
        <v>350</v>
      </c>
      <c r="E245" s="4">
        <v>1</v>
      </c>
      <c r="F245" s="5">
        <v>45111</v>
      </c>
      <c r="G245" s="4" t="s">
        <v>118</v>
      </c>
      <c r="H245" s="4" t="s">
        <v>579</v>
      </c>
      <c r="I245" s="4" t="s">
        <v>345</v>
      </c>
    </row>
    <row r="246" spans="1:9">
      <c r="A246" s="4" t="s">
        <v>577</v>
      </c>
      <c r="B246" s="4" t="s">
        <v>495</v>
      </c>
      <c r="C246" s="4" t="s">
        <v>580</v>
      </c>
      <c r="D246" s="4" t="s">
        <v>376</v>
      </c>
      <c r="E246" s="4">
        <v>1</v>
      </c>
      <c r="F246" s="5">
        <v>45120</v>
      </c>
      <c r="G246" s="4" t="s">
        <v>118</v>
      </c>
      <c r="H246" s="4" t="s">
        <v>579</v>
      </c>
      <c r="I246" s="4" t="s">
        <v>345</v>
      </c>
    </row>
    <row r="247" spans="1:9">
      <c r="A247" s="4" t="s">
        <v>577</v>
      </c>
      <c r="B247" s="4" t="s">
        <v>495</v>
      </c>
      <c r="C247" s="4" t="s">
        <v>581</v>
      </c>
      <c r="D247" s="4" t="s">
        <v>352</v>
      </c>
      <c r="E247" s="4">
        <v>1</v>
      </c>
      <c r="F247" s="5">
        <v>45124</v>
      </c>
      <c r="G247" s="4" t="s">
        <v>118</v>
      </c>
      <c r="H247" s="4" t="s">
        <v>579</v>
      </c>
      <c r="I247" s="4" t="s">
        <v>345</v>
      </c>
    </row>
    <row r="248" spans="1:9">
      <c r="A248" s="4" t="s">
        <v>97</v>
      </c>
      <c r="B248" s="4" t="s">
        <v>495</v>
      </c>
      <c r="C248" s="4" t="s">
        <v>582</v>
      </c>
      <c r="D248" s="4" t="s">
        <v>358</v>
      </c>
      <c r="E248" s="4">
        <v>1</v>
      </c>
      <c r="F248" s="5">
        <v>45112</v>
      </c>
      <c r="G248" s="4" t="s">
        <v>96</v>
      </c>
      <c r="H248" s="4" t="s">
        <v>583</v>
      </c>
      <c r="I248" s="4" t="s">
        <v>345</v>
      </c>
    </row>
    <row r="249" spans="1:9">
      <c r="A249" s="4" t="s">
        <v>97</v>
      </c>
      <c r="B249" s="4" t="s">
        <v>495</v>
      </c>
      <c r="C249" s="4" t="s">
        <v>584</v>
      </c>
      <c r="D249" s="4" t="s">
        <v>343</v>
      </c>
      <c r="E249" s="4">
        <v>1</v>
      </c>
      <c r="F249" s="5">
        <v>45113</v>
      </c>
      <c r="G249" s="4" t="s">
        <v>96</v>
      </c>
      <c r="H249" s="4" t="s">
        <v>583</v>
      </c>
      <c r="I249" s="4" t="s">
        <v>345</v>
      </c>
    </row>
    <row r="250" spans="1:9">
      <c r="A250" s="4" t="s">
        <v>97</v>
      </c>
      <c r="B250" s="4" t="s">
        <v>495</v>
      </c>
      <c r="C250" s="4" t="s">
        <v>585</v>
      </c>
      <c r="D250" s="4" t="s">
        <v>376</v>
      </c>
      <c r="E250" s="4">
        <v>1</v>
      </c>
      <c r="F250" s="5">
        <v>45118</v>
      </c>
      <c r="G250" s="4" t="s">
        <v>96</v>
      </c>
      <c r="H250" s="4" t="s">
        <v>583</v>
      </c>
      <c r="I250" s="4" t="s">
        <v>345</v>
      </c>
    </row>
    <row r="251" spans="1:9">
      <c r="A251" s="4" t="s">
        <v>97</v>
      </c>
      <c r="B251" s="4" t="s">
        <v>495</v>
      </c>
      <c r="C251" s="4" t="s">
        <v>586</v>
      </c>
      <c r="D251" s="4" t="s">
        <v>369</v>
      </c>
      <c r="E251" s="4">
        <v>1</v>
      </c>
      <c r="F251" s="5">
        <v>45120</v>
      </c>
      <c r="G251" s="4" t="s">
        <v>96</v>
      </c>
      <c r="H251" s="4" t="s">
        <v>583</v>
      </c>
      <c r="I251" s="4" t="s">
        <v>345</v>
      </c>
    </row>
    <row r="252" spans="1:9">
      <c r="A252" s="4" t="s">
        <v>97</v>
      </c>
      <c r="B252" s="4" t="s">
        <v>495</v>
      </c>
      <c r="C252" s="4" t="s">
        <v>587</v>
      </c>
      <c r="D252" s="4" t="s">
        <v>358</v>
      </c>
      <c r="E252" s="4">
        <v>1</v>
      </c>
      <c r="F252" s="5">
        <v>45121</v>
      </c>
      <c r="G252" s="4" t="s">
        <v>96</v>
      </c>
      <c r="H252" s="4" t="s">
        <v>583</v>
      </c>
      <c r="I252" s="4" t="s">
        <v>345</v>
      </c>
    </row>
    <row r="253" spans="1:9">
      <c r="A253" s="4" t="s">
        <v>97</v>
      </c>
      <c r="B253" s="4" t="s">
        <v>495</v>
      </c>
      <c r="C253" s="4" t="s">
        <v>588</v>
      </c>
      <c r="D253" s="4" t="s">
        <v>376</v>
      </c>
      <c r="E253" s="4">
        <v>1</v>
      </c>
      <c r="F253" s="5">
        <v>45121</v>
      </c>
      <c r="G253" s="4" t="s">
        <v>96</v>
      </c>
      <c r="H253" s="4" t="s">
        <v>583</v>
      </c>
      <c r="I253" s="4" t="s">
        <v>345</v>
      </c>
    </row>
    <row r="254" spans="1:9">
      <c r="A254" s="4" t="s">
        <v>166</v>
      </c>
      <c r="B254" s="4" t="s">
        <v>160</v>
      </c>
      <c r="C254" s="4" t="s">
        <v>5242</v>
      </c>
      <c r="D254" s="4" t="s">
        <v>369</v>
      </c>
      <c r="E254" s="4">
        <v>1</v>
      </c>
      <c r="F254" s="5">
        <v>45110</v>
      </c>
      <c r="G254" s="4" t="s">
        <v>165</v>
      </c>
      <c r="H254" s="4" t="s">
        <v>590</v>
      </c>
      <c r="I254" s="4" t="s">
        <v>345</v>
      </c>
    </row>
    <row r="255" spans="1:9">
      <c r="A255" s="4" t="s">
        <v>166</v>
      </c>
      <c r="B255" s="4" t="s">
        <v>160</v>
      </c>
      <c r="C255" s="4" t="s">
        <v>589</v>
      </c>
      <c r="D255" s="4" t="s">
        <v>369</v>
      </c>
      <c r="E255" s="4">
        <v>1</v>
      </c>
      <c r="F255" s="5">
        <v>45111</v>
      </c>
      <c r="G255" s="4" t="s">
        <v>165</v>
      </c>
      <c r="H255" s="4" t="s">
        <v>590</v>
      </c>
      <c r="I255" s="4" t="s">
        <v>345</v>
      </c>
    </row>
    <row r="256" spans="1:9">
      <c r="A256" s="4" t="s">
        <v>166</v>
      </c>
      <c r="B256" s="4" t="s">
        <v>160</v>
      </c>
      <c r="C256" s="4" t="s">
        <v>591</v>
      </c>
      <c r="D256" s="4" t="s">
        <v>376</v>
      </c>
      <c r="E256" s="4">
        <v>1</v>
      </c>
      <c r="F256" s="5">
        <v>45114</v>
      </c>
      <c r="G256" s="4" t="s">
        <v>165</v>
      </c>
      <c r="H256" s="4" t="s">
        <v>590</v>
      </c>
      <c r="I256" s="4" t="s">
        <v>345</v>
      </c>
    </row>
    <row r="257" spans="1:9">
      <c r="A257" s="4" t="s">
        <v>166</v>
      </c>
      <c r="B257" s="4" t="s">
        <v>160</v>
      </c>
      <c r="C257" s="4" t="s">
        <v>592</v>
      </c>
      <c r="D257" s="4" t="s">
        <v>352</v>
      </c>
      <c r="E257" s="4">
        <v>1</v>
      </c>
      <c r="F257" s="5">
        <v>45114</v>
      </c>
      <c r="G257" s="4" t="s">
        <v>165</v>
      </c>
      <c r="H257" s="4" t="s">
        <v>590</v>
      </c>
      <c r="I257" s="4" t="s">
        <v>345</v>
      </c>
    </row>
    <row r="258" spans="1:9">
      <c r="A258" s="4" t="s">
        <v>166</v>
      </c>
      <c r="B258" s="4" t="s">
        <v>160</v>
      </c>
      <c r="C258" s="4" t="s">
        <v>593</v>
      </c>
      <c r="D258" s="4" t="s">
        <v>352</v>
      </c>
      <c r="E258" s="4">
        <v>1</v>
      </c>
      <c r="F258" s="5">
        <v>45115</v>
      </c>
      <c r="G258" s="4" t="s">
        <v>165</v>
      </c>
      <c r="H258" s="4" t="s">
        <v>590</v>
      </c>
      <c r="I258" s="4" t="s">
        <v>345</v>
      </c>
    </row>
    <row r="259" spans="1:9">
      <c r="A259" s="4" t="s">
        <v>166</v>
      </c>
      <c r="B259" s="4" t="s">
        <v>160</v>
      </c>
      <c r="C259" s="4" t="s">
        <v>594</v>
      </c>
      <c r="D259" s="4" t="s">
        <v>369</v>
      </c>
      <c r="E259" s="4">
        <v>1</v>
      </c>
      <c r="F259" s="5">
        <v>45117</v>
      </c>
      <c r="G259" s="4" t="s">
        <v>165</v>
      </c>
      <c r="H259" s="4" t="s">
        <v>590</v>
      </c>
      <c r="I259" s="4" t="s">
        <v>345</v>
      </c>
    </row>
    <row r="260" spans="1:9">
      <c r="A260" s="4" t="s">
        <v>166</v>
      </c>
      <c r="B260" s="4" t="s">
        <v>160</v>
      </c>
      <c r="C260" s="4" t="s">
        <v>595</v>
      </c>
      <c r="D260" s="4" t="s">
        <v>352</v>
      </c>
      <c r="E260" s="4">
        <v>1</v>
      </c>
      <c r="F260" s="5">
        <v>45117</v>
      </c>
      <c r="G260" s="4" t="s">
        <v>165</v>
      </c>
      <c r="H260" s="4" t="s">
        <v>590</v>
      </c>
      <c r="I260" s="4" t="s">
        <v>345</v>
      </c>
    </row>
    <row r="261" spans="1:9">
      <c r="A261" s="4" t="s">
        <v>166</v>
      </c>
      <c r="B261" s="4" t="s">
        <v>160</v>
      </c>
      <c r="C261" s="4" t="s">
        <v>596</v>
      </c>
      <c r="D261" s="4" t="s">
        <v>376</v>
      </c>
      <c r="E261" s="4">
        <v>1</v>
      </c>
      <c r="F261" s="5">
        <v>45118</v>
      </c>
      <c r="G261" s="4" t="s">
        <v>165</v>
      </c>
      <c r="H261" s="4" t="s">
        <v>590</v>
      </c>
      <c r="I261" s="4" t="s">
        <v>345</v>
      </c>
    </row>
    <row r="262" spans="1:9">
      <c r="A262" s="4" t="s">
        <v>166</v>
      </c>
      <c r="B262" s="4" t="s">
        <v>160</v>
      </c>
      <c r="C262" s="4" t="s">
        <v>597</v>
      </c>
      <c r="D262" s="4" t="s">
        <v>369</v>
      </c>
      <c r="E262" s="4">
        <v>1</v>
      </c>
      <c r="F262" s="5">
        <v>45119</v>
      </c>
      <c r="G262" s="4" t="s">
        <v>165</v>
      </c>
      <c r="H262" s="4" t="s">
        <v>590</v>
      </c>
      <c r="I262" s="4" t="s">
        <v>345</v>
      </c>
    </row>
    <row r="263" spans="1:9">
      <c r="A263" s="4" t="s">
        <v>166</v>
      </c>
      <c r="B263" s="4" t="s">
        <v>160</v>
      </c>
      <c r="C263" s="4" t="s">
        <v>598</v>
      </c>
      <c r="D263" s="4" t="s">
        <v>369</v>
      </c>
      <c r="E263" s="4">
        <v>1</v>
      </c>
      <c r="F263" s="5">
        <v>45122</v>
      </c>
      <c r="G263" s="4" t="s">
        <v>165</v>
      </c>
      <c r="H263" s="4" t="s">
        <v>590</v>
      </c>
      <c r="I263" s="4" t="s">
        <v>345</v>
      </c>
    </row>
    <row r="264" spans="1:9">
      <c r="A264" s="4" t="s">
        <v>166</v>
      </c>
      <c r="B264" s="4" t="s">
        <v>160</v>
      </c>
      <c r="C264" s="4" t="s">
        <v>5777</v>
      </c>
      <c r="D264" s="4" t="s">
        <v>358</v>
      </c>
      <c r="E264" s="4">
        <v>1</v>
      </c>
      <c r="F264" s="5">
        <v>45125</v>
      </c>
      <c r="G264" s="4" t="s">
        <v>165</v>
      </c>
      <c r="H264" s="4" t="s">
        <v>590</v>
      </c>
      <c r="I264" s="4" t="s">
        <v>345</v>
      </c>
    </row>
    <row r="265" spans="1:9">
      <c r="A265" s="4" t="s">
        <v>132</v>
      </c>
      <c r="B265" s="4" t="s">
        <v>129</v>
      </c>
      <c r="C265" s="4" t="s">
        <v>5276</v>
      </c>
      <c r="D265" s="4" t="s">
        <v>369</v>
      </c>
      <c r="E265" s="4">
        <v>1</v>
      </c>
      <c r="F265" s="5">
        <v>45110</v>
      </c>
      <c r="G265" s="4" t="s">
        <v>131</v>
      </c>
      <c r="H265" s="4" t="s">
        <v>600</v>
      </c>
      <c r="I265" s="4" t="s">
        <v>345</v>
      </c>
    </row>
    <row r="266" spans="1:9">
      <c r="A266" s="4" t="s">
        <v>132</v>
      </c>
      <c r="B266" s="4" t="s">
        <v>129</v>
      </c>
      <c r="C266" s="4" t="s">
        <v>6038</v>
      </c>
      <c r="D266" s="4" t="s">
        <v>350</v>
      </c>
      <c r="E266" s="4">
        <v>1</v>
      </c>
      <c r="F266" s="5">
        <v>45110</v>
      </c>
      <c r="G266" s="4" t="s">
        <v>131</v>
      </c>
      <c r="H266" s="4" t="s">
        <v>600</v>
      </c>
      <c r="I266" s="4" t="s">
        <v>345</v>
      </c>
    </row>
    <row r="267" spans="1:9">
      <c r="A267" s="4" t="s">
        <v>132</v>
      </c>
      <c r="B267" s="4" t="s">
        <v>129</v>
      </c>
      <c r="C267" s="4" t="s">
        <v>599</v>
      </c>
      <c r="D267" s="4" t="s">
        <v>354</v>
      </c>
      <c r="E267" s="4">
        <v>1</v>
      </c>
      <c r="F267" s="5">
        <v>45117</v>
      </c>
      <c r="G267" s="4" t="s">
        <v>131</v>
      </c>
      <c r="H267" s="4" t="s">
        <v>600</v>
      </c>
      <c r="I267" s="4" t="s">
        <v>345</v>
      </c>
    </row>
    <row r="268" spans="1:9">
      <c r="A268" s="4" t="s">
        <v>132</v>
      </c>
      <c r="B268" s="4" t="s">
        <v>129</v>
      </c>
      <c r="C268" s="4" t="s">
        <v>601</v>
      </c>
      <c r="D268" s="4" t="s">
        <v>369</v>
      </c>
      <c r="E268" s="4">
        <v>1</v>
      </c>
      <c r="F268" s="5">
        <v>45117</v>
      </c>
      <c r="G268" s="4" t="s">
        <v>131</v>
      </c>
      <c r="H268" s="4" t="s">
        <v>600</v>
      </c>
      <c r="I268" s="4" t="s">
        <v>345</v>
      </c>
    </row>
    <row r="269" spans="1:9">
      <c r="A269" s="4" t="s">
        <v>132</v>
      </c>
      <c r="B269" s="4" t="s">
        <v>129</v>
      </c>
      <c r="C269" s="4" t="s">
        <v>602</v>
      </c>
      <c r="D269" s="4" t="s">
        <v>352</v>
      </c>
      <c r="E269" s="4">
        <v>1</v>
      </c>
      <c r="F269" s="5">
        <v>45117</v>
      </c>
      <c r="G269" s="4" t="s">
        <v>131</v>
      </c>
      <c r="H269" s="4" t="s">
        <v>600</v>
      </c>
      <c r="I269" s="4" t="s">
        <v>345</v>
      </c>
    </row>
    <row r="270" spans="1:9">
      <c r="A270" s="4" t="s">
        <v>132</v>
      </c>
      <c r="B270" s="4" t="s">
        <v>129</v>
      </c>
      <c r="C270" s="4" t="s">
        <v>603</v>
      </c>
      <c r="D270" s="4" t="s">
        <v>369</v>
      </c>
      <c r="E270" s="4">
        <v>1</v>
      </c>
      <c r="F270" s="5">
        <v>45118</v>
      </c>
      <c r="G270" s="4" t="s">
        <v>131</v>
      </c>
      <c r="H270" s="4" t="s">
        <v>600</v>
      </c>
      <c r="I270" s="4" t="s">
        <v>345</v>
      </c>
    </row>
    <row r="271" spans="1:9">
      <c r="A271" s="4" t="s">
        <v>132</v>
      </c>
      <c r="B271" s="4" t="s">
        <v>129</v>
      </c>
      <c r="C271" s="4" t="s">
        <v>604</v>
      </c>
      <c r="D271" s="4" t="s">
        <v>352</v>
      </c>
      <c r="E271" s="4">
        <v>1</v>
      </c>
      <c r="F271" s="5">
        <v>45118</v>
      </c>
      <c r="G271" s="4" t="s">
        <v>131</v>
      </c>
      <c r="H271" s="4" t="s">
        <v>600</v>
      </c>
      <c r="I271" s="4" t="s">
        <v>345</v>
      </c>
    </row>
    <row r="272" spans="1:9">
      <c r="A272" s="4" t="s">
        <v>132</v>
      </c>
      <c r="B272" s="4" t="s">
        <v>129</v>
      </c>
      <c r="C272" s="4" t="s">
        <v>605</v>
      </c>
      <c r="D272" s="4" t="s">
        <v>369</v>
      </c>
      <c r="E272" s="4">
        <v>1</v>
      </c>
      <c r="F272" s="5">
        <v>45118</v>
      </c>
      <c r="G272" s="4" t="s">
        <v>131</v>
      </c>
      <c r="H272" s="4" t="s">
        <v>600</v>
      </c>
      <c r="I272" s="4" t="s">
        <v>345</v>
      </c>
    </row>
    <row r="273" spans="1:9">
      <c r="A273" s="4" t="s">
        <v>132</v>
      </c>
      <c r="B273" s="4" t="s">
        <v>129</v>
      </c>
      <c r="C273" s="4" t="s">
        <v>5545</v>
      </c>
      <c r="D273" s="4" t="s">
        <v>352</v>
      </c>
      <c r="E273" s="4">
        <v>1</v>
      </c>
      <c r="F273" s="5">
        <v>45125</v>
      </c>
      <c r="G273" s="4" t="s">
        <v>131</v>
      </c>
      <c r="H273" s="4" t="s">
        <v>600</v>
      </c>
      <c r="I273" s="4" t="s">
        <v>345</v>
      </c>
    </row>
    <row r="274" spans="1:9">
      <c r="A274" s="4" t="s">
        <v>132</v>
      </c>
      <c r="B274" s="4" t="s">
        <v>129</v>
      </c>
      <c r="C274" s="4" t="s">
        <v>5390</v>
      </c>
      <c r="D274" s="4" t="s">
        <v>369</v>
      </c>
      <c r="E274" s="4">
        <v>1</v>
      </c>
      <c r="F274" s="5">
        <v>45125</v>
      </c>
      <c r="G274" s="4" t="s">
        <v>131</v>
      </c>
      <c r="H274" s="4" t="s">
        <v>600</v>
      </c>
      <c r="I274" s="4" t="s">
        <v>345</v>
      </c>
    </row>
    <row r="275" spans="1:9">
      <c r="A275" s="4" t="s">
        <v>132</v>
      </c>
      <c r="B275" s="4" t="s">
        <v>129</v>
      </c>
      <c r="C275" s="4" t="s">
        <v>5108</v>
      </c>
      <c r="D275" s="4" t="s">
        <v>369</v>
      </c>
      <c r="E275" s="4">
        <v>1</v>
      </c>
      <c r="F275" s="5">
        <v>45125</v>
      </c>
      <c r="G275" s="4" t="s">
        <v>131</v>
      </c>
      <c r="H275" s="4" t="s">
        <v>600</v>
      </c>
      <c r="I275" s="4" t="s">
        <v>345</v>
      </c>
    </row>
    <row r="276" spans="1:9">
      <c r="A276" s="4" t="s">
        <v>132</v>
      </c>
      <c r="B276" s="4" t="s">
        <v>129</v>
      </c>
      <c r="C276" s="4" t="s">
        <v>5620</v>
      </c>
      <c r="D276" s="4" t="s">
        <v>354</v>
      </c>
      <c r="E276" s="4">
        <v>1</v>
      </c>
      <c r="F276" s="5">
        <v>45125</v>
      </c>
      <c r="G276" s="4" t="s">
        <v>131</v>
      </c>
      <c r="H276" s="4" t="s">
        <v>600</v>
      </c>
      <c r="I276" s="4" t="s">
        <v>345</v>
      </c>
    </row>
    <row r="277" spans="1:9">
      <c r="A277" s="4" t="s">
        <v>134</v>
      </c>
      <c r="B277" s="4" t="s">
        <v>129</v>
      </c>
      <c r="C277" s="4" t="s">
        <v>606</v>
      </c>
      <c r="D277" s="4" t="s">
        <v>352</v>
      </c>
      <c r="E277" s="4">
        <v>1</v>
      </c>
      <c r="F277" s="5">
        <v>45111</v>
      </c>
      <c r="G277" s="4" t="s">
        <v>133</v>
      </c>
      <c r="H277" s="4" t="s">
        <v>607</v>
      </c>
      <c r="I277" s="4" t="s">
        <v>345</v>
      </c>
    </row>
    <row r="278" spans="1:9">
      <c r="A278" s="4" t="s">
        <v>134</v>
      </c>
      <c r="B278" s="4" t="s">
        <v>129</v>
      </c>
      <c r="C278" s="4" t="s">
        <v>608</v>
      </c>
      <c r="D278" s="4" t="s">
        <v>352</v>
      </c>
      <c r="E278" s="4">
        <v>1</v>
      </c>
      <c r="F278" s="5">
        <v>45114</v>
      </c>
      <c r="G278" s="4" t="s">
        <v>133</v>
      </c>
      <c r="H278" s="4" t="s">
        <v>607</v>
      </c>
      <c r="I278" s="4" t="s">
        <v>345</v>
      </c>
    </row>
    <row r="279" spans="1:9">
      <c r="A279" s="4" t="s">
        <v>134</v>
      </c>
      <c r="B279" s="4" t="s">
        <v>129</v>
      </c>
      <c r="C279" s="4" t="s">
        <v>609</v>
      </c>
      <c r="D279" s="4" t="s">
        <v>352</v>
      </c>
      <c r="E279" s="4">
        <v>1</v>
      </c>
      <c r="F279" s="5">
        <v>45115</v>
      </c>
      <c r="G279" s="4" t="s">
        <v>133</v>
      </c>
      <c r="H279" s="4" t="s">
        <v>607</v>
      </c>
      <c r="I279" s="4" t="s">
        <v>345</v>
      </c>
    </row>
    <row r="280" spans="1:9">
      <c r="A280" s="4" t="s">
        <v>134</v>
      </c>
      <c r="B280" s="4" t="s">
        <v>129</v>
      </c>
      <c r="C280" s="4" t="s">
        <v>610</v>
      </c>
      <c r="D280" s="4" t="s">
        <v>376</v>
      </c>
      <c r="E280" s="4">
        <v>1</v>
      </c>
      <c r="F280" s="5">
        <v>45117</v>
      </c>
      <c r="G280" s="4" t="s">
        <v>133</v>
      </c>
      <c r="H280" s="4" t="s">
        <v>607</v>
      </c>
      <c r="I280" s="4" t="s">
        <v>345</v>
      </c>
    </row>
    <row r="281" spans="1:9">
      <c r="A281" s="4" t="s">
        <v>134</v>
      </c>
      <c r="B281" s="4" t="s">
        <v>129</v>
      </c>
      <c r="C281" s="4" t="s">
        <v>611</v>
      </c>
      <c r="D281" s="4" t="s">
        <v>350</v>
      </c>
      <c r="E281" s="4">
        <v>1</v>
      </c>
      <c r="F281" s="5">
        <v>45117</v>
      </c>
      <c r="G281" s="4" t="s">
        <v>133</v>
      </c>
      <c r="H281" s="4" t="s">
        <v>607</v>
      </c>
      <c r="I281" s="4" t="s">
        <v>345</v>
      </c>
    </row>
    <row r="282" spans="1:9">
      <c r="A282" s="4" t="s">
        <v>134</v>
      </c>
      <c r="B282" s="4" t="s">
        <v>129</v>
      </c>
      <c r="C282" s="4" t="s">
        <v>612</v>
      </c>
      <c r="D282" s="4" t="s">
        <v>376</v>
      </c>
      <c r="E282" s="4">
        <v>1</v>
      </c>
      <c r="F282" s="5">
        <v>45119</v>
      </c>
      <c r="G282" s="4" t="s">
        <v>133</v>
      </c>
      <c r="H282" s="4" t="s">
        <v>607</v>
      </c>
      <c r="I282" s="4" t="s">
        <v>345</v>
      </c>
    </row>
    <row r="283" spans="1:9">
      <c r="A283" s="4" t="s">
        <v>134</v>
      </c>
      <c r="B283" s="4" t="s">
        <v>129</v>
      </c>
      <c r="C283" s="4" t="s">
        <v>613</v>
      </c>
      <c r="D283" s="4" t="s">
        <v>369</v>
      </c>
      <c r="E283" s="4">
        <v>1</v>
      </c>
      <c r="F283" s="5">
        <v>45121</v>
      </c>
      <c r="G283" s="4" t="s">
        <v>133</v>
      </c>
      <c r="H283" s="4" t="s">
        <v>607</v>
      </c>
      <c r="I283" s="4" t="s">
        <v>345</v>
      </c>
    </row>
    <row r="284" spans="1:9">
      <c r="A284" s="4" t="s">
        <v>134</v>
      </c>
      <c r="B284" s="4" t="s">
        <v>129</v>
      </c>
      <c r="C284" s="4" t="s">
        <v>614</v>
      </c>
      <c r="D284" s="4" t="s">
        <v>354</v>
      </c>
      <c r="E284" s="4">
        <v>1</v>
      </c>
      <c r="F284" s="5">
        <v>45122</v>
      </c>
      <c r="G284" s="4" t="s">
        <v>133</v>
      </c>
      <c r="H284" s="4" t="s">
        <v>607</v>
      </c>
      <c r="I284" s="4" t="s">
        <v>345</v>
      </c>
    </row>
    <row r="285" spans="1:9">
      <c r="A285" s="4" t="s">
        <v>134</v>
      </c>
      <c r="B285" s="4" t="s">
        <v>129</v>
      </c>
      <c r="C285" s="4" t="s">
        <v>615</v>
      </c>
      <c r="D285" s="4" t="s">
        <v>354</v>
      </c>
      <c r="E285" s="4">
        <v>1</v>
      </c>
      <c r="F285" s="5">
        <v>45124</v>
      </c>
      <c r="G285" s="4" t="s">
        <v>133</v>
      </c>
      <c r="H285" s="4" t="s">
        <v>607</v>
      </c>
      <c r="I285" s="4" t="s">
        <v>345</v>
      </c>
    </row>
    <row r="286" spans="1:9">
      <c r="A286" s="4" t="s">
        <v>134</v>
      </c>
      <c r="B286" s="4" t="s">
        <v>129</v>
      </c>
      <c r="C286" s="4" t="s">
        <v>6039</v>
      </c>
      <c r="D286" s="4" t="s">
        <v>354</v>
      </c>
      <c r="E286" s="4">
        <v>1</v>
      </c>
      <c r="F286" s="5">
        <v>45125</v>
      </c>
      <c r="G286" s="4" t="s">
        <v>133</v>
      </c>
      <c r="H286" s="4" t="s">
        <v>607</v>
      </c>
      <c r="I286" s="4" t="s">
        <v>345</v>
      </c>
    </row>
    <row r="287" spans="1:9">
      <c r="A287" s="4" t="s">
        <v>134</v>
      </c>
      <c r="B287" s="4" t="s">
        <v>129</v>
      </c>
      <c r="C287" s="4" t="s">
        <v>6040</v>
      </c>
      <c r="D287" s="4" t="s">
        <v>354</v>
      </c>
      <c r="E287" s="4">
        <v>1</v>
      </c>
      <c r="F287" s="5">
        <v>45125</v>
      </c>
      <c r="G287" s="4" t="s">
        <v>133</v>
      </c>
      <c r="H287" s="4" t="s">
        <v>607</v>
      </c>
      <c r="I287" s="4" t="s">
        <v>345</v>
      </c>
    </row>
    <row r="288" spans="1:9">
      <c r="A288" s="4" t="s">
        <v>275</v>
      </c>
      <c r="B288" s="4" t="s">
        <v>260</v>
      </c>
      <c r="C288" s="4" t="s">
        <v>5909</v>
      </c>
      <c r="D288" s="4" t="s">
        <v>352</v>
      </c>
      <c r="E288" s="4">
        <v>1</v>
      </c>
      <c r="F288" s="5">
        <v>45108</v>
      </c>
      <c r="G288" s="4" t="s">
        <v>274</v>
      </c>
      <c r="H288" s="4" t="s">
        <v>617</v>
      </c>
      <c r="I288" s="4" t="s">
        <v>345</v>
      </c>
    </row>
    <row r="289" spans="1:9">
      <c r="A289" s="4" t="s">
        <v>275</v>
      </c>
      <c r="B289" s="4" t="s">
        <v>260</v>
      </c>
      <c r="C289" s="4" t="s">
        <v>6041</v>
      </c>
      <c r="D289" s="4" t="s">
        <v>352</v>
      </c>
      <c r="E289" s="4">
        <v>1</v>
      </c>
      <c r="F289" s="5">
        <v>45110</v>
      </c>
      <c r="G289" s="4" t="s">
        <v>274</v>
      </c>
      <c r="H289" s="4" t="s">
        <v>617</v>
      </c>
      <c r="I289" s="4" t="s">
        <v>345</v>
      </c>
    </row>
    <row r="290" spans="1:9">
      <c r="A290" s="4" t="s">
        <v>275</v>
      </c>
      <c r="B290" s="4" t="s">
        <v>260</v>
      </c>
      <c r="C290" s="4" t="s">
        <v>616</v>
      </c>
      <c r="D290" s="4" t="s">
        <v>352</v>
      </c>
      <c r="E290" s="4">
        <v>1</v>
      </c>
      <c r="F290" s="5">
        <v>45117</v>
      </c>
      <c r="G290" s="4" t="s">
        <v>274</v>
      </c>
      <c r="H290" s="4" t="s">
        <v>617</v>
      </c>
      <c r="I290" s="4" t="s">
        <v>345</v>
      </c>
    </row>
    <row r="291" spans="1:9">
      <c r="A291" s="4" t="s">
        <v>275</v>
      </c>
      <c r="B291" s="4" t="s">
        <v>260</v>
      </c>
      <c r="C291" s="4" t="s">
        <v>618</v>
      </c>
      <c r="D291" s="4" t="s">
        <v>369</v>
      </c>
      <c r="E291" s="4">
        <v>1</v>
      </c>
      <c r="F291" s="5">
        <v>45120</v>
      </c>
      <c r="G291" s="4" t="s">
        <v>274</v>
      </c>
      <c r="H291" s="4" t="s">
        <v>617</v>
      </c>
      <c r="I291" s="4" t="s">
        <v>345</v>
      </c>
    </row>
    <row r="292" spans="1:9">
      <c r="A292" s="4" t="s">
        <v>164</v>
      </c>
      <c r="B292" s="4" t="s">
        <v>160</v>
      </c>
      <c r="C292" s="4" t="s">
        <v>619</v>
      </c>
      <c r="D292" s="4" t="s">
        <v>343</v>
      </c>
      <c r="E292" s="4">
        <v>1</v>
      </c>
      <c r="F292" s="5">
        <v>45111</v>
      </c>
      <c r="G292" s="4" t="s">
        <v>163</v>
      </c>
      <c r="H292" s="4" t="s">
        <v>620</v>
      </c>
      <c r="I292" s="4" t="s">
        <v>345</v>
      </c>
    </row>
    <row r="293" spans="1:9">
      <c r="A293" s="4" t="s">
        <v>164</v>
      </c>
      <c r="B293" s="4" t="s">
        <v>160</v>
      </c>
      <c r="C293" s="4" t="s">
        <v>621</v>
      </c>
      <c r="D293" s="4" t="s">
        <v>352</v>
      </c>
      <c r="E293" s="4">
        <v>1</v>
      </c>
      <c r="F293" s="5">
        <v>45112</v>
      </c>
      <c r="G293" s="4" t="s">
        <v>163</v>
      </c>
      <c r="H293" s="4" t="s">
        <v>620</v>
      </c>
      <c r="I293" s="4" t="s">
        <v>345</v>
      </c>
    </row>
    <row r="294" spans="1:9">
      <c r="A294" s="4" t="s">
        <v>164</v>
      </c>
      <c r="B294" s="4" t="s">
        <v>160</v>
      </c>
      <c r="C294" s="4" t="s">
        <v>622</v>
      </c>
      <c r="D294" s="4" t="s">
        <v>358</v>
      </c>
      <c r="E294" s="4">
        <v>1</v>
      </c>
      <c r="F294" s="5">
        <v>45113</v>
      </c>
      <c r="G294" s="4" t="s">
        <v>163</v>
      </c>
      <c r="H294" s="4" t="s">
        <v>620</v>
      </c>
      <c r="I294" s="4" t="s">
        <v>345</v>
      </c>
    </row>
    <row r="295" spans="1:9">
      <c r="A295" s="4" t="s">
        <v>164</v>
      </c>
      <c r="B295" s="4" t="s">
        <v>160</v>
      </c>
      <c r="C295" s="4" t="s">
        <v>623</v>
      </c>
      <c r="D295" s="4" t="s">
        <v>358</v>
      </c>
      <c r="E295" s="4">
        <v>1</v>
      </c>
      <c r="F295" s="5">
        <v>45114</v>
      </c>
      <c r="G295" s="4" t="s">
        <v>163</v>
      </c>
      <c r="H295" s="4" t="s">
        <v>620</v>
      </c>
      <c r="I295" s="4" t="s">
        <v>345</v>
      </c>
    </row>
    <row r="296" spans="1:9">
      <c r="A296" s="4" t="s">
        <v>164</v>
      </c>
      <c r="B296" s="4" t="s">
        <v>160</v>
      </c>
      <c r="C296" s="4" t="s">
        <v>624</v>
      </c>
      <c r="D296" s="4" t="s">
        <v>369</v>
      </c>
      <c r="E296" s="4">
        <v>1</v>
      </c>
      <c r="F296" s="5">
        <v>45115</v>
      </c>
      <c r="G296" s="4" t="s">
        <v>163</v>
      </c>
      <c r="H296" s="4" t="s">
        <v>620</v>
      </c>
      <c r="I296" s="4" t="s">
        <v>345</v>
      </c>
    </row>
    <row r="297" spans="1:9">
      <c r="A297" s="4" t="s">
        <v>164</v>
      </c>
      <c r="B297" s="4" t="s">
        <v>160</v>
      </c>
      <c r="C297" s="4" t="s">
        <v>625</v>
      </c>
      <c r="D297" s="4" t="s">
        <v>376</v>
      </c>
      <c r="E297" s="4">
        <v>1</v>
      </c>
      <c r="F297" s="5">
        <v>45118</v>
      </c>
      <c r="G297" s="4" t="s">
        <v>163</v>
      </c>
      <c r="H297" s="4" t="s">
        <v>620</v>
      </c>
      <c r="I297" s="4" t="s">
        <v>345</v>
      </c>
    </row>
    <row r="298" spans="1:9">
      <c r="A298" s="4" t="s">
        <v>164</v>
      </c>
      <c r="B298" s="4" t="s">
        <v>160</v>
      </c>
      <c r="C298" s="4" t="s">
        <v>626</v>
      </c>
      <c r="D298" s="4" t="s">
        <v>343</v>
      </c>
      <c r="E298" s="4">
        <v>1</v>
      </c>
      <c r="F298" s="5">
        <v>45119</v>
      </c>
      <c r="G298" s="4" t="s">
        <v>163</v>
      </c>
      <c r="H298" s="4" t="s">
        <v>620</v>
      </c>
      <c r="I298" s="4" t="s">
        <v>345</v>
      </c>
    </row>
    <row r="299" spans="1:9">
      <c r="A299" s="4" t="s">
        <v>164</v>
      </c>
      <c r="B299" s="4" t="s">
        <v>160</v>
      </c>
      <c r="C299" s="4" t="s">
        <v>627</v>
      </c>
      <c r="D299" s="4" t="s">
        <v>352</v>
      </c>
      <c r="E299" s="4">
        <v>1</v>
      </c>
      <c r="F299" s="5">
        <v>45121</v>
      </c>
      <c r="G299" s="4" t="s">
        <v>163</v>
      </c>
      <c r="H299" s="4" t="s">
        <v>620</v>
      </c>
      <c r="I299" s="4" t="s">
        <v>345</v>
      </c>
    </row>
    <row r="300" spans="1:9">
      <c r="A300" s="4" t="s">
        <v>164</v>
      </c>
      <c r="B300" s="4" t="s">
        <v>160</v>
      </c>
      <c r="C300" s="4" t="s">
        <v>628</v>
      </c>
      <c r="D300" s="4" t="s">
        <v>358</v>
      </c>
      <c r="E300" s="4">
        <v>1</v>
      </c>
      <c r="F300" s="5">
        <v>45124</v>
      </c>
      <c r="G300" s="4" t="s">
        <v>163</v>
      </c>
      <c r="H300" s="4" t="s">
        <v>620</v>
      </c>
      <c r="I300" s="4" t="s">
        <v>345</v>
      </c>
    </row>
    <row r="301" spans="1:9">
      <c r="A301" s="4" t="s">
        <v>164</v>
      </c>
      <c r="B301" s="4" t="s">
        <v>160</v>
      </c>
      <c r="C301" s="4" t="s">
        <v>629</v>
      </c>
      <c r="D301" s="4" t="s">
        <v>376</v>
      </c>
      <c r="E301" s="4">
        <v>1</v>
      </c>
      <c r="F301" s="5">
        <v>45124</v>
      </c>
      <c r="G301" s="4" t="s">
        <v>163</v>
      </c>
      <c r="H301" s="4" t="s">
        <v>620</v>
      </c>
      <c r="I301" s="4" t="s">
        <v>345</v>
      </c>
    </row>
    <row r="302" spans="1:9">
      <c r="A302" s="4" t="s">
        <v>164</v>
      </c>
      <c r="B302" s="4" t="s">
        <v>160</v>
      </c>
      <c r="C302" s="4" t="s">
        <v>5460</v>
      </c>
      <c r="D302" s="4" t="s">
        <v>394</v>
      </c>
      <c r="E302" s="4">
        <v>1</v>
      </c>
      <c r="F302" s="5">
        <v>45125</v>
      </c>
      <c r="G302" s="4" t="s">
        <v>163</v>
      </c>
      <c r="H302" s="4" t="s">
        <v>620</v>
      </c>
      <c r="I302" s="4" t="s">
        <v>345</v>
      </c>
    </row>
    <row r="303" spans="1:9">
      <c r="A303" s="4" t="s">
        <v>84</v>
      </c>
      <c r="B303" s="4" t="s">
        <v>66</v>
      </c>
      <c r="C303" s="4" t="s">
        <v>639</v>
      </c>
      <c r="D303" s="4" t="s">
        <v>343</v>
      </c>
      <c r="E303" s="4">
        <v>1</v>
      </c>
      <c r="F303" s="5">
        <v>45111</v>
      </c>
      <c r="G303" s="4" t="s">
        <v>83</v>
      </c>
      <c r="H303" s="4" t="s">
        <v>640</v>
      </c>
      <c r="I303" s="4" t="s">
        <v>345</v>
      </c>
    </row>
    <row r="304" spans="1:9">
      <c r="A304" s="4" t="s">
        <v>84</v>
      </c>
      <c r="B304" s="4" t="s">
        <v>66</v>
      </c>
      <c r="C304" s="4" t="s">
        <v>641</v>
      </c>
      <c r="D304" s="4" t="s">
        <v>358</v>
      </c>
      <c r="E304" s="4">
        <v>1</v>
      </c>
      <c r="F304" s="5">
        <v>45115</v>
      </c>
      <c r="G304" s="4" t="s">
        <v>83</v>
      </c>
      <c r="H304" s="4" t="s">
        <v>640</v>
      </c>
      <c r="I304" s="4" t="s">
        <v>345</v>
      </c>
    </row>
    <row r="305" spans="1:9">
      <c r="A305" s="4" t="s">
        <v>84</v>
      </c>
      <c r="B305" s="4" t="s">
        <v>66</v>
      </c>
      <c r="C305" s="4" t="s">
        <v>642</v>
      </c>
      <c r="D305" s="4" t="s">
        <v>358</v>
      </c>
      <c r="E305" s="4">
        <v>1</v>
      </c>
      <c r="F305" s="5">
        <v>45115</v>
      </c>
      <c r="G305" s="4" t="s">
        <v>83</v>
      </c>
      <c r="H305" s="4" t="s">
        <v>640</v>
      </c>
      <c r="I305" s="4" t="s">
        <v>345</v>
      </c>
    </row>
    <row r="306" spans="1:9">
      <c r="A306" s="4" t="s">
        <v>84</v>
      </c>
      <c r="B306" s="4" t="s">
        <v>66</v>
      </c>
      <c r="C306" s="4" t="s">
        <v>643</v>
      </c>
      <c r="D306" s="4" t="s">
        <v>369</v>
      </c>
      <c r="E306" s="4">
        <v>1</v>
      </c>
      <c r="F306" s="5">
        <v>45115</v>
      </c>
      <c r="G306" s="4" t="s">
        <v>83</v>
      </c>
      <c r="H306" s="4" t="s">
        <v>640</v>
      </c>
      <c r="I306" s="4" t="s">
        <v>345</v>
      </c>
    </row>
    <row r="307" spans="1:9">
      <c r="A307" s="4" t="s">
        <v>84</v>
      </c>
      <c r="B307" s="4" t="s">
        <v>66</v>
      </c>
      <c r="C307" s="4" t="s">
        <v>644</v>
      </c>
      <c r="D307" s="4" t="s">
        <v>358</v>
      </c>
      <c r="E307" s="4">
        <v>1</v>
      </c>
      <c r="F307" s="5">
        <v>45115</v>
      </c>
      <c r="G307" s="4" t="s">
        <v>83</v>
      </c>
      <c r="H307" s="4" t="s">
        <v>640</v>
      </c>
      <c r="I307" s="4" t="s">
        <v>345</v>
      </c>
    </row>
    <row r="308" spans="1:9">
      <c r="A308" s="4" t="s">
        <v>84</v>
      </c>
      <c r="B308" s="4" t="s">
        <v>66</v>
      </c>
      <c r="C308" s="4" t="s">
        <v>645</v>
      </c>
      <c r="D308" s="4" t="s">
        <v>376</v>
      </c>
      <c r="E308" s="4">
        <v>1</v>
      </c>
      <c r="F308" s="5">
        <v>45115</v>
      </c>
      <c r="G308" s="4" t="s">
        <v>83</v>
      </c>
      <c r="H308" s="4" t="s">
        <v>640</v>
      </c>
      <c r="I308" s="4" t="s">
        <v>345</v>
      </c>
    </row>
    <row r="309" spans="1:9">
      <c r="A309" s="4" t="s">
        <v>84</v>
      </c>
      <c r="B309" s="4" t="s">
        <v>66</v>
      </c>
      <c r="C309" s="4" t="s">
        <v>646</v>
      </c>
      <c r="D309" s="4" t="s">
        <v>354</v>
      </c>
      <c r="E309" s="4">
        <v>1</v>
      </c>
      <c r="F309" s="5">
        <v>45115</v>
      </c>
      <c r="G309" s="4" t="s">
        <v>83</v>
      </c>
      <c r="H309" s="4" t="s">
        <v>640</v>
      </c>
      <c r="I309" s="4" t="s">
        <v>345</v>
      </c>
    </row>
    <row r="310" spans="1:9">
      <c r="A310" s="4" t="s">
        <v>84</v>
      </c>
      <c r="B310" s="4" t="s">
        <v>66</v>
      </c>
      <c r="C310" s="4" t="s">
        <v>647</v>
      </c>
      <c r="D310" s="4" t="s">
        <v>376</v>
      </c>
      <c r="E310" s="4">
        <v>1</v>
      </c>
      <c r="F310" s="5">
        <v>45117</v>
      </c>
      <c r="G310" s="4" t="s">
        <v>83</v>
      </c>
      <c r="H310" s="4" t="s">
        <v>640</v>
      </c>
      <c r="I310" s="4" t="s">
        <v>345</v>
      </c>
    </row>
    <row r="311" spans="1:9">
      <c r="A311" s="4" t="s">
        <v>84</v>
      </c>
      <c r="B311" s="4" t="s">
        <v>66</v>
      </c>
      <c r="C311" s="4" t="s">
        <v>648</v>
      </c>
      <c r="D311" s="4" t="s">
        <v>354</v>
      </c>
      <c r="E311" s="4">
        <v>1</v>
      </c>
      <c r="F311" s="5">
        <v>45117</v>
      </c>
      <c r="G311" s="4" t="s">
        <v>83</v>
      </c>
      <c r="H311" s="4" t="s">
        <v>640</v>
      </c>
      <c r="I311" s="4" t="s">
        <v>345</v>
      </c>
    </row>
    <row r="312" spans="1:9">
      <c r="A312" s="4" t="s">
        <v>84</v>
      </c>
      <c r="B312" s="4" t="s">
        <v>66</v>
      </c>
      <c r="C312" s="4" t="s">
        <v>649</v>
      </c>
      <c r="D312" s="4" t="s">
        <v>354</v>
      </c>
      <c r="E312" s="4">
        <v>1</v>
      </c>
      <c r="F312" s="5">
        <v>45121</v>
      </c>
      <c r="G312" s="4" t="s">
        <v>83</v>
      </c>
      <c r="H312" s="4" t="s">
        <v>640</v>
      </c>
      <c r="I312" s="4" t="s">
        <v>345</v>
      </c>
    </row>
    <row r="313" spans="1:9">
      <c r="A313" s="4" t="s">
        <v>84</v>
      </c>
      <c r="B313" s="4" t="s">
        <v>66</v>
      </c>
      <c r="C313" s="4" t="s">
        <v>650</v>
      </c>
      <c r="D313" s="4" t="s">
        <v>358</v>
      </c>
      <c r="E313" s="4">
        <v>1</v>
      </c>
      <c r="F313" s="5">
        <v>45121</v>
      </c>
      <c r="G313" s="4" t="s">
        <v>83</v>
      </c>
      <c r="H313" s="4" t="s">
        <v>640</v>
      </c>
      <c r="I313" s="4" t="s">
        <v>345</v>
      </c>
    </row>
    <row r="314" spans="1:9">
      <c r="A314" s="4" t="s">
        <v>84</v>
      </c>
      <c r="B314" s="4" t="s">
        <v>66</v>
      </c>
      <c r="C314" s="4" t="s">
        <v>651</v>
      </c>
      <c r="D314" s="4" t="s">
        <v>358</v>
      </c>
      <c r="E314" s="4">
        <v>1</v>
      </c>
      <c r="F314" s="5">
        <v>45121</v>
      </c>
      <c r="G314" s="4" t="s">
        <v>83</v>
      </c>
      <c r="H314" s="4" t="s">
        <v>640</v>
      </c>
      <c r="I314" s="4" t="s">
        <v>345</v>
      </c>
    </row>
    <row r="315" spans="1:9">
      <c r="A315" s="4" t="s">
        <v>84</v>
      </c>
      <c r="B315" s="4" t="s">
        <v>66</v>
      </c>
      <c r="C315" s="4" t="s">
        <v>5172</v>
      </c>
      <c r="D315" s="4" t="s">
        <v>369</v>
      </c>
      <c r="E315" s="4">
        <v>1</v>
      </c>
      <c r="F315" s="5">
        <v>45125</v>
      </c>
      <c r="G315" s="4" t="s">
        <v>83</v>
      </c>
      <c r="H315" s="4" t="s">
        <v>640</v>
      </c>
      <c r="I315" s="4" t="s">
        <v>345</v>
      </c>
    </row>
    <row r="316" spans="1:9">
      <c r="A316" s="4" t="s">
        <v>84</v>
      </c>
      <c r="B316" s="4" t="s">
        <v>66</v>
      </c>
      <c r="C316" s="4" t="s">
        <v>5574</v>
      </c>
      <c r="D316" s="4" t="s">
        <v>343</v>
      </c>
      <c r="E316" s="4">
        <v>1</v>
      </c>
      <c r="F316" s="5">
        <v>45125</v>
      </c>
      <c r="G316" s="4" t="s">
        <v>83</v>
      </c>
      <c r="H316" s="4" t="s">
        <v>640</v>
      </c>
      <c r="I316" s="4" t="s">
        <v>345</v>
      </c>
    </row>
    <row r="317" spans="1:9">
      <c r="A317" s="4" t="s">
        <v>80</v>
      </c>
      <c r="B317" s="4" t="s">
        <v>66</v>
      </c>
      <c r="C317" s="4" t="s">
        <v>652</v>
      </c>
      <c r="D317" s="4" t="s">
        <v>376</v>
      </c>
      <c r="E317" s="4">
        <v>1</v>
      </c>
      <c r="F317" s="5">
        <v>45119</v>
      </c>
      <c r="G317" s="4" t="s">
        <v>79</v>
      </c>
      <c r="H317" s="4" t="s">
        <v>653</v>
      </c>
      <c r="I317" s="4" t="s">
        <v>345</v>
      </c>
    </row>
    <row r="318" spans="1:9">
      <c r="A318" s="4" t="s">
        <v>80</v>
      </c>
      <c r="B318" s="4" t="s">
        <v>66</v>
      </c>
      <c r="C318" s="4" t="s">
        <v>654</v>
      </c>
      <c r="D318" s="4" t="s">
        <v>376</v>
      </c>
      <c r="E318" s="4">
        <v>1</v>
      </c>
      <c r="F318" s="5">
        <v>45119</v>
      </c>
      <c r="G318" s="4" t="s">
        <v>79</v>
      </c>
      <c r="H318" s="4" t="s">
        <v>653</v>
      </c>
      <c r="I318" s="4" t="s">
        <v>345</v>
      </c>
    </row>
    <row r="319" spans="1:9">
      <c r="A319" s="4" t="s">
        <v>80</v>
      </c>
      <c r="B319" s="4" t="s">
        <v>66</v>
      </c>
      <c r="C319" s="4" t="s">
        <v>655</v>
      </c>
      <c r="D319" s="4" t="s">
        <v>376</v>
      </c>
      <c r="E319" s="4">
        <v>1</v>
      </c>
      <c r="F319" s="5">
        <v>45119</v>
      </c>
      <c r="G319" s="4" t="s">
        <v>79</v>
      </c>
      <c r="H319" s="4" t="s">
        <v>653</v>
      </c>
      <c r="I319" s="4" t="s">
        <v>345</v>
      </c>
    </row>
    <row r="320" spans="1:9">
      <c r="A320" s="4" t="s">
        <v>80</v>
      </c>
      <c r="B320" s="4" t="s">
        <v>66</v>
      </c>
      <c r="C320" s="4" t="s">
        <v>656</v>
      </c>
      <c r="D320" s="4" t="s">
        <v>369</v>
      </c>
      <c r="E320" s="4">
        <v>1</v>
      </c>
      <c r="F320" s="5">
        <v>45119</v>
      </c>
      <c r="G320" s="4" t="s">
        <v>79</v>
      </c>
      <c r="H320" s="4" t="s">
        <v>653</v>
      </c>
      <c r="I320" s="4" t="s">
        <v>345</v>
      </c>
    </row>
    <row r="321" spans="1:9">
      <c r="A321" s="4" t="s">
        <v>80</v>
      </c>
      <c r="B321" s="4" t="s">
        <v>66</v>
      </c>
      <c r="C321" s="4" t="s">
        <v>657</v>
      </c>
      <c r="D321" s="4" t="s">
        <v>369</v>
      </c>
      <c r="E321" s="4">
        <v>1</v>
      </c>
      <c r="F321" s="5">
        <v>45119</v>
      </c>
      <c r="G321" s="4" t="s">
        <v>79</v>
      </c>
      <c r="H321" s="4" t="s">
        <v>653</v>
      </c>
      <c r="I321" s="4" t="s">
        <v>345</v>
      </c>
    </row>
    <row r="322" spans="1:9">
      <c r="A322" s="4" t="s">
        <v>80</v>
      </c>
      <c r="B322" s="4" t="s">
        <v>66</v>
      </c>
      <c r="C322" s="4" t="s">
        <v>658</v>
      </c>
      <c r="D322" s="4" t="s">
        <v>659</v>
      </c>
      <c r="E322" s="4">
        <v>1</v>
      </c>
      <c r="F322" s="5">
        <v>45123</v>
      </c>
      <c r="G322" s="4" t="s">
        <v>79</v>
      </c>
      <c r="H322" s="4" t="s">
        <v>653</v>
      </c>
      <c r="I322" s="4" t="s">
        <v>345</v>
      </c>
    </row>
    <row r="323" spans="1:9">
      <c r="A323" s="4" t="s">
        <v>80</v>
      </c>
      <c r="B323" s="4" t="s">
        <v>66</v>
      </c>
      <c r="C323" s="4" t="s">
        <v>660</v>
      </c>
      <c r="D323" s="4" t="s">
        <v>369</v>
      </c>
      <c r="E323" s="4">
        <v>1</v>
      </c>
      <c r="F323" s="5">
        <v>45124</v>
      </c>
      <c r="G323" s="4" t="s">
        <v>79</v>
      </c>
      <c r="H323" s="4" t="s">
        <v>653</v>
      </c>
      <c r="I323" s="4" t="s">
        <v>345</v>
      </c>
    </row>
    <row r="324" spans="1:9">
      <c r="A324" s="4" t="s">
        <v>80</v>
      </c>
      <c r="B324" s="4" t="s">
        <v>66</v>
      </c>
      <c r="C324" s="4" t="s">
        <v>661</v>
      </c>
      <c r="D324" s="4" t="s">
        <v>376</v>
      </c>
      <c r="E324" s="4">
        <v>1</v>
      </c>
      <c r="F324" s="5">
        <v>45124</v>
      </c>
      <c r="G324" s="4" t="s">
        <v>79</v>
      </c>
      <c r="H324" s="4" t="s">
        <v>653</v>
      </c>
      <c r="I324" s="4" t="s">
        <v>345</v>
      </c>
    </row>
    <row r="325" spans="1:9">
      <c r="A325" s="4" t="s">
        <v>80</v>
      </c>
      <c r="B325" s="4" t="s">
        <v>66</v>
      </c>
      <c r="C325" s="4" t="s">
        <v>5743</v>
      </c>
      <c r="D325" s="4" t="s">
        <v>781</v>
      </c>
      <c r="E325" s="4">
        <v>1</v>
      </c>
      <c r="F325" s="5">
        <v>45125</v>
      </c>
      <c r="G325" s="4" t="s">
        <v>79</v>
      </c>
      <c r="H325" s="4" t="s">
        <v>653</v>
      </c>
      <c r="I325" s="4" t="s">
        <v>345</v>
      </c>
    </row>
    <row r="326" spans="1:9">
      <c r="A326" s="4" t="s">
        <v>80</v>
      </c>
      <c r="B326" s="4" t="s">
        <v>66</v>
      </c>
      <c r="C326" s="4" t="s">
        <v>5699</v>
      </c>
      <c r="D326" s="4" t="s">
        <v>781</v>
      </c>
      <c r="E326" s="4">
        <v>1</v>
      </c>
      <c r="F326" s="5">
        <v>45125</v>
      </c>
      <c r="G326" s="4" t="s">
        <v>79</v>
      </c>
      <c r="H326" s="4" t="s">
        <v>653</v>
      </c>
      <c r="I326" s="4" t="s">
        <v>345</v>
      </c>
    </row>
    <row r="327" spans="1:9">
      <c r="A327" s="4" t="s">
        <v>80</v>
      </c>
      <c r="B327" s="4" t="s">
        <v>66</v>
      </c>
      <c r="C327" s="4" t="s">
        <v>5678</v>
      </c>
      <c r="D327" s="4" t="s">
        <v>354</v>
      </c>
      <c r="E327" s="4">
        <v>1</v>
      </c>
      <c r="F327" s="5">
        <v>45125</v>
      </c>
      <c r="G327" s="4" t="s">
        <v>79</v>
      </c>
      <c r="H327" s="4" t="s">
        <v>653</v>
      </c>
      <c r="I327" s="4" t="s">
        <v>345</v>
      </c>
    </row>
    <row r="328" spans="1:9">
      <c r="A328" s="4" t="s">
        <v>47</v>
      </c>
      <c r="B328" s="4" t="s">
        <v>34</v>
      </c>
      <c r="C328" s="4" t="s">
        <v>6042</v>
      </c>
      <c r="D328" s="4" t="s">
        <v>369</v>
      </c>
      <c r="E328" s="4">
        <v>1</v>
      </c>
      <c r="F328" s="5">
        <v>45110</v>
      </c>
      <c r="G328" s="4" t="s">
        <v>46</v>
      </c>
      <c r="H328" s="4" t="s">
        <v>663</v>
      </c>
      <c r="I328" s="4" t="s">
        <v>345</v>
      </c>
    </row>
    <row r="329" spans="1:9">
      <c r="A329" s="4" t="s">
        <v>47</v>
      </c>
      <c r="B329" s="4" t="s">
        <v>34</v>
      </c>
      <c r="C329" s="4" t="s">
        <v>6043</v>
      </c>
      <c r="D329" s="4" t="s">
        <v>352</v>
      </c>
      <c r="E329" s="4">
        <v>1</v>
      </c>
      <c r="F329" s="5">
        <v>45110</v>
      </c>
      <c r="G329" s="4" t="s">
        <v>46</v>
      </c>
      <c r="H329" s="4" t="s">
        <v>663</v>
      </c>
      <c r="I329" s="4" t="s">
        <v>345</v>
      </c>
    </row>
    <row r="330" spans="1:9">
      <c r="A330" s="4" t="s">
        <v>47</v>
      </c>
      <c r="B330" s="4" t="s">
        <v>34</v>
      </c>
      <c r="C330" s="4" t="s">
        <v>662</v>
      </c>
      <c r="D330" s="4" t="s">
        <v>343</v>
      </c>
      <c r="E330" s="4">
        <v>1</v>
      </c>
      <c r="F330" s="5">
        <v>45112</v>
      </c>
      <c r="G330" s="4" t="s">
        <v>46</v>
      </c>
      <c r="H330" s="4" t="s">
        <v>663</v>
      </c>
      <c r="I330" s="4" t="s">
        <v>345</v>
      </c>
    </row>
    <row r="331" spans="1:9">
      <c r="A331" s="4" t="s">
        <v>47</v>
      </c>
      <c r="B331" s="4" t="s">
        <v>34</v>
      </c>
      <c r="C331" s="4" t="s">
        <v>664</v>
      </c>
      <c r="D331" s="4" t="s">
        <v>369</v>
      </c>
      <c r="E331" s="4">
        <v>1</v>
      </c>
      <c r="F331" s="5">
        <v>45117</v>
      </c>
      <c r="G331" s="4" t="s">
        <v>46</v>
      </c>
      <c r="H331" s="4" t="s">
        <v>663</v>
      </c>
      <c r="I331" s="4" t="s">
        <v>345</v>
      </c>
    </row>
    <row r="332" spans="1:9">
      <c r="A332" s="4" t="s">
        <v>47</v>
      </c>
      <c r="B332" s="4" t="s">
        <v>34</v>
      </c>
      <c r="C332" s="4" t="s">
        <v>665</v>
      </c>
      <c r="D332" s="4" t="s">
        <v>358</v>
      </c>
      <c r="E332" s="4">
        <v>1</v>
      </c>
      <c r="F332" s="5">
        <v>45118</v>
      </c>
      <c r="G332" s="4" t="s">
        <v>46</v>
      </c>
      <c r="H332" s="4" t="s">
        <v>663</v>
      </c>
      <c r="I332" s="4" t="s">
        <v>345</v>
      </c>
    </row>
    <row r="333" spans="1:9">
      <c r="A333" s="4" t="s">
        <v>47</v>
      </c>
      <c r="B333" s="4" t="s">
        <v>34</v>
      </c>
      <c r="C333" s="4" t="s">
        <v>666</v>
      </c>
      <c r="D333" s="4" t="s">
        <v>369</v>
      </c>
      <c r="E333" s="4">
        <v>1</v>
      </c>
      <c r="F333" s="5">
        <v>45120</v>
      </c>
      <c r="G333" s="4" t="s">
        <v>46</v>
      </c>
      <c r="H333" s="4" t="s">
        <v>663</v>
      </c>
      <c r="I333" s="4" t="s">
        <v>345</v>
      </c>
    </row>
    <row r="334" spans="1:9">
      <c r="A334" s="4" t="s">
        <v>47</v>
      </c>
      <c r="B334" s="4" t="s">
        <v>34</v>
      </c>
      <c r="C334" s="4" t="s">
        <v>667</v>
      </c>
      <c r="D334" s="4" t="s">
        <v>343</v>
      </c>
      <c r="E334" s="4">
        <v>1</v>
      </c>
      <c r="F334" s="5">
        <v>45120</v>
      </c>
      <c r="G334" s="4" t="s">
        <v>46</v>
      </c>
      <c r="H334" s="4" t="s">
        <v>663</v>
      </c>
      <c r="I334" s="4" t="s">
        <v>345</v>
      </c>
    </row>
    <row r="335" spans="1:9">
      <c r="A335" s="4" t="s">
        <v>47</v>
      </c>
      <c r="B335" s="4" t="s">
        <v>34</v>
      </c>
      <c r="C335" s="4" t="s">
        <v>668</v>
      </c>
      <c r="D335" s="4" t="s">
        <v>369</v>
      </c>
      <c r="E335" s="4">
        <v>1</v>
      </c>
      <c r="F335" s="5">
        <v>45120</v>
      </c>
      <c r="G335" s="4" t="s">
        <v>46</v>
      </c>
      <c r="H335" s="4" t="s">
        <v>663</v>
      </c>
      <c r="I335" s="4" t="s">
        <v>345</v>
      </c>
    </row>
    <row r="336" spans="1:9">
      <c r="A336" s="4" t="s">
        <v>47</v>
      </c>
      <c r="B336" s="4" t="s">
        <v>34</v>
      </c>
      <c r="C336" s="4" t="s">
        <v>669</v>
      </c>
      <c r="D336" s="4" t="s">
        <v>376</v>
      </c>
      <c r="E336" s="4">
        <v>1</v>
      </c>
      <c r="F336" s="5">
        <v>45121</v>
      </c>
      <c r="G336" s="4" t="s">
        <v>46</v>
      </c>
      <c r="H336" s="4" t="s">
        <v>663</v>
      </c>
      <c r="I336" s="4" t="s">
        <v>345</v>
      </c>
    </row>
    <row r="337" spans="1:9">
      <c r="A337" s="4" t="s">
        <v>47</v>
      </c>
      <c r="B337" s="4" t="s">
        <v>34</v>
      </c>
      <c r="C337" s="4" t="s">
        <v>670</v>
      </c>
      <c r="D337" s="4" t="s">
        <v>358</v>
      </c>
      <c r="E337" s="4">
        <v>1</v>
      </c>
      <c r="F337" s="5">
        <v>45124</v>
      </c>
      <c r="G337" s="4" t="s">
        <v>46</v>
      </c>
      <c r="H337" s="4" t="s">
        <v>663</v>
      </c>
      <c r="I337" s="4" t="s">
        <v>345</v>
      </c>
    </row>
    <row r="338" spans="1:9">
      <c r="A338" s="4" t="s">
        <v>47</v>
      </c>
      <c r="B338" s="4" t="s">
        <v>34</v>
      </c>
      <c r="C338" s="4" t="s">
        <v>671</v>
      </c>
      <c r="D338" s="4" t="s">
        <v>354</v>
      </c>
      <c r="E338" s="4">
        <v>1</v>
      </c>
      <c r="F338" s="5">
        <v>45124</v>
      </c>
      <c r="G338" s="4" t="s">
        <v>46</v>
      </c>
      <c r="H338" s="4" t="s">
        <v>663</v>
      </c>
      <c r="I338" s="4" t="s">
        <v>345</v>
      </c>
    </row>
    <row r="339" spans="1:9">
      <c r="A339" s="4" t="s">
        <v>47</v>
      </c>
      <c r="B339" s="4" t="s">
        <v>34</v>
      </c>
      <c r="C339" s="4" t="s">
        <v>672</v>
      </c>
      <c r="D339" s="4" t="s">
        <v>354</v>
      </c>
      <c r="E339" s="4">
        <v>1</v>
      </c>
      <c r="F339" s="5">
        <v>45124</v>
      </c>
      <c r="G339" s="4" t="s">
        <v>46</v>
      </c>
      <c r="H339" s="4" t="s">
        <v>663</v>
      </c>
      <c r="I339" s="4" t="s">
        <v>345</v>
      </c>
    </row>
    <row r="340" spans="1:9">
      <c r="A340" s="4" t="s">
        <v>47</v>
      </c>
      <c r="B340" s="4" t="s">
        <v>34</v>
      </c>
      <c r="C340" s="4" t="s">
        <v>5654</v>
      </c>
      <c r="D340" s="4" t="s">
        <v>354</v>
      </c>
      <c r="E340" s="4">
        <v>1</v>
      </c>
      <c r="F340" s="5">
        <v>45125</v>
      </c>
      <c r="G340" s="4" t="s">
        <v>46</v>
      </c>
      <c r="H340" s="4" t="s">
        <v>663</v>
      </c>
      <c r="I340" s="4" t="s">
        <v>345</v>
      </c>
    </row>
    <row r="341" spans="1:9">
      <c r="A341" s="4" t="s">
        <v>673</v>
      </c>
      <c r="B341" s="4" t="s">
        <v>175</v>
      </c>
      <c r="C341" s="4" t="s">
        <v>6044</v>
      </c>
      <c r="D341" s="4" t="s">
        <v>376</v>
      </c>
      <c r="E341" s="4">
        <v>1</v>
      </c>
      <c r="F341" s="5">
        <v>45110</v>
      </c>
      <c r="G341" s="4" t="s">
        <v>184</v>
      </c>
      <c r="H341" s="4" t="s">
        <v>675</v>
      </c>
      <c r="I341" s="4" t="s">
        <v>345</v>
      </c>
    </row>
    <row r="342" spans="1:9">
      <c r="A342" s="4" t="s">
        <v>673</v>
      </c>
      <c r="B342" s="4" t="s">
        <v>175</v>
      </c>
      <c r="C342" s="4" t="s">
        <v>674</v>
      </c>
      <c r="D342" s="4" t="s">
        <v>352</v>
      </c>
      <c r="E342" s="4">
        <v>1</v>
      </c>
      <c r="F342" s="5">
        <v>45111</v>
      </c>
      <c r="G342" s="4" t="s">
        <v>184</v>
      </c>
      <c r="H342" s="4" t="s">
        <v>675</v>
      </c>
      <c r="I342" s="4" t="s">
        <v>345</v>
      </c>
    </row>
    <row r="343" spans="1:9">
      <c r="A343" s="4" t="s">
        <v>673</v>
      </c>
      <c r="B343" s="4" t="s">
        <v>175</v>
      </c>
      <c r="C343" s="4" t="s">
        <v>676</v>
      </c>
      <c r="D343" s="4" t="s">
        <v>369</v>
      </c>
      <c r="E343" s="4">
        <v>1</v>
      </c>
      <c r="F343" s="5">
        <v>45111</v>
      </c>
      <c r="G343" s="4" t="s">
        <v>184</v>
      </c>
      <c r="H343" s="4" t="s">
        <v>675</v>
      </c>
      <c r="I343" s="4" t="s">
        <v>345</v>
      </c>
    </row>
    <row r="344" spans="1:9">
      <c r="A344" s="4" t="s">
        <v>673</v>
      </c>
      <c r="B344" s="4" t="s">
        <v>175</v>
      </c>
      <c r="C344" s="4" t="s">
        <v>677</v>
      </c>
      <c r="D344" s="4" t="s">
        <v>352</v>
      </c>
      <c r="E344" s="4">
        <v>1</v>
      </c>
      <c r="F344" s="5">
        <v>45112</v>
      </c>
      <c r="G344" s="4" t="s">
        <v>184</v>
      </c>
      <c r="H344" s="4" t="s">
        <v>675</v>
      </c>
      <c r="I344" s="4" t="s">
        <v>345</v>
      </c>
    </row>
    <row r="345" spans="1:9">
      <c r="A345" s="4" t="s">
        <v>673</v>
      </c>
      <c r="B345" s="4" t="s">
        <v>175</v>
      </c>
      <c r="C345" s="4" t="s">
        <v>678</v>
      </c>
      <c r="D345" s="4" t="s">
        <v>352</v>
      </c>
      <c r="E345" s="4">
        <v>1</v>
      </c>
      <c r="F345" s="5">
        <v>45113</v>
      </c>
      <c r="G345" s="4" t="s">
        <v>184</v>
      </c>
      <c r="H345" s="4" t="s">
        <v>675</v>
      </c>
      <c r="I345" s="4" t="s">
        <v>345</v>
      </c>
    </row>
    <row r="346" spans="1:9">
      <c r="A346" s="4" t="s">
        <v>673</v>
      </c>
      <c r="B346" s="4" t="s">
        <v>175</v>
      </c>
      <c r="C346" s="4" t="s">
        <v>679</v>
      </c>
      <c r="D346" s="4" t="s">
        <v>352</v>
      </c>
      <c r="E346" s="4">
        <v>1</v>
      </c>
      <c r="F346" s="5">
        <v>45115</v>
      </c>
      <c r="G346" s="4" t="s">
        <v>184</v>
      </c>
      <c r="H346" s="4" t="s">
        <v>675</v>
      </c>
      <c r="I346" s="4" t="s">
        <v>345</v>
      </c>
    </row>
    <row r="347" spans="1:9">
      <c r="A347" s="4" t="s">
        <v>673</v>
      </c>
      <c r="B347" s="4" t="s">
        <v>175</v>
      </c>
      <c r="C347" s="4" t="s">
        <v>680</v>
      </c>
      <c r="D347" s="4" t="s">
        <v>369</v>
      </c>
      <c r="E347" s="4">
        <v>1</v>
      </c>
      <c r="F347" s="5">
        <v>45116</v>
      </c>
      <c r="G347" s="4" t="s">
        <v>184</v>
      </c>
      <c r="H347" s="4" t="s">
        <v>675</v>
      </c>
      <c r="I347" s="4" t="s">
        <v>345</v>
      </c>
    </row>
    <row r="348" spans="1:9">
      <c r="A348" s="4" t="s">
        <v>673</v>
      </c>
      <c r="B348" s="4" t="s">
        <v>175</v>
      </c>
      <c r="C348" s="4" t="s">
        <v>681</v>
      </c>
      <c r="D348" s="4" t="s">
        <v>358</v>
      </c>
      <c r="E348" s="4">
        <v>1</v>
      </c>
      <c r="F348" s="5">
        <v>45116</v>
      </c>
      <c r="G348" s="4" t="s">
        <v>184</v>
      </c>
      <c r="H348" s="4" t="s">
        <v>675</v>
      </c>
      <c r="I348" s="4" t="s">
        <v>345</v>
      </c>
    </row>
    <row r="349" spans="1:9">
      <c r="A349" s="4" t="s">
        <v>673</v>
      </c>
      <c r="B349" s="4" t="s">
        <v>175</v>
      </c>
      <c r="C349" s="4" t="s">
        <v>682</v>
      </c>
      <c r="D349" s="4" t="s">
        <v>352</v>
      </c>
      <c r="E349" s="4">
        <v>1</v>
      </c>
      <c r="F349" s="5">
        <v>45117</v>
      </c>
      <c r="G349" s="4" t="s">
        <v>184</v>
      </c>
      <c r="H349" s="4" t="s">
        <v>675</v>
      </c>
      <c r="I349" s="4" t="s">
        <v>345</v>
      </c>
    </row>
    <row r="350" spans="1:9">
      <c r="A350" s="4" t="s">
        <v>673</v>
      </c>
      <c r="B350" s="4" t="s">
        <v>175</v>
      </c>
      <c r="C350" s="4" t="s">
        <v>683</v>
      </c>
      <c r="D350" s="4" t="s">
        <v>358</v>
      </c>
      <c r="E350" s="4">
        <v>1</v>
      </c>
      <c r="F350" s="5">
        <v>45118</v>
      </c>
      <c r="G350" s="4" t="s">
        <v>184</v>
      </c>
      <c r="H350" s="4" t="s">
        <v>675</v>
      </c>
      <c r="I350" s="4" t="s">
        <v>345</v>
      </c>
    </row>
    <row r="351" spans="1:9">
      <c r="A351" s="4" t="s">
        <v>673</v>
      </c>
      <c r="B351" s="4" t="s">
        <v>175</v>
      </c>
      <c r="C351" s="4" t="s">
        <v>684</v>
      </c>
      <c r="D351" s="4" t="s">
        <v>369</v>
      </c>
      <c r="E351" s="4">
        <v>1</v>
      </c>
      <c r="F351" s="5">
        <v>45120</v>
      </c>
      <c r="G351" s="4" t="s">
        <v>184</v>
      </c>
      <c r="H351" s="4" t="s">
        <v>675</v>
      </c>
      <c r="I351" s="4" t="s">
        <v>345</v>
      </c>
    </row>
    <row r="352" spans="1:9">
      <c r="A352" s="4" t="s">
        <v>673</v>
      </c>
      <c r="B352" s="4" t="s">
        <v>175</v>
      </c>
      <c r="C352" s="4" t="s">
        <v>685</v>
      </c>
      <c r="D352" s="4" t="s">
        <v>369</v>
      </c>
      <c r="E352" s="4">
        <v>1</v>
      </c>
      <c r="F352" s="5">
        <v>45120</v>
      </c>
      <c r="G352" s="4" t="s">
        <v>184</v>
      </c>
      <c r="H352" s="4" t="s">
        <v>675</v>
      </c>
      <c r="I352" s="4" t="s">
        <v>345</v>
      </c>
    </row>
    <row r="353" spans="1:9">
      <c r="A353" s="4" t="s">
        <v>673</v>
      </c>
      <c r="B353" s="4" t="s">
        <v>175</v>
      </c>
      <c r="C353" s="4" t="s">
        <v>686</v>
      </c>
      <c r="D353" s="4" t="s">
        <v>358</v>
      </c>
      <c r="E353" s="4">
        <v>1</v>
      </c>
      <c r="F353" s="5">
        <v>45120</v>
      </c>
      <c r="G353" s="4" t="s">
        <v>184</v>
      </c>
      <c r="H353" s="4" t="s">
        <v>675</v>
      </c>
      <c r="I353" s="4" t="s">
        <v>345</v>
      </c>
    </row>
    <row r="354" spans="1:9">
      <c r="A354" s="4" t="s">
        <v>673</v>
      </c>
      <c r="B354" s="4" t="s">
        <v>175</v>
      </c>
      <c r="C354" s="4" t="s">
        <v>687</v>
      </c>
      <c r="D354" s="4" t="s">
        <v>352</v>
      </c>
      <c r="E354" s="4">
        <v>1</v>
      </c>
      <c r="F354" s="5">
        <v>45121</v>
      </c>
      <c r="G354" s="4" t="s">
        <v>184</v>
      </c>
      <c r="H354" s="4" t="s">
        <v>675</v>
      </c>
      <c r="I354" s="4" t="s">
        <v>345</v>
      </c>
    </row>
    <row r="355" spans="1:9">
      <c r="A355" s="4" t="s">
        <v>673</v>
      </c>
      <c r="B355" s="4" t="s">
        <v>175</v>
      </c>
      <c r="C355" s="4" t="s">
        <v>688</v>
      </c>
      <c r="D355" s="4" t="s">
        <v>343</v>
      </c>
      <c r="E355" s="4">
        <v>1</v>
      </c>
      <c r="F355" s="5">
        <v>45124</v>
      </c>
      <c r="G355" s="4" t="s">
        <v>184</v>
      </c>
      <c r="H355" s="4" t="s">
        <v>675</v>
      </c>
      <c r="I355" s="4" t="s">
        <v>345</v>
      </c>
    </row>
    <row r="356" spans="1:9">
      <c r="A356" s="4" t="s">
        <v>673</v>
      </c>
      <c r="B356" s="4" t="s">
        <v>175</v>
      </c>
      <c r="C356" s="4" t="s">
        <v>689</v>
      </c>
      <c r="D356" s="4" t="s">
        <v>352</v>
      </c>
      <c r="E356" s="4">
        <v>1</v>
      </c>
      <c r="F356" s="5">
        <v>45124</v>
      </c>
      <c r="G356" s="4" t="s">
        <v>184</v>
      </c>
      <c r="H356" s="4" t="s">
        <v>675</v>
      </c>
      <c r="I356" s="4" t="s">
        <v>345</v>
      </c>
    </row>
    <row r="357" spans="1:9">
      <c r="A357" s="4" t="s">
        <v>673</v>
      </c>
      <c r="B357" s="4" t="s">
        <v>175</v>
      </c>
      <c r="C357" s="4" t="s">
        <v>5731</v>
      </c>
      <c r="D357" s="4" t="s">
        <v>358</v>
      </c>
      <c r="E357" s="4">
        <v>1</v>
      </c>
      <c r="F357" s="5">
        <v>45125</v>
      </c>
      <c r="G357" s="4" t="s">
        <v>184</v>
      </c>
      <c r="H357" s="4" t="s">
        <v>675</v>
      </c>
      <c r="I357" s="4" t="s">
        <v>345</v>
      </c>
    </row>
    <row r="358" spans="1:9">
      <c r="A358" s="4" t="s">
        <v>146</v>
      </c>
      <c r="B358" s="4" t="s">
        <v>129</v>
      </c>
      <c r="C358" s="4" t="s">
        <v>690</v>
      </c>
      <c r="D358" s="4" t="s">
        <v>369</v>
      </c>
      <c r="E358" s="4">
        <v>1</v>
      </c>
      <c r="F358" s="5">
        <v>45113</v>
      </c>
      <c r="G358" s="4" t="s">
        <v>145</v>
      </c>
      <c r="H358" s="4" t="s">
        <v>691</v>
      </c>
      <c r="I358" s="4" t="s">
        <v>345</v>
      </c>
    </row>
    <row r="359" spans="1:9">
      <c r="A359" s="4" t="s">
        <v>146</v>
      </c>
      <c r="B359" s="4" t="s">
        <v>129</v>
      </c>
      <c r="C359" s="4" t="s">
        <v>692</v>
      </c>
      <c r="D359" s="4" t="s">
        <v>693</v>
      </c>
      <c r="E359" s="4">
        <v>1</v>
      </c>
      <c r="F359" s="5">
        <v>45115</v>
      </c>
      <c r="G359" s="4" t="s">
        <v>145</v>
      </c>
      <c r="H359" s="4" t="s">
        <v>691</v>
      </c>
      <c r="I359" s="4" t="s">
        <v>345</v>
      </c>
    </row>
    <row r="360" spans="1:9">
      <c r="A360" s="4" t="s">
        <v>146</v>
      </c>
      <c r="B360" s="4" t="s">
        <v>129</v>
      </c>
      <c r="C360" s="4" t="s">
        <v>694</v>
      </c>
      <c r="D360" s="4" t="s">
        <v>352</v>
      </c>
      <c r="E360" s="4">
        <v>1</v>
      </c>
      <c r="F360" s="5">
        <v>45115</v>
      </c>
      <c r="G360" s="4" t="s">
        <v>145</v>
      </c>
      <c r="H360" s="4" t="s">
        <v>691</v>
      </c>
      <c r="I360" s="4" t="s">
        <v>345</v>
      </c>
    </row>
    <row r="361" spans="1:9">
      <c r="A361" s="4" t="s">
        <v>146</v>
      </c>
      <c r="B361" s="4" t="s">
        <v>129</v>
      </c>
      <c r="C361" s="4" t="s">
        <v>695</v>
      </c>
      <c r="D361" s="4" t="s">
        <v>376</v>
      </c>
      <c r="E361" s="4">
        <v>1</v>
      </c>
      <c r="F361" s="5">
        <v>45120</v>
      </c>
      <c r="G361" s="4" t="s">
        <v>145</v>
      </c>
      <c r="H361" s="4" t="s">
        <v>691</v>
      </c>
      <c r="I361" s="4" t="s">
        <v>345</v>
      </c>
    </row>
    <row r="362" spans="1:9">
      <c r="A362" s="4" t="s">
        <v>146</v>
      </c>
      <c r="B362" s="4" t="s">
        <v>129</v>
      </c>
      <c r="C362" s="4" t="s">
        <v>696</v>
      </c>
      <c r="D362" s="4" t="s">
        <v>343</v>
      </c>
      <c r="E362" s="4">
        <v>1</v>
      </c>
      <c r="F362" s="5">
        <v>45120</v>
      </c>
      <c r="G362" s="4" t="s">
        <v>145</v>
      </c>
      <c r="H362" s="4" t="s">
        <v>691</v>
      </c>
      <c r="I362" s="4" t="s">
        <v>345</v>
      </c>
    </row>
    <row r="363" spans="1:9">
      <c r="A363" s="4" t="s">
        <v>146</v>
      </c>
      <c r="B363" s="4" t="s">
        <v>129</v>
      </c>
      <c r="C363" s="4" t="s">
        <v>6045</v>
      </c>
      <c r="D363" s="4" t="s">
        <v>659</v>
      </c>
      <c r="E363" s="4">
        <v>1</v>
      </c>
      <c r="F363" s="5">
        <v>45125</v>
      </c>
      <c r="G363" s="4" t="s">
        <v>145</v>
      </c>
      <c r="H363" s="4" t="s">
        <v>691</v>
      </c>
      <c r="I363" s="4" t="s">
        <v>345</v>
      </c>
    </row>
    <row r="364" spans="1:9">
      <c r="A364" s="4" t="s">
        <v>146</v>
      </c>
      <c r="B364" s="4" t="s">
        <v>129</v>
      </c>
      <c r="C364" s="4" t="s">
        <v>5515</v>
      </c>
      <c r="D364" s="4" t="s">
        <v>352</v>
      </c>
      <c r="E364" s="4">
        <v>1</v>
      </c>
      <c r="F364" s="5">
        <v>45125</v>
      </c>
      <c r="G364" s="4" t="s">
        <v>145</v>
      </c>
      <c r="H364" s="4" t="s">
        <v>691</v>
      </c>
      <c r="I364" s="4" t="s">
        <v>345</v>
      </c>
    </row>
    <row r="365" spans="1:9">
      <c r="A365" s="4" t="s">
        <v>317</v>
      </c>
      <c r="B365" s="4" t="s">
        <v>304</v>
      </c>
      <c r="C365" s="4" t="s">
        <v>697</v>
      </c>
      <c r="D365" s="4" t="s">
        <v>354</v>
      </c>
      <c r="E365" s="4">
        <v>1</v>
      </c>
      <c r="F365" s="5">
        <v>45115</v>
      </c>
      <c r="G365" s="4" t="s">
        <v>316</v>
      </c>
      <c r="H365" s="4" t="s">
        <v>698</v>
      </c>
      <c r="I365" s="4" t="s">
        <v>345</v>
      </c>
    </row>
    <row r="366" spans="1:9">
      <c r="A366" s="4" t="s">
        <v>317</v>
      </c>
      <c r="B366" s="4" t="s">
        <v>304</v>
      </c>
      <c r="C366" s="4" t="s">
        <v>699</v>
      </c>
      <c r="D366" s="4" t="s">
        <v>343</v>
      </c>
      <c r="E366" s="4">
        <v>1</v>
      </c>
      <c r="F366" s="5">
        <v>45118</v>
      </c>
      <c r="G366" s="4" t="s">
        <v>316</v>
      </c>
      <c r="H366" s="4" t="s">
        <v>698</v>
      </c>
      <c r="I366" s="4" t="s">
        <v>345</v>
      </c>
    </row>
    <row r="367" spans="1:9">
      <c r="A367" s="4" t="s">
        <v>317</v>
      </c>
      <c r="B367" s="4" t="s">
        <v>304</v>
      </c>
      <c r="C367" s="4" t="s">
        <v>700</v>
      </c>
      <c r="D367" s="4" t="s">
        <v>354</v>
      </c>
      <c r="E367" s="4">
        <v>1</v>
      </c>
      <c r="F367" s="5">
        <v>45124</v>
      </c>
      <c r="G367" s="4" t="s">
        <v>316</v>
      </c>
      <c r="H367" s="4" t="s">
        <v>698</v>
      </c>
      <c r="I367" s="4" t="s">
        <v>345</v>
      </c>
    </row>
    <row r="368" spans="1:9">
      <c r="A368" s="4" t="s">
        <v>317</v>
      </c>
      <c r="B368" s="4" t="s">
        <v>304</v>
      </c>
      <c r="C368" s="4" t="s">
        <v>701</v>
      </c>
      <c r="D368" s="4" t="s">
        <v>343</v>
      </c>
      <c r="E368" s="4">
        <v>1</v>
      </c>
      <c r="F368" s="5">
        <v>45124</v>
      </c>
      <c r="G368" s="4" t="s">
        <v>316</v>
      </c>
      <c r="H368" s="4" t="s">
        <v>698</v>
      </c>
      <c r="I368" s="4" t="s">
        <v>345</v>
      </c>
    </row>
    <row r="369" spans="1:9">
      <c r="A369" s="4" t="s">
        <v>189</v>
      </c>
      <c r="B369" s="4" t="s">
        <v>175</v>
      </c>
      <c r="C369" s="4" t="s">
        <v>702</v>
      </c>
      <c r="D369" s="4" t="s">
        <v>350</v>
      </c>
      <c r="E369" s="4">
        <v>1</v>
      </c>
      <c r="F369" s="5">
        <v>45111</v>
      </c>
      <c r="G369" s="4" t="s">
        <v>703</v>
      </c>
      <c r="H369" s="4" t="s">
        <v>704</v>
      </c>
      <c r="I369" s="4" t="s">
        <v>345</v>
      </c>
    </row>
    <row r="370" spans="1:9">
      <c r="A370" s="4" t="s">
        <v>189</v>
      </c>
      <c r="B370" s="4" t="s">
        <v>175</v>
      </c>
      <c r="C370" s="4" t="s">
        <v>705</v>
      </c>
      <c r="D370" s="4" t="s">
        <v>369</v>
      </c>
      <c r="E370" s="4">
        <v>1</v>
      </c>
      <c r="F370" s="5">
        <v>45111</v>
      </c>
      <c r="G370" s="4" t="s">
        <v>703</v>
      </c>
      <c r="H370" s="4" t="s">
        <v>704</v>
      </c>
      <c r="I370" s="4" t="s">
        <v>345</v>
      </c>
    </row>
    <row r="371" spans="1:9">
      <c r="A371" s="4" t="s">
        <v>189</v>
      </c>
      <c r="B371" s="4" t="s">
        <v>175</v>
      </c>
      <c r="C371" s="4" t="s">
        <v>706</v>
      </c>
      <c r="D371" s="4" t="s">
        <v>369</v>
      </c>
      <c r="E371" s="4">
        <v>1</v>
      </c>
      <c r="F371" s="5">
        <v>45113</v>
      </c>
      <c r="G371" s="4" t="s">
        <v>703</v>
      </c>
      <c r="H371" s="4" t="s">
        <v>704</v>
      </c>
      <c r="I371" s="4" t="s">
        <v>345</v>
      </c>
    </row>
    <row r="372" spans="1:9">
      <c r="A372" s="4" t="s">
        <v>189</v>
      </c>
      <c r="B372" s="4" t="s">
        <v>175</v>
      </c>
      <c r="C372" s="4" t="s">
        <v>707</v>
      </c>
      <c r="D372" s="4" t="s">
        <v>369</v>
      </c>
      <c r="E372" s="4">
        <v>1</v>
      </c>
      <c r="F372" s="5">
        <v>45117</v>
      </c>
      <c r="G372" s="4" t="s">
        <v>703</v>
      </c>
      <c r="H372" s="4" t="s">
        <v>704</v>
      </c>
      <c r="I372" s="4" t="s">
        <v>345</v>
      </c>
    </row>
    <row r="373" spans="1:9">
      <c r="A373" s="4" t="s">
        <v>189</v>
      </c>
      <c r="B373" s="4" t="s">
        <v>175</v>
      </c>
      <c r="C373" s="4" t="s">
        <v>708</v>
      </c>
      <c r="D373" s="4" t="s">
        <v>369</v>
      </c>
      <c r="E373" s="4">
        <v>1</v>
      </c>
      <c r="F373" s="5">
        <v>45117</v>
      </c>
      <c r="G373" s="4" t="s">
        <v>703</v>
      </c>
      <c r="H373" s="4" t="s">
        <v>704</v>
      </c>
      <c r="I373" s="4" t="s">
        <v>345</v>
      </c>
    </row>
    <row r="374" spans="1:9">
      <c r="A374" s="4" t="s">
        <v>189</v>
      </c>
      <c r="B374" s="4" t="s">
        <v>175</v>
      </c>
      <c r="C374" s="4" t="s">
        <v>709</v>
      </c>
      <c r="D374" s="4" t="s">
        <v>343</v>
      </c>
      <c r="E374" s="4">
        <v>1</v>
      </c>
      <c r="F374" s="5">
        <v>45119</v>
      </c>
      <c r="G374" s="4" t="s">
        <v>703</v>
      </c>
      <c r="H374" s="4" t="s">
        <v>704</v>
      </c>
      <c r="I374" s="4" t="s">
        <v>345</v>
      </c>
    </row>
    <row r="375" spans="1:9">
      <c r="A375" s="4" t="s">
        <v>189</v>
      </c>
      <c r="B375" s="4" t="s">
        <v>175</v>
      </c>
      <c r="C375" s="4" t="s">
        <v>710</v>
      </c>
      <c r="D375" s="4" t="s">
        <v>369</v>
      </c>
      <c r="E375" s="4">
        <v>1</v>
      </c>
      <c r="F375" s="5">
        <v>45120</v>
      </c>
      <c r="G375" s="4" t="s">
        <v>703</v>
      </c>
      <c r="H375" s="4" t="s">
        <v>704</v>
      </c>
      <c r="I375" s="4" t="s">
        <v>345</v>
      </c>
    </row>
    <row r="376" spans="1:9">
      <c r="A376" s="4" t="s">
        <v>189</v>
      </c>
      <c r="B376" s="4" t="s">
        <v>175</v>
      </c>
      <c r="C376" s="4" t="s">
        <v>711</v>
      </c>
      <c r="D376" s="4" t="s">
        <v>343</v>
      </c>
      <c r="E376" s="4">
        <v>1</v>
      </c>
      <c r="F376" s="5">
        <v>45122</v>
      </c>
      <c r="G376" s="4" t="s">
        <v>703</v>
      </c>
      <c r="H376" s="4" t="s">
        <v>704</v>
      </c>
      <c r="I376" s="4" t="s">
        <v>345</v>
      </c>
    </row>
    <row r="377" spans="1:9">
      <c r="A377" s="4" t="s">
        <v>189</v>
      </c>
      <c r="B377" s="4" t="s">
        <v>175</v>
      </c>
      <c r="C377" s="4" t="s">
        <v>712</v>
      </c>
      <c r="D377" s="4" t="s">
        <v>369</v>
      </c>
      <c r="E377" s="4">
        <v>1</v>
      </c>
      <c r="F377" s="5">
        <v>45124</v>
      </c>
      <c r="G377" s="4" t="s">
        <v>703</v>
      </c>
      <c r="H377" s="4" t="s">
        <v>704</v>
      </c>
      <c r="I377" s="4" t="s">
        <v>345</v>
      </c>
    </row>
    <row r="378" spans="1:9">
      <c r="A378" s="4" t="s">
        <v>315</v>
      </c>
      <c r="B378" s="4" t="s">
        <v>304</v>
      </c>
      <c r="C378" s="4" t="s">
        <v>5468</v>
      </c>
      <c r="D378" s="4" t="s">
        <v>352</v>
      </c>
      <c r="E378" s="4">
        <v>1</v>
      </c>
      <c r="F378" s="5">
        <v>45110</v>
      </c>
      <c r="G378" s="4" t="s">
        <v>314</v>
      </c>
      <c r="H378" s="4" t="s">
        <v>714</v>
      </c>
      <c r="I378" s="4" t="s">
        <v>345</v>
      </c>
    </row>
    <row r="379" spans="1:9">
      <c r="A379" s="4" t="s">
        <v>315</v>
      </c>
      <c r="B379" s="4" t="s">
        <v>304</v>
      </c>
      <c r="C379" s="4" t="s">
        <v>713</v>
      </c>
      <c r="D379" s="4" t="s">
        <v>358</v>
      </c>
      <c r="E379" s="4">
        <v>1</v>
      </c>
      <c r="F379" s="5">
        <v>45111</v>
      </c>
      <c r="G379" s="4" t="s">
        <v>314</v>
      </c>
      <c r="H379" s="4" t="s">
        <v>714</v>
      </c>
      <c r="I379" s="4" t="s">
        <v>345</v>
      </c>
    </row>
    <row r="380" spans="1:9">
      <c r="A380" s="4" t="s">
        <v>315</v>
      </c>
      <c r="B380" s="4" t="s">
        <v>304</v>
      </c>
      <c r="C380" s="4" t="s">
        <v>715</v>
      </c>
      <c r="D380" s="4" t="s">
        <v>358</v>
      </c>
      <c r="E380" s="4">
        <v>1</v>
      </c>
      <c r="F380" s="5">
        <v>45111</v>
      </c>
      <c r="G380" s="4" t="s">
        <v>314</v>
      </c>
      <c r="H380" s="4" t="s">
        <v>714</v>
      </c>
      <c r="I380" s="4" t="s">
        <v>345</v>
      </c>
    </row>
    <row r="381" spans="1:9">
      <c r="A381" s="4" t="s">
        <v>315</v>
      </c>
      <c r="B381" s="4" t="s">
        <v>304</v>
      </c>
      <c r="C381" s="4" t="s">
        <v>716</v>
      </c>
      <c r="D381" s="4" t="s">
        <v>369</v>
      </c>
      <c r="E381" s="4">
        <v>1</v>
      </c>
      <c r="F381" s="5">
        <v>45112</v>
      </c>
      <c r="G381" s="4" t="s">
        <v>314</v>
      </c>
      <c r="H381" s="4" t="s">
        <v>714</v>
      </c>
      <c r="I381" s="4" t="s">
        <v>345</v>
      </c>
    </row>
    <row r="382" spans="1:9">
      <c r="A382" s="4" t="s">
        <v>315</v>
      </c>
      <c r="B382" s="4" t="s">
        <v>304</v>
      </c>
      <c r="C382" s="4" t="s">
        <v>717</v>
      </c>
      <c r="D382" s="4" t="s">
        <v>352</v>
      </c>
      <c r="E382" s="4">
        <v>1</v>
      </c>
      <c r="F382" s="5">
        <v>45117</v>
      </c>
      <c r="G382" s="4" t="s">
        <v>314</v>
      </c>
      <c r="H382" s="4" t="s">
        <v>714</v>
      </c>
      <c r="I382" s="4" t="s">
        <v>345</v>
      </c>
    </row>
    <row r="383" spans="1:9">
      <c r="A383" s="4" t="s">
        <v>315</v>
      </c>
      <c r="B383" s="4" t="s">
        <v>304</v>
      </c>
      <c r="C383" s="4" t="s">
        <v>718</v>
      </c>
      <c r="D383" s="4" t="s">
        <v>352</v>
      </c>
      <c r="E383" s="4">
        <v>1</v>
      </c>
      <c r="F383" s="5">
        <v>45118</v>
      </c>
      <c r="G383" s="4" t="s">
        <v>314</v>
      </c>
      <c r="H383" s="4" t="s">
        <v>714</v>
      </c>
      <c r="I383" s="4" t="s">
        <v>345</v>
      </c>
    </row>
    <row r="384" spans="1:9">
      <c r="A384" s="4" t="s">
        <v>315</v>
      </c>
      <c r="B384" s="4" t="s">
        <v>304</v>
      </c>
      <c r="C384" s="4" t="s">
        <v>719</v>
      </c>
      <c r="D384" s="4" t="s">
        <v>352</v>
      </c>
      <c r="E384" s="4">
        <v>1</v>
      </c>
      <c r="F384" s="5">
        <v>45121</v>
      </c>
      <c r="G384" s="4" t="s">
        <v>314</v>
      </c>
      <c r="H384" s="4" t="s">
        <v>714</v>
      </c>
      <c r="I384" s="4" t="s">
        <v>345</v>
      </c>
    </row>
    <row r="385" spans="1:9">
      <c r="A385" s="4" t="s">
        <v>315</v>
      </c>
      <c r="B385" s="4" t="s">
        <v>304</v>
      </c>
      <c r="C385" s="4" t="s">
        <v>720</v>
      </c>
      <c r="D385" s="4" t="s">
        <v>352</v>
      </c>
      <c r="E385" s="4">
        <v>1</v>
      </c>
      <c r="F385" s="5">
        <v>45124</v>
      </c>
      <c r="G385" s="4" t="s">
        <v>314</v>
      </c>
      <c r="H385" s="4" t="s">
        <v>714</v>
      </c>
      <c r="I385" s="4" t="s">
        <v>345</v>
      </c>
    </row>
    <row r="386" spans="1:9">
      <c r="A386" s="4" t="s">
        <v>315</v>
      </c>
      <c r="B386" s="4" t="s">
        <v>304</v>
      </c>
      <c r="C386" s="4" t="s">
        <v>721</v>
      </c>
      <c r="D386" s="4" t="s">
        <v>358</v>
      </c>
      <c r="E386" s="4">
        <v>1</v>
      </c>
      <c r="F386" s="5">
        <v>45124</v>
      </c>
      <c r="G386" s="4" t="s">
        <v>314</v>
      </c>
      <c r="H386" s="4" t="s">
        <v>714</v>
      </c>
      <c r="I386" s="4" t="s">
        <v>345</v>
      </c>
    </row>
    <row r="387" spans="1:9">
      <c r="A387" s="4" t="s">
        <v>315</v>
      </c>
      <c r="B387" s="4" t="s">
        <v>304</v>
      </c>
      <c r="C387" s="4" t="s">
        <v>722</v>
      </c>
      <c r="D387" s="4" t="s">
        <v>358</v>
      </c>
      <c r="E387" s="4">
        <v>1</v>
      </c>
      <c r="F387" s="5">
        <v>45124</v>
      </c>
      <c r="G387" s="4" t="s">
        <v>314</v>
      </c>
      <c r="H387" s="4" t="s">
        <v>714</v>
      </c>
      <c r="I387" s="4" t="s">
        <v>345</v>
      </c>
    </row>
    <row r="388" spans="1:9">
      <c r="A388" s="4" t="s">
        <v>321</v>
      </c>
      <c r="B388" s="4" t="s">
        <v>322</v>
      </c>
      <c r="C388" s="4" t="s">
        <v>5923</v>
      </c>
      <c r="D388" s="4" t="s">
        <v>352</v>
      </c>
      <c r="E388" s="4">
        <v>1</v>
      </c>
      <c r="F388" s="5">
        <v>45110</v>
      </c>
      <c r="G388" s="4" t="s">
        <v>320</v>
      </c>
      <c r="H388" s="4" t="s">
        <v>724</v>
      </c>
      <c r="I388" s="4" t="s">
        <v>345</v>
      </c>
    </row>
    <row r="389" spans="1:9">
      <c r="A389" s="4" t="s">
        <v>321</v>
      </c>
      <c r="B389" s="4" t="s">
        <v>322</v>
      </c>
      <c r="C389" s="4" t="s">
        <v>723</v>
      </c>
      <c r="D389" s="4" t="s">
        <v>369</v>
      </c>
      <c r="E389" s="4">
        <v>1</v>
      </c>
      <c r="F389" s="5">
        <v>45111</v>
      </c>
      <c r="G389" s="4" t="s">
        <v>320</v>
      </c>
      <c r="H389" s="4" t="s">
        <v>724</v>
      </c>
      <c r="I389" s="4" t="s">
        <v>345</v>
      </c>
    </row>
    <row r="390" spans="1:9">
      <c r="A390" s="4" t="s">
        <v>321</v>
      </c>
      <c r="B390" s="4" t="s">
        <v>322</v>
      </c>
      <c r="C390" s="4" t="s">
        <v>725</v>
      </c>
      <c r="D390" s="4" t="s">
        <v>352</v>
      </c>
      <c r="E390" s="4">
        <v>1</v>
      </c>
      <c r="F390" s="5">
        <v>45112</v>
      </c>
      <c r="G390" s="4" t="s">
        <v>320</v>
      </c>
      <c r="H390" s="4" t="s">
        <v>724</v>
      </c>
      <c r="I390" s="4" t="s">
        <v>345</v>
      </c>
    </row>
    <row r="391" spans="1:9">
      <c r="A391" s="4" t="s">
        <v>321</v>
      </c>
      <c r="B391" s="4" t="s">
        <v>322</v>
      </c>
      <c r="C391" s="4" t="s">
        <v>726</v>
      </c>
      <c r="D391" s="4" t="s">
        <v>352</v>
      </c>
      <c r="E391" s="4">
        <v>1</v>
      </c>
      <c r="F391" s="5">
        <v>45112</v>
      </c>
      <c r="G391" s="4" t="s">
        <v>320</v>
      </c>
      <c r="H391" s="4" t="s">
        <v>724</v>
      </c>
      <c r="I391" s="4" t="s">
        <v>345</v>
      </c>
    </row>
    <row r="392" spans="1:9">
      <c r="A392" s="4" t="s">
        <v>321</v>
      </c>
      <c r="B392" s="4" t="s">
        <v>322</v>
      </c>
      <c r="C392" s="4" t="s">
        <v>727</v>
      </c>
      <c r="D392" s="4" t="s">
        <v>369</v>
      </c>
      <c r="E392" s="4">
        <v>1</v>
      </c>
      <c r="F392" s="5">
        <v>45115</v>
      </c>
      <c r="G392" s="4" t="s">
        <v>320</v>
      </c>
      <c r="H392" s="4" t="s">
        <v>724</v>
      </c>
      <c r="I392" s="4" t="s">
        <v>345</v>
      </c>
    </row>
    <row r="393" spans="1:9">
      <c r="A393" s="4" t="s">
        <v>321</v>
      </c>
      <c r="B393" s="4" t="s">
        <v>322</v>
      </c>
      <c r="C393" s="4" t="s">
        <v>728</v>
      </c>
      <c r="D393" s="4" t="s">
        <v>369</v>
      </c>
      <c r="E393" s="4">
        <v>1</v>
      </c>
      <c r="F393" s="5">
        <v>45117</v>
      </c>
      <c r="G393" s="4" t="s">
        <v>320</v>
      </c>
      <c r="H393" s="4" t="s">
        <v>724</v>
      </c>
      <c r="I393" s="4" t="s">
        <v>345</v>
      </c>
    </row>
    <row r="394" spans="1:9">
      <c r="A394" s="4" t="s">
        <v>321</v>
      </c>
      <c r="B394" s="4" t="s">
        <v>322</v>
      </c>
      <c r="C394" s="4" t="s">
        <v>729</v>
      </c>
      <c r="D394" s="4" t="s">
        <v>369</v>
      </c>
      <c r="E394" s="4">
        <v>1</v>
      </c>
      <c r="F394" s="5">
        <v>45117</v>
      </c>
      <c r="G394" s="4" t="s">
        <v>320</v>
      </c>
      <c r="H394" s="4" t="s">
        <v>724</v>
      </c>
      <c r="I394" s="4" t="s">
        <v>345</v>
      </c>
    </row>
    <row r="395" spans="1:9">
      <c r="A395" s="4" t="s">
        <v>321</v>
      </c>
      <c r="B395" s="4" t="s">
        <v>322</v>
      </c>
      <c r="C395" s="4" t="s">
        <v>730</v>
      </c>
      <c r="D395" s="4" t="s">
        <v>352</v>
      </c>
      <c r="E395" s="4">
        <v>1</v>
      </c>
      <c r="F395" s="5">
        <v>45118</v>
      </c>
      <c r="G395" s="4" t="s">
        <v>320</v>
      </c>
      <c r="H395" s="4" t="s">
        <v>724</v>
      </c>
      <c r="I395" s="4" t="s">
        <v>345</v>
      </c>
    </row>
    <row r="396" spans="1:9">
      <c r="A396" s="4" t="s">
        <v>321</v>
      </c>
      <c r="B396" s="4" t="s">
        <v>322</v>
      </c>
      <c r="C396" s="4" t="s">
        <v>731</v>
      </c>
      <c r="D396" s="4" t="s">
        <v>352</v>
      </c>
      <c r="E396" s="4">
        <v>1</v>
      </c>
      <c r="F396" s="5">
        <v>45118</v>
      </c>
      <c r="G396" s="4" t="s">
        <v>320</v>
      </c>
      <c r="H396" s="4" t="s">
        <v>724</v>
      </c>
      <c r="I396" s="4" t="s">
        <v>345</v>
      </c>
    </row>
    <row r="397" spans="1:9">
      <c r="A397" s="4" t="s">
        <v>321</v>
      </c>
      <c r="B397" s="4" t="s">
        <v>322</v>
      </c>
      <c r="C397" s="4" t="s">
        <v>732</v>
      </c>
      <c r="D397" s="4" t="s">
        <v>352</v>
      </c>
      <c r="E397" s="4">
        <v>1</v>
      </c>
      <c r="F397" s="5">
        <v>45118</v>
      </c>
      <c r="G397" s="4" t="s">
        <v>320</v>
      </c>
      <c r="H397" s="4" t="s">
        <v>724</v>
      </c>
      <c r="I397" s="4" t="s">
        <v>345</v>
      </c>
    </row>
    <row r="398" spans="1:9">
      <c r="A398" s="4" t="s">
        <v>321</v>
      </c>
      <c r="B398" s="4" t="s">
        <v>322</v>
      </c>
      <c r="C398" s="4" t="s">
        <v>733</v>
      </c>
      <c r="D398" s="4" t="s">
        <v>350</v>
      </c>
      <c r="E398" s="4">
        <v>1</v>
      </c>
      <c r="F398" s="5">
        <v>45118</v>
      </c>
      <c r="G398" s="4" t="s">
        <v>320</v>
      </c>
      <c r="H398" s="4" t="s">
        <v>724</v>
      </c>
      <c r="I398" s="4" t="s">
        <v>345</v>
      </c>
    </row>
    <row r="399" spans="1:9">
      <c r="A399" s="4" t="s">
        <v>321</v>
      </c>
      <c r="B399" s="4" t="s">
        <v>322</v>
      </c>
      <c r="C399" s="4" t="s">
        <v>734</v>
      </c>
      <c r="D399" s="4" t="s">
        <v>358</v>
      </c>
      <c r="E399" s="4">
        <v>1</v>
      </c>
      <c r="F399" s="5">
        <v>45124</v>
      </c>
      <c r="G399" s="4" t="s">
        <v>320</v>
      </c>
      <c r="H399" s="4" t="s">
        <v>724</v>
      </c>
      <c r="I399" s="4" t="s">
        <v>345</v>
      </c>
    </row>
    <row r="400" spans="1:9">
      <c r="A400" s="4" t="s">
        <v>321</v>
      </c>
      <c r="B400" s="4" t="s">
        <v>322</v>
      </c>
      <c r="C400" s="4" t="s">
        <v>735</v>
      </c>
      <c r="D400" s="4" t="s">
        <v>352</v>
      </c>
      <c r="E400" s="4">
        <v>1</v>
      </c>
      <c r="F400" s="5">
        <v>45124</v>
      </c>
      <c r="G400" s="4" t="s">
        <v>320</v>
      </c>
      <c r="H400" s="4" t="s">
        <v>724</v>
      </c>
      <c r="I400" s="4" t="s">
        <v>345</v>
      </c>
    </row>
    <row r="401" spans="1:9">
      <c r="A401" s="4" t="s">
        <v>321</v>
      </c>
      <c r="B401" s="4" t="s">
        <v>322</v>
      </c>
      <c r="C401" s="4" t="s">
        <v>736</v>
      </c>
      <c r="D401" s="4" t="s">
        <v>352</v>
      </c>
      <c r="E401" s="4">
        <v>1</v>
      </c>
      <c r="F401" s="5">
        <v>45124</v>
      </c>
      <c r="G401" s="4" t="s">
        <v>320</v>
      </c>
      <c r="H401" s="4" t="s">
        <v>724</v>
      </c>
      <c r="I401" s="4" t="s">
        <v>345</v>
      </c>
    </row>
    <row r="402" spans="1:9">
      <c r="A402" s="4" t="s">
        <v>737</v>
      </c>
      <c r="B402" s="4" t="s">
        <v>160</v>
      </c>
      <c r="C402" s="4" t="s">
        <v>5542</v>
      </c>
      <c r="D402" s="4" t="s">
        <v>352</v>
      </c>
      <c r="E402" s="4">
        <v>1</v>
      </c>
      <c r="F402" s="5">
        <v>45110</v>
      </c>
      <c r="G402" s="4" t="s">
        <v>169</v>
      </c>
      <c r="H402" s="4" t="s">
        <v>739</v>
      </c>
      <c r="I402" s="4" t="s">
        <v>345</v>
      </c>
    </row>
    <row r="403" spans="1:9">
      <c r="A403" s="4" t="s">
        <v>737</v>
      </c>
      <c r="B403" s="4" t="s">
        <v>160</v>
      </c>
      <c r="C403" s="4" t="s">
        <v>738</v>
      </c>
      <c r="D403" s="4" t="s">
        <v>369</v>
      </c>
      <c r="E403" s="4">
        <v>1</v>
      </c>
      <c r="F403" s="5">
        <v>45113</v>
      </c>
      <c r="G403" s="4" t="s">
        <v>169</v>
      </c>
      <c r="H403" s="4" t="s">
        <v>739</v>
      </c>
      <c r="I403" s="4" t="s">
        <v>345</v>
      </c>
    </row>
    <row r="404" spans="1:9">
      <c r="A404" s="4" t="s">
        <v>737</v>
      </c>
      <c r="B404" s="4" t="s">
        <v>160</v>
      </c>
      <c r="C404" s="4" t="s">
        <v>740</v>
      </c>
      <c r="D404" s="4" t="s">
        <v>358</v>
      </c>
      <c r="E404" s="4">
        <v>1</v>
      </c>
      <c r="F404" s="5">
        <v>45115</v>
      </c>
      <c r="G404" s="4" t="s">
        <v>169</v>
      </c>
      <c r="H404" s="4" t="s">
        <v>739</v>
      </c>
      <c r="I404" s="4" t="s">
        <v>345</v>
      </c>
    </row>
    <row r="405" spans="1:9">
      <c r="A405" s="4" t="s">
        <v>737</v>
      </c>
      <c r="B405" s="4" t="s">
        <v>160</v>
      </c>
      <c r="C405" s="4" t="s">
        <v>741</v>
      </c>
      <c r="D405" s="4" t="s">
        <v>352</v>
      </c>
      <c r="E405" s="4">
        <v>1</v>
      </c>
      <c r="F405" s="5">
        <v>45121</v>
      </c>
      <c r="G405" s="4" t="s">
        <v>169</v>
      </c>
      <c r="H405" s="4" t="s">
        <v>739</v>
      </c>
      <c r="I405" s="4" t="s">
        <v>345</v>
      </c>
    </row>
    <row r="406" spans="1:9">
      <c r="A406" s="4" t="s">
        <v>737</v>
      </c>
      <c r="B406" s="4" t="s">
        <v>160</v>
      </c>
      <c r="C406" s="4" t="s">
        <v>5581</v>
      </c>
      <c r="D406" s="4" t="s">
        <v>343</v>
      </c>
      <c r="E406" s="4">
        <v>1</v>
      </c>
      <c r="F406" s="5">
        <v>45125</v>
      </c>
      <c r="G406" s="4" t="s">
        <v>169</v>
      </c>
      <c r="H406" s="4" t="s">
        <v>739</v>
      </c>
      <c r="I406" s="4" t="s">
        <v>345</v>
      </c>
    </row>
    <row r="407" spans="1:9">
      <c r="A407" s="4" t="s">
        <v>737</v>
      </c>
      <c r="B407" s="4" t="s">
        <v>160</v>
      </c>
      <c r="C407" s="4" t="s">
        <v>5434</v>
      </c>
      <c r="D407" s="4" t="s">
        <v>659</v>
      </c>
      <c r="E407" s="4">
        <v>1</v>
      </c>
      <c r="F407" s="5">
        <v>45125</v>
      </c>
      <c r="G407" s="4" t="s">
        <v>169</v>
      </c>
      <c r="H407" s="4" t="s">
        <v>739</v>
      </c>
      <c r="I407" s="4" t="s">
        <v>345</v>
      </c>
    </row>
    <row r="408" spans="1:9">
      <c r="A408" s="4" t="s">
        <v>54</v>
      </c>
      <c r="B408" s="4" t="s">
        <v>34</v>
      </c>
      <c r="C408" s="4" t="s">
        <v>742</v>
      </c>
      <c r="D408" s="4" t="s">
        <v>358</v>
      </c>
      <c r="E408" s="4">
        <v>1</v>
      </c>
      <c r="F408" s="5">
        <v>45111</v>
      </c>
      <c r="G408" s="4" t="s">
        <v>52</v>
      </c>
      <c r="H408" s="4" t="s">
        <v>743</v>
      </c>
      <c r="I408" s="4" t="s">
        <v>345</v>
      </c>
    </row>
    <row r="409" spans="1:9">
      <c r="A409" s="4" t="s">
        <v>54</v>
      </c>
      <c r="B409" s="4" t="s">
        <v>34</v>
      </c>
      <c r="C409" s="4" t="s">
        <v>744</v>
      </c>
      <c r="D409" s="4" t="s">
        <v>376</v>
      </c>
      <c r="E409" s="4">
        <v>1</v>
      </c>
      <c r="F409" s="5">
        <v>45111</v>
      </c>
      <c r="G409" s="4" t="s">
        <v>52</v>
      </c>
      <c r="H409" s="4" t="s">
        <v>743</v>
      </c>
      <c r="I409" s="4" t="s">
        <v>345</v>
      </c>
    </row>
    <row r="410" spans="1:9">
      <c r="A410" s="4" t="s">
        <v>54</v>
      </c>
      <c r="B410" s="4" t="s">
        <v>34</v>
      </c>
      <c r="C410" s="4" t="s">
        <v>745</v>
      </c>
      <c r="D410" s="4" t="s">
        <v>358</v>
      </c>
      <c r="E410" s="4">
        <v>1</v>
      </c>
      <c r="F410" s="5">
        <v>45111</v>
      </c>
      <c r="G410" s="4" t="s">
        <v>52</v>
      </c>
      <c r="H410" s="4" t="s">
        <v>743</v>
      </c>
      <c r="I410" s="4" t="s">
        <v>345</v>
      </c>
    </row>
    <row r="411" spans="1:9">
      <c r="A411" s="4" t="s">
        <v>54</v>
      </c>
      <c r="B411" s="4" t="s">
        <v>34</v>
      </c>
      <c r="C411" s="4" t="s">
        <v>746</v>
      </c>
      <c r="D411" s="4" t="s">
        <v>343</v>
      </c>
      <c r="E411" s="4">
        <v>1</v>
      </c>
      <c r="F411" s="5">
        <v>45113</v>
      </c>
      <c r="G411" s="4" t="s">
        <v>52</v>
      </c>
      <c r="H411" s="4" t="s">
        <v>743</v>
      </c>
      <c r="I411" s="4" t="s">
        <v>345</v>
      </c>
    </row>
    <row r="412" spans="1:9">
      <c r="A412" s="4" t="s">
        <v>54</v>
      </c>
      <c r="B412" s="4" t="s">
        <v>34</v>
      </c>
      <c r="C412" s="4" t="s">
        <v>747</v>
      </c>
      <c r="D412" s="4" t="s">
        <v>343</v>
      </c>
      <c r="E412" s="4">
        <v>1</v>
      </c>
      <c r="F412" s="5">
        <v>45113</v>
      </c>
      <c r="G412" s="4" t="s">
        <v>52</v>
      </c>
      <c r="H412" s="4" t="s">
        <v>743</v>
      </c>
      <c r="I412" s="4" t="s">
        <v>345</v>
      </c>
    </row>
    <row r="413" spans="1:9">
      <c r="A413" s="4" t="s">
        <v>54</v>
      </c>
      <c r="B413" s="4" t="s">
        <v>34</v>
      </c>
      <c r="C413" s="4" t="s">
        <v>748</v>
      </c>
      <c r="D413" s="4" t="s">
        <v>343</v>
      </c>
      <c r="E413" s="4">
        <v>1</v>
      </c>
      <c r="F413" s="5">
        <v>45114</v>
      </c>
      <c r="G413" s="4" t="s">
        <v>52</v>
      </c>
      <c r="H413" s="4" t="s">
        <v>743</v>
      </c>
      <c r="I413" s="4" t="s">
        <v>345</v>
      </c>
    </row>
    <row r="414" spans="1:9">
      <c r="A414" s="4" t="s">
        <v>54</v>
      </c>
      <c r="B414" s="4" t="s">
        <v>34</v>
      </c>
      <c r="C414" s="4" t="s">
        <v>749</v>
      </c>
      <c r="D414" s="4" t="s">
        <v>343</v>
      </c>
      <c r="E414" s="4">
        <v>1</v>
      </c>
      <c r="F414" s="5">
        <v>45116</v>
      </c>
      <c r="G414" s="4" t="s">
        <v>52</v>
      </c>
      <c r="H414" s="4" t="s">
        <v>743</v>
      </c>
      <c r="I414" s="4" t="s">
        <v>345</v>
      </c>
    </row>
    <row r="415" spans="1:9">
      <c r="A415" s="4" t="s">
        <v>54</v>
      </c>
      <c r="B415" s="4" t="s">
        <v>34</v>
      </c>
      <c r="C415" s="4" t="s">
        <v>750</v>
      </c>
      <c r="D415" s="4" t="s">
        <v>394</v>
      </c>
      <c r="E415" s="4">
        <v>1</v>
      </c>
      <c r="F415" s="5">
        <v>45118</v>
      </c>
      <c r="G415" s="4" t="s">
        <v>52</v>
      </c>
      <c r="H415" s="4" t="s">
        <v>743</v>
      </c>
      <c r="I415" s="4" t="s">
        <v>345</v>
      </c>
    </row>
    <row r="416" spans="1:9">
      <c r="A416" s="4" t="s">
        <v>54</v>
      </c>
      <c r="B416" s="4" t="s">
        <v>34</v>
      </c>
      <c r="C416" s="4" t="s">
        <v>751</v>
      </c>
      <c r="D416" s="4" t="s">
        <v>358</v>
      </c>
      <c r="E416" s="4">
        <v>1</v>
      </c>
      <c r="F416" s="5">
        <v>45118</v>
      </c>
      <c r="G416" s="4" t="s">
        <v>52</v>
      </c>
      <c r="H416" s="4" t="s">
        <v>743</v>
      </c>
      <c r="I416" s="4" t="s">
        <v>345</v>
      </c>
    </row>
    <row r="417" spans="1:9">
      <c r="A417" s="4" t="s">
        <v>54</v>
      </c>
      <c r="B417" s="4" t="s">
        <v>34</v>
      </c>
      <c r="C417" s="4" t="s">
        <v>752</v>
      </c>
      <c r="D417" s="4" t="s">
        <v>376</v>
      </c>
      <c r="E417" s="4">
        <v>1</v>
      </c>
      <c r="F417" s="5">
        <v>45118</v>
      </c>
      <c r="G417" s="4" t="s">
        <v>52</v>
      </c>
      <c r="H417" s="4" t="s">
        <v>743</v>
      </c>
      <c r="I417" s="4" t="s">
        <v>345</v>
      </c>
    </row>
    <row r="418" spans="1:9">
      <c r="A418" s="4" t="s">
        <v>54</v>
      </c>
      <c r="B418" s="4" t="s">
        <v>34</v>
      </c>
      <c r="C418" s="4" t="s">
        <v>753</v>
      </c>
      <c r="D418" s="4" t="s">
        <v>369</v>
      </c>
      <c r="E418" s="4">
        <v>1</v>
      </c>
      <c r="F418" s="5">
        <v>45121</v>
      </c>
      <c r="G418" s="4" t="s">
        <v>52</v>
      </c>
      <c r="H418" s="4" t="s">
        <v>743</v>
      </c>
      <c r="I418" s="4" t="s">
        <v>345</v>
      </c>
    </row>
    <row r="419" spans="1:9">
      <c r="A419" s="4" t="s">
        <v>54</v>
      </c>
      <c r="B419" s="4" t="s">
        <v>34</v>
      </c>
      <c r="C419" s="4" t="s">
        <v>754</v>
      </c>
      <c r="D419" s="4" t="s">
        <v>376</v>
      </c>
      <c r="E419" s="4">
        <v>1</v>
      </c>
      <c r="F419" s="5">
        <v>45121</v>
      </c>
      <c r="G419" s="4" t="s">
        <v>52</v>
      </c>
      <c r="H419" s="4" t="s">
        <v>743</v>
      </c>
      <c r="I419" s="4" t="s">
        <v>345</v>
      </c>
    </row>
    <row r="420" spans="1:9">
      <c r="A420" s="4" t="s">
        <v>54</v>
      </c>
      <c r="B420" s="4" t="s">
        <v>34</v>
      </c>
      <c r="C420" s="4" t="s">
        <v>755</v>
      </c>
      <c r="D420" s="4" t="s">
        <v>369</v>
      </c>
      <c r="E420" s="4">
        <v>1</v>
      </c>
      <c r="F420" s="5">
        <v>45122</v>
      </c>
      <c r="G420" s="4" t="s">
        <v>52</v>
      </c>
      <c r="H420" s="4" t="s">
        <v>743</v>
      </c>
      <c r="I420" s="4" t="s">
        <v>345</v>
      </c>
    </row>
    <row r="421" spans="1:9">
      <c r="A421" s="4" t="s">
        <v>54</v>
      </c>
      <c r="B421" s="4" t="s">
        <v>34</v>
      </c>
      <c r="C421" s="4" t="s">
        <v>756</v>
      </c>
      <c r="D421" s="4" t="s">
        <v>369</v>
      </c>
      <c r="E421" s="4">
        <v>1</v>
      </c>
      <c r="F421" s="5">
        <v>45122</v>
      </c>
      <c r="G421" s="4" t="s">
        <v>52</v>
      </c>
      <c r="H421" s="4" t="s">
        <v>743</v>
      </c>
      <c r="I421" s="4" t="s">
        <v>345</v>
      </c>
    </row>
    <row r="422" spans="1:9">
      <c r="A422" s="4" t="s">
        <v>54</v>
      </c>
      <c r="B422" s="4" t="s">
        <v>34</v>
      </c>
      <c r="C422" s="4" t="s">
        <v>5789</v>
      </c>
      <c r="D422" s="4" t="s">
        <v>358</v>
      </c>
      <c r="E422" s="4">
        <v>1</v>
      </c>
      <c r="F422" s="5">
        <v>45125</v>
      </c>
      <c r="G422" s="4" t="s">
        <v>52</v>
      </c>
      <c r="H422" s="4" t="s">
        <v>743</v>
      </c>
      <c r="I422" s="4" t="s">
        <v>345</v>
      </c>
    </row>
    <row r="423" spans="1:9">
      <c r="A423" s="4" t="s">
        <v>307</v>
      </c>
      <c r="B423" s="4" t="s">
        <v>304</v>
      </c>
      <c r="C423" s="4" t="s">
        <v>757</v>
      </c>
      <c r="D423" s="4" t="s">
        <v>343</v>
      </c>
      <c r="E423" s="4">
        <v>1</v>
      </c>
      <c r="F423" s="5">
        <v>45111</v>
      </c>
      <c r="G423" s="4" t="s">
        <v>306</v>
      </c>
      <c r="H423" s="4" t="s">
        <v>758</v>
      </c>
      <c r="I423" s="4" t="s">
        <v>345</v>
      </c>
    </row>
    <row r="424" spans="1:9">
      <c r="A424" s="4" t="s">
        <v>307</v>
      </c>
      <c r="B424" s="4" t="s">
        <v>304</v>
      </c>
      <c r="C424" s="4" t="s">
        <v>759</v>
      </c>
      <c r="D424" s="4" t="s">
        <v>343</v>
      </c>
      <c r="E424" s="4">
        <v>1</v>
      </c>
      <c r="F424" s="5">
        <v>45111</v>
      </c>
      <c r="G424" s="4" t="s">
        <v>306</v>
      </c>
      <c r="H424" s="4" t="s">
        <v>758</v>
      </c>
      <c r="I424" s="4" t="s">
        <v>345</v>
      </c>
    </row>
    <row r="425" spans="1:9">
      <c r="A425" s="4" t="s">
        <v>307</v>
      </c>
      <c r="B425" s="4" t="s">
        <v>304</v>
      </c>
      <c r="C425" s="4" t="s">
        <v>760</v>
      </c>
      <c r="D425" s="4" t="s">
        <v>369</v>
      </c>
      <c r="E425" s="4">
        <v>1</v>
      </c>
      <c r="F425" s="5">
        <v>45118</v>
      </c>
      <c r="G425" s="4" t="s">
        <v>306</v>
      </c>
      <c r="H425" s="4" t="s">
        <v>758</v>
      </c>
      <c r="I425" s="4" t="s">
        <v>345</v>
      </c>
    </row>
    <row r="426" spans="1:9">
      <c r="A426" s="4" t="s">
        <v>307</v>
      </c>
      <c r="B426" s="4" t="s">
        <v>304</v>
      </c>
      <c r="C426" s="4" t="s">
        <v>761</v>
      </c>
      <c r="D426" s="4" t="s">
        <v>343</v>
      </c>
      <c r="E426" s="4">
        <v>1</v>
      </c>
      <c r="F426" s="5">
        <v>45121</v>
      </c>
      <c r="G426" s="4" t="s">
        <v>306</v>
      </c>
      <c r="H426" s="4" t="s">
        <v>758</v>
      </c>
      <c r="I426" s="4" t="s">
        <v>345</v>
      </c>
    </row>
    <row r="427" spans="1:9">
      <c r="A427" s="4" t="s">
        <v>307</v>
      </c>
      <c r="B427" s="4" t="s">
        <v>304</v>
      </c>
      <c r="C427" s="4" t="s">
        <v>762</v>
      </c>
      <c r="D427" s="4" t="s">
        <v>369</v>
      </c>
      <c r="E427" s="4">
        <v>1</v>
      </c>
      <c r="F427" s="5">
        <v>45124</v>
      </c>
      <c r="G427" s="4" t="s">
        <v>306</v>
      </c>
      <c r="H427" s="4" t="s">
        <v>758</v>
      </c>
      <c r="I427" s="4" t="s">
        <v>345</v>
      </c>
    </row>
    <row r="428" spans="1:9">
      <c r="A428" s="4" t="s">
        <v>307</v>
      </c>
      <c r="B428" s="4" t="s">
        <v>304</v>
      </c>
      <c r="C428" s="4" t="s">
        <v>763</v>
      </c>
      <c r="D428" s="4" t="s">
        <v>354</v>
      </c>
      <c r="E428" s="4">
        <v>1</v>
      </c>
      <c r="F428" s="5">
        <v>45124</v>
      </c>
      <c r="G428" s="4" t="s">
        <v>306</v>
      </c>
      <c r="H428" s="4" t="s">
        <v>758</v>
      </c>
      <c r="I428" s="4" t="s">
        <v>345</v>
      </c>
    </row>
    <row r="429" spans="1:9">
      <c r="A429" s="4" t="s">
        <v>307</v>
      </c>
      <c r="B429" s="4" t="s">
        <v>304</v>
      </c>
      <c r="C429" s="4" t="s">
        <v>764</v>
      </c>
      <c r="D429" s="4" t="s">
        <v>358</v>
      </c>
      <c r="E429" s="4">
        <v>1</v>
      </c>
      <c r="F429" s="5">
        <v>45124</v>
      </c>
      <c r="G429" s="4" t="s">
        <v>306</v>
      </c>
      <c r="H429" s="4" t="s">
        <v>758</v>
      </c>
      <c r="I429" s="4" t="s">
        <v>345</v>
      </c>
    </row>
    <row r="430" spans="1:9">
      <c r="A430" s="4" t="s">
        <v>307</v>
      </c>
      <c r="B430" s="4" t="s">
        <v>304</v>
      </c>
      <c r="C430" s="4" t="s">
        <v>765</v>
      </c>
      <c r="D430" s="4" t="s">
        <v>354</v>
      </c>
      <c r="E430" s="4">
        <v>1</v>
      </c>
      <c r="F430" s="5">
        <v>45124</v>
      </c>
      <c r="G430" s="4" t="s">
        <v>306</v>
      </c>
      <c r="H430" s="4" t="s">
        <v>758</v>
      </c>
      <c r="I430" s="4" t="s">
        <v>345</v>
      </c>
    </row>
    <row r="431" spans="1:9">
      <c r="A431" s="4" t="s">
        <v>307</v>
      </c>
      <c r="B431" s="4" t="s">
        <v>304</v>
      </c>
      <c r="C431" s="4" t="s">
        <v>766</v>
      </c>
      <c r="D431" s="4" t="s">
        <v>354</v>
      </c>
      <c r="E431" s="4">
        <v>1</v>
      </c>
      <c r="F431" s="5">
        <v>45124</v>
      </c>
      <c r="G431" s="4" t="s">
        <v>306</v>
      </c>
      <c r="H431" s="4" t="s">
        <v>758</v>
      </c>
      <c r="I431" s="4" t="s">
        <v>345</v>
      </c>
    </row>
    <row r="432" spans="1:9">
      <c r="A432" s="4" t="s">
        <v>773</v>
      </c>
      <c r="B432" s="4" t="s">
        <v>221</v>
      </c>
      <c r="C432" s="4" t="s">
        <v>774</v>
      </c>
      <c r="D432" s="4" t="s">
        <v>352</v>
      </c>
      <c r="E432" s="4">
        <v>1</v>
      </c>
      <c r="F432" s="5">
        <v>45111</v>
      </c>
      <c r="G432" s="4" t="s">
        <v>232</v>
      </c>
      <c r="H432" s="4" t="s">
        <v>775</v>
      </c>
      <c r="I432" s="4" t="s">
        <v>345</v>
      </c>
    </row>
    <row r="433" spans="1:9">
      <c r="A433" s="4" t="s">
        <v>773</v>
      </c>
      <c r="B433" s="4" t="s">
        <v>221</v>
      </c>
      <c r="C433" s="4" t="s">
        <v>776</v>
      </c>
      <c r="D433" s="4" t="s">
        <v>352</v>
      </c>
      <c r="E433" s="4">
        <v>1</v>
      </c>
      <c r="F433" s="5">
        <v>45111</v>
      </c>
      <c r="G433" s="4" t="s">
        <v>232</v>
      </c>
      <c r="H433" s="4" t="s">
        <v>775</v>
      </c>
      <c r="I433" s="4" t="s">
        <v>345</v>
      </c>
    </row>
    <row r="434" spans="1:9">
      <c r="A434" s="4" t="s">
        <v>773</v>
      </c>
      <c r="B434" s="4" t="s">
        <v>221</v>
      </c>
      <c r="C434" s="4" t="s">
        <v>777</v>
      </c>
      <c r="D434" s="4" t="s">
        <v>358</v>
      </c>
      <c r="E434" s="4">
        <v>1</v>
      </c>
      <c r="F434" s="5">
        <v>45113</v>
      </c>
      <c r="G434" s="4" t="s">
        <v>232</v>
      </c>
      <c r="H434" s="4" t="s">
        <v>775</v>
      </c>
      <c r="I434" s="4" t="s">
        <v>345</v>
      </c>
    </row>
    <row r="435" spans="1:9">
      <c r="A435" s="4" t="s">
        <v>773</v>
      </c>
      <c r="B435" s="4" t="s">
        <v>221</v>
      </c>
      <c r="C435" s="4" t="s">
        <v>778</v>
      </c>
      <c r="D435" s="4" t="s">
        <v>369</v>
      </c>
      <c r="E435" s="4">
        <v>1</v>
      </c>
      <c r="F435" s="5">
        <v>45114</v>
      </c>
      <c r="G435" s="4" t="s">
        <v>232</v>
      </c>
      <c r="H435" s="4" t="s">
        <v>775</v>
      </c>
      <c r="I435" s="4" t="s">
        <v>345</v>
      </c>
    </row>
    <row r="436" spans="1:9">
      <c r="A436" s="4" t="s">
        <v>773</v>
      </c>
      <c r="B436" s="4" t="s">
        <v>221</v>
      </c>
      <c r="C436" s="4" t="s">
        <v>779</v>
      </c>
      <c r="D436" s="4" t="s">
        <v>352</v>
      </c>
      <c r="E436" s="4">
        <v>1</v>
      </c>
      <c r="F436" s="5">
        <v>45114</v>
      </c>
      <c r="G436" s="4" t="s">
        <v>232</v>
      </c>
      <c r="H436" s="4" t="s">
        <v>775</v>
      </c>
      <c r="I436" s="4" t="s">
        <v>345</v>
      </c>
    </row>
    <row r="437" spans="1:9">
      <c r="A437" s="4" t="s">
        <v>773</v>
      </c>
      <c r="B437" s="4" t="s">
        <v>221</v>
      </c>
      <c r="C437" s="4" t="s">
        <v>780</v>
      </c>
      <c r="D437" s="4" t="s">
        <v>781</v>
      </c>
      <c r="E437" s="4">
        <v>1</v>
      </c>
      <c r="F437" s="5">
        <v>45115</v>
      </c>
      <c r="G437" s="4" t="s">
        <v>232</v>
      </c>
      <c r="H437" s="4" t="s">
        <v>775</v>
      </c>
      <c r="I437" s="4" t="s">
        <v>345</v>
      </c>
    </row>
    <row r="438" spans="1:9">
      <c r="A438" s="4" t="s">
        <v>773</v>
      </c>
      <c r="B438" s="4" t="s">
        <v>221</v>
      </c>
      <c r="C438" s="4" t="s">
        <v>782</v>
      </c>
      <c r="D438" s="4" t="s">
        <v>369</v>
      </c>
      <c r="E438" s="4">
        <v>1</v>
      </c>
      <c r="F438" s="5">
        <v>45118</v>
      </c>
      <c r="G438" s="4" t="s">
        <v>232</v>
      </c>
      <c r="H438" s="4" t="s">
        <v>775</v>
      </c>
      <c r="I438" s="4" t="s">
        <v>345</v>
      </c>
    </row>
    <row r="439" spans="1:9">
      <c r="A439" s="4" t="s">
        <v>773</v>
      </c>
      <c r="B439" s="4" t="s">
        <v>221</v>
      </c>
      <c r="C439" s="4" t="s">
        <v>783</v>
      </c>
      <c r="D439" s="4" t="s">
        <v>358</v>
      </c>
      <c r="E439" s="4">
        <v>1</v>
      </c>
      <c r="F439" s="5">
        <v>45118</v>
      </c>
      <c r="G439" s="4" t="s">
        <v>232</v>
      </c>
      <c r="H439" s="4" t="s">
        <v>775</v>
      </c>
      <c r="I439" s="4" t="s">
        <v>345</v>
      </c>
    </row>
    <row r="440" spans="1:9">
      <c r="A440" s="4" t="s">
        <v>773</v>
      </c>
      <c r="B440" s="4" t="s">
        <v>221</v>
      </c>
      <c r="C440" s="4" t="s">
        <v>784</v>
      </c>
      <c r="D440" s="4" t="s">
        <v>352</v>
      </c>
      <c r="E440" s="4">
        <v>1</v>
      </c>
      <c r="F440" s="5">
        <v>45120</v>
      </c>
      <c r="G440" s="4" t="s">
        <v>232</v>
      </c>
      <c r="H440" s="4" t="s">
        <v>775</v>
      </c>
      <c r="I440" s="4" t="s">
        <v>345</v>
      </c>
    </row>
    <row r="441" spans="1:9">
      <c r="A441" s="4" t="s">
        <v>773</v>
      </c>
      <c r="B441" s="4" t="s">
        <v>221</v>
      </c>
      <c r="C441" s="4" t="s">
        <v>785</v>
      </c>
      <c r="D441" s="4" t="s">
        <v>369</v>
      </c>
      <c r="E441" s="4">
        <v>1</v>
      </c>
      <c r="F441" s="5">
        <v>45121</v>
      </c>
      <c r="G441" s="4" t="s">
        <v>232</v>
      </c>
      <c r="H441" s="4" t="s">
        <v>775</v>
      </c>
      <c r="I441" s="4" t="s">
        <v>345</v>
      </c>
    </row>
    <row r="442" spans="1:9">
      <c r="A442" s="4" t="s">
        <v>773</v>
      </c>
      <c r="B442" s="4" t="s">
        <v>221</v>
      </c>
      <c r="C442" s="4" t="s">
        <v>786</v>
      </c>
      <c r="D442" s="4" t="s">
        <v>352</v>
      </c>
      <c r="E442" s="4">
        <v>1</v>
      </c>
      <c r="F442" s="5">
        <v>45121</v>
      </c>
      <c r="G442" s="4" t="s">
        <v>232</v>
      </c>
      <c r="H442" s="4" t="s">
        <v>775</v>
      </c>
      <c r="I442" s="4" t="s">
        <v>345</v>
      </c>
    </row>
    <row r="443" spans="1:9">
      <c r="A443" s="4" t="s">
        <v>773</v>
      </c>
      <c r="B443" s="4" t="s">
        <v>221</v>
      </c>
      <c r="C443" s="4" t="s">
        <v>787</v>
      </c>
      <c r="D443" s="4" t="s">
        <v>343</v>
      </c>
      <c r="E443" s="4">
        <v>1</v>
      </c>
      <c r="F443" s="5">
        <v>45122</v>
      </c>
      <c r="G443" s="4" t="s">
        <v>232</v>
      </c>
      <c r="H443" s="4" t="s">
        <v>775</v>
      </c>
      <c r="I443" s="4" t="s">
        <v>345</v>
      </c>
    </row>
    <row r="444" spans="1:9">
      <c r="A444" s="4" t="s">
        <v>235</v>
      </c>
      <c r="B444" s="4" t="s">
        <v>221</v>
      </c>
      <c r="C444" s="4" t="s">
        <v>5413</v>
      </c>
      <c r="D444" s="4" t="s">
        <v>369</v>
      </c>
      <c r="E444" s="4">
        <v>1</v>
      </c>
      <c r="F444" s="5">
        <v>45110</v>
      </c>
      <c r="G444" s="4" t="s">
        <v>234</v>
      </c>
      <c r="H444" s="4" t="s">
        <v>789</v>
      </c>
      <c r="I444" s="4" t="s">
        <v>345</v>
      </c>
    </row>
    <row r="445" spans="1:9">
      <c r="A445" s="4" t="s">
        <v>235</v>
      </c>
      <c r="B445" s="4" t="s">
        <v>221</v>
      </c>
      <c r="C445" s="4" t="s">
        <v>788</v>
      </c>
      <c r="D445" s="4" t="s">
        <v>369</v>
      </c>
      <c r="E445" s="4">
        <v>1</v>
      </c>
      <c r="F445" s="5">
        <v>45111</v>
      </c>
      <c r="G445" s="4" t="s">
        <v>234</v>
      </c>
      <c r="H445" s="4" t="s">
        <v>789</v>
      </c>
      <c r="I445" s="4" t="s">
        <v>345</v>
      </c>
    </row>
    <row r="446" spans="1:9">
      <c r="A446" s="4" t="s">
        <v>235</v>
      </c>
      <c r="B446" s="4" t="s">
        <v>221</v>
      </c>
      <c r="C446" s="4" t="s">
        <v>790</v>
      </c>
      <c r="D446" s="4" t="s">
        <v>369</v>
      </c>
      <c r="E446" s="4">
        <v>1</v>
      </c>
      <c r="F446" s="5">
        <v>45111</v>
      </c>
      <c r="G446" s="4" t="s">
        <v>234</v>
      </c>
      <c r="H446" s="4" t="s">
        <v>789</v>
      </c>
      <c r="I446" s="4" t="s">
        <v>345</v>
      </c>
    </row>
    <row r="447" spans="1:9">
      <c r="A447" s="4" t="s">
        <v>235</v>
      </c>
      <c r="B447" s="4" t="s">
        <v>221</v>
      </c>
      <c r="C447" s="4" t="s">
        <v>791</v>
      </c>
      <c r="D447" s="4" t="s">
        <v>352</v>
      </c>
      <c r="E447" s="4">
        <v>1</v>
      </c>
      <c r="F447" s="5">
        <v>45113</v>
      </c>
      <c r="G447" s="4" t="s">
        <v>234</v>
      </c>
      <c r="H447" s="4" t="s">
        <v>789</v>
      </c>
      <c r="I447" s="4" t="s">
        <v>345</v>
      </c>
    </row>
    <row r="448" spans="1:9">
      <c r="A448" s="4" t="s">
        <v>235</v>
      </c>
      <c r="B448" s="4" t="s">
        <v>221</v>
      </c>
      <c r="C448" s="4" t="s">
        <v>792</v>
      </c>
      <c r="D448" s="4" t="s">
        <v>352</v>
      </c>
      <c r="E448" s="4">
        <v>1</v>
      </c>
      <c r="F448" s="5">
        <v>45114</v>
      </c>
      <c r="G448" s="4" t="s">
        <v>234</v>
      </c>
      <c r="H448" s="4" t="s">
        <v>789</v>
      </c>
      <c r="I448" s="4" t="s">
        <v>345</v>
      </c>
    </row>
    <row r="449" spans="1:9">
      <c r="A449" s="4" t="s">
        <v>235</v>
      </c>
      <c r="B449" s="4" t="s">
        <v>221</v>
      </c>
      <c r="C449" s="4" t="s">
        <v>793</v>
      </c>
      <c r="D449" s="4" t="s">
        <v>378</v>
      </c>
      <c r="E449" s="4">
        <v>1</v>
      </c>
      <c r="F449" s="5">
        <v>45117</v>
      </c>
      <c r="G449" s="4" t="s">
        <v>234</v>
      </c>
      <c r="H449" s="4" t="s">
        <v>789</v>
      </c>
      <c r="I449" s="4" t="s">
        <v>345</v>
      </c>
    </row>
    <row r="450" spans="1:9">
      <c r="A450" s="4" t="s">
        <v>235</v>
      </c>
      <c r="B450" s="4" t="s">
        <v>221</v>
      </c>
      <c r="C450" s="4" t="s">
        <v>794</v>
      </c>
      <c r="D450" s="4" t="s">
        <v>378</v>
      </c>
      <c r="E450" s="4">
        <v>1</v>
      </c>
      <c r="F450" s="5">
        <v>45117</v>
      </c>
      <c r="G450" s="4" t="s">
        <v>234</v>
      </c>
      <c r="H450" s="4" t="s">
        <v>789</v>
      </c>
      <c r="I450" s="4" t="s">
        <v>345</v>
      </c>
    </row>
    <row r="451" spans="1:9">
      <c r="A451" s="4" t="s">
        <v>235</v>
      </c>
      <c r="B451" s="4" t="s">
        <v>221</v>
      </c>
      <c r="C451" s="4" t="s">
        <v>795</v>
      </c>
      <c r="D451" s="4" t="s">
        <v>358</v>
      </c>
      <c r="E451" s="4">
        <v>1</v>
      </c>
      <c r="F451" s="5">
        <v>45117</v>
      </c>
      <c r="G451" s="4" t="s">
        <v>234</v>
      </c>
      <c r="H451" s="4" t="s">
        <v>789</v>
      </c>
      <c r="I451" s="4" t="s">
        <v>345</v>
      </c>
    </row>
    <row r="452" spans="1:9">
      <c r="A452" s="4" t="s">
        <v>235</v>
      </c>
      <c r="B452" s="4" t="s">
        <v>221</v>
      </c>
      <c r="C452" s="4" t="s">
        <v>796</v>
      </c>
      <c r="D452" s="4" t="s">
        <v>352</v>
      </c>
      <c r="E452" s="4">
        <v>1</v>
      </c>
      <c r="F452" s="5">
        <v>45120</v>
      </c>
      <c r="G452" s="4" t="s">
        <v>234</v>
      </c>
      <c r="H452" s="4" t="s">
        <v>789</v>
      </c>
      <c r="I452" s="4" t="s">
        <v>345</v>
      </c>
    </row>
    <row r="453" spans="1:9">
      <c r="A453" s="4" t="s">
        <v>235</v>
      </c>
      <c r="B453" s="4" t="s">
        <v>221</v>
      </c>
      <c r="C453" s="4" t="s">
        <v>797</v>
      </c>
      <c r="D453" s="4" t="s">
        <v>369</v>
      </c>
      <c r="E453" s="4">
        <v>1</v>
      </c>
      <c r="F453" s="5">
        <v>45121</v>
      </c>
      <c r="G453" s="4" t="s">
        <v>234</v>
      </c>
      <c r="H453" s="4" t="s">
        <v>789</v>
      </c>
      <c r="I453" s="4" t="s">
        <v>345</v>
      </c>
    </row>
    <row r="454" spans="1:9">
      <c r="A454" s="4" t="s">
        <v>235</v>
      </c>
      <c r="B454" s="4" t="s">
        <v>221</v>
      </c>
      <c r="C454" s="4" t="s">
        <v>798</v>
      </c>
      <c r="D454" s="4" t="s">
        <v>354</v>
      </c>
      <c r="E454" s="4">
        <v>1</v>
      </c>
      <c r="F454" s="5">
        <v>45124</v>
      </c>
      <c r="G454" s="4" t="s">
        <v>234</v>
      </c>
      <c r="H454" s="4" t="s">
        <v>789</v>
      </c>
      <c r="I454" s="4" t="s">
        <v>345</v>
      </c>
    </row>
    <row r="455" spans="1:9">
      <c r="A455" s="4" t="s">
        <v>235</v>
      </c>
      <c r="B455" s="4" t="s">
        <v>221</v>
      </c>
      <c r="C455" s="4" t="s">
        <v>5517</v>
      </c>
      <c r="D455" s="4" t="s">
        <v>352</v>
      </c>
      <c r="E455" s="4">
        <v>1</v>
      </c>
      <c r="F455" s="5">
        <v>45125</v>
      </c>
      <c r="G455" s="4" t="s">
        <v>234</v>
      </c>
      <c r="H455" s="4" t="s">
        <v>789</v>
      </c>
      <c r="I455" s="4" t="s">
        <v>345</v>
      </c>
    </row>
    <row r="456" spans="1:9">
      <c r="A456" s="4" t="s">
        <v>799</v>
      </c>
      <c r="B456" s="4" t="s">
        <v>175</v>
      </c>
      <c r="C456" s="4" t="s">
        <v>5776</v>
      </c>
      <c r="D456" s="4" t="s">
        <v>358</v>
      </c>
      <c r="E456" s="4">
        <v>1</v>
      </c>
      <c r="F456" s="5">
        <v>45108</v>
      </c>
      <c r="G456" s="4" t="s">
        <v>182</v>
      </c>
      <c r="H456" s="4" t="s">
        <v>801</v>
      </c>
      <c r="I456" s="4" t="s">
        <v>345</v>
      </c>
    </row>
    <row r="457" spans="1:9">
      <c r="A457" s="4" t="s">
        <v>799</v>
      </c>
      <c r="B457" s="4" t="s">
        <v>175</v>
      </c>
      <c r="C457" s="4" t="s">
        <v>5405</v>
      </c>
      <c r="D457" s="4" t="s">
        <v>369</v>
      </c>
      <c r="E457" s="4">
        <v>1</v>
      </c>
      <c r="F457" s="5">
        <v>45108</v>
      </c>
      <c r="G457" s="4" t="s">
        <v>182</v>
      </c>
      <c r="H457" s="4" t="s">
        <v>801</v>
      </c>
      <c r="I457" s="4" t="s">
        <v>345</v>
      </c>
    </row>
    <row r="458" spans="1:9">
      <c r="A458" s="4" t="s">
        <v>799</v>
      </c>
      <c r="B458" s="4" t="s">
        <v>175</v>
      </c>
      <c r="C458" s="4" t="s">
        <v>6046</v>
      </c>
      <c r="D458" s="4" t="s">
        <v>352</v>
      </c>
      <c r="E458" s="4">
        <v>1</v>
      </c>
      <c r="F458" s="5">
        <v>45110</v>
      </c>
      <c r="G458" s="4" t="s">
        <v>182</v>
      </c>
      <c r="H458" s="4" t="s">
        <v>801</v>
      </c>
      <c r="I458" s="4" t="s">
        <v>345</v>
      </c>
    </row>
    <row r="459" spans="1:9">
      <c r="A459" s="4" t="s">
        <v>799</v>
      </c>
      <c r="B459" s="4" t="s">
        <v>175</v>
      </c>
      <c r="C459" s="4" t="s">
        <v>5882</v>
      </c>
      <c r="D459" s="4" t="s">
        <v>352</v>
      </c>
      <c r="E459" s="4">
        <v>1</v>
      </c>
      <c r="F459" s="5">
        <v>45110</v>
      </c>
      <c r="G459" s="4" t="s">
        <v>182</v>
      </c>
      <c r="H459" s="4" t="s">
        <v>801</v>
      </c>
      <c r="I459" s="4" t="s">
        <v>345</v>
      </c>
    </row>
    <row r="460" spans="1:9">
      <c r="A460" s="4" t="s">
        <v>799</v>
      </c>
      <c r="B460" s="4" t="s">
        <v>175</v>
      </c>
      <c r="C460" s="4" t="s">
        <v>800</v>
      </c>
      <c r="D460" s="4" t="s">
        <v>369</v>
      </c>
      <c r="E460" s="4">
        <v>1</v>
      </c>
      <c r="F460" s="5">
        <v>45111</v>
      </c>
      <c r="G460" s="4" t="s">
        <v>182</v>
      </c>
      <c r="H460" s="4" t="s">
        <v>801</v>
      </c>
      <c r="I460" s="4" t="s">
        <v>345</v>
      </c>
    </row>
    <row r="461" spans="1:9">
      <c r="A461" s="4" t="s">
        <v>799</v>
      </c>
      <c r="B461" s="4" t="s">
        <v>175</v>
      </c>
      <c r="C461" s="4" t="s">
        <v>802</v>
      </c>
      <c r="D461" s="4" t="s">
        <v>358</v>
      </c>
      <c r="E461" s="4">
        <v>1</v>
      </c>
      <c r="F461" s="5">
        <v>45112</v>
      </c>
      <c r="G461" s="4" t="s">
        <v>182</v>
      </c>
      <c r="H461" s="4" t="s">
        <v>801</v>
      </c>
      <c r="I461" s="4" t="s">
        <v>345</v>
      </c>
    </row>
    <row r="462" spans="1:9">
      <c r="A462" s="4" t="s">
        <v>799</v>
      </c>
      <c r="B462" s="4" t="s">
        <v>175</v>
      </c>
      <c r="C462" s="4" t="s">
        <v>803</v>
      </c>
      <c r="D462" s="4" t="s">
        <v>376</v>
      </c>
      <c r="E462" s="4">
        <v>1</v>
      </c>
      <c r="F462" s="5">
        <v>45112</v>
      </c>
      <c r="G462" s="4" t="s">
        <v>182</v>
      </c>
      <c r="H462" s="4" t="s">
        <v>801</v>
      </c>
      <c r="I462" s="4" t="s">
        <v>345</v>
      </c>
    </row>
    <row r="463" spans="1:9">
      <c r="A463" s="4" t="s">
        <v>799</v>
      </c>
      <c r="B463" s="4" t="s">
        <v>175</v>
      </c>
      <c r="C463" s="4" t="s">
        <v>804</v>
      </c>
      <c r="D463" s="4" t="s">
        <v>369</v>
      </c>
      <c r="E463" s="4">
        <v>1</v>
      </c>
      <c r="F463" s="5">
        <v>45114</v>
      </c>
      <c r="G463" s="4" t="s">
        <v>182</v>
      </c>
      <c r="H463" s="4" t="s">
        <v>801</v>
      </c>
      <c r="I463" s="4" t="s">
        <v>345</v>
      </c>
    </row>
    <row r="464" spans="1:9">
      <c r="A464" s="4" t="s">
        <v>799</v>
      </c>
      <c r="B464" s="4" t="s">
        <v>175</v>
      </c>
      <c r="C464" s="4" t="s">
        <v>805</v>
      </c>
      <c r="D464" s="4" t="s">
        <v>352</v>
      </c>
      <c r="E464" s="4">
        <v>1</v>
      </c>
      <c r="F464" s="5">
        <v>45114</v>
      </c>
      <c r="G464" s="4" t="s">
        <v>182</v>
      </c>
      <c r="H464" s="4" t="s">
        <v>801</v>
      </c>
      <c r="I464" s="4" t="s">
        <v>345</v>
      </c>
    </row>
    <row r="465" spans="1:9">
      <c r="A465" s="4" t="s">
        <v>799</v>
      </c>
      <c r="B465" s="4" t="s">
        <v>175</v>
      </c>
      <c r="C465" s="4" t="s">
        <v>806</v>
      </c>
      <c r="D465" s="4" t="s">
        <v>378</v>
      </c>
      <c r="E465" s="4">
        <v>1</v>
      </c>
      <c r="F465" s="5">
        <v>45115</v>
      </c>
      <c r="G465" s="4" t="s">
        <v>182</v>
      </c>
      <c r="H465" s="4" t="s">
        <v>801</v>
      </c>
      <c r="I465" s="4" t="s">
        <v>345</v>
      </c>
    </row>
    <row r="466" spans="1:9">
      <c r="A466" s="4" t="s">
        <v>799</v>
      </c>
      <c r="B466" s="4" t="s">
        <v>175</v>
      </c>
      <c r="C466" s="4" t="s">
        <v>807</v>
      </c>
      <c r="D466" s="4" t="s">
        <v>378</v>
      </c>
      <c r="E466" s="4">
        <v>1</v>
      </c>
      <c r="F466" s="5">
        <v>45118</v>
      </c>
      <c r="G466" s="4" t="s">
        <v>182</v>
      </c>
      <c r="H466" s="4" t="s">
        <v>801</v>
      </c>
      <c r="I466" s="4" t="s">
        <v>345</v>
      </c>
    </row>
    <row r="467" spans="1:9">
      <c r="A467" s="4" t="s">
        <v>799</v>
      </c>
      <c r="B467" s="4" t="s">
        <v>175</v>
      </c>
      <c r="C467" s="4" t="s">
        <v>808</v>
      </c>
      <c r="D467" s="4" t="s">
        <v>358</v>
      </c>
      <c r="E467" s="4">
        <v>1</v>
      </c>
      <c r="F467" s="5">
        <v>45119</v>
      </c>
      <c r="G467" s="4" t="s">
        <v>182</v>
      </c>
      <c r="H467" s="4" t="s">
        <v>801</v>
      </c>
      <c r="I467" s="4" t="s">
        <v>345</v>
      </c>
    </row>
    <row r="468" spans="1:9">
      <c r="A468" s="4" t="s">
        <v>799</v>
      </c>
      <c r="B468" s="4" t="s">
        <v>175</v>
      </c>
      <c r="C468" s="4" t="s">
        <v>809</v>
      </c>
      <c r="D468" s="4" t="s">
        <v>354</v>
      </c>
      <c r="E468" s="4">
        <v>1</v>
      </c>
      <c r="F468" s="5">
        <v>45119</v>
      </c>
      <c r="G468" s="4" t="s">
        <v>182</v>
      </c>
      <c r="H468" s="4" t="s">
        <v>801</v>
      </c>
      <c r="I468" s="4" t="s">
        <v>345</v>
      </c>
    </row>
    <row r="469" spans="1:9">
      <c r="A469" s="4" t="s">
        <v>799</v>
      </c>
      <c r="B469" s="4" t="s">
        <v>175</v>
      </c>
      <c r="C469" s="4" t="s">
        <v>810</v>
      </c>
      <c r="D469" s="4" t="s">
        <v>343</v>
      </c>
      <c r="E469" s="4">
        <v>1</v>
      </c>
      <c r="F469" s="5">
        <v>45120</v>
      </c>
      <c r="G469" s="4" t="s">
        <v>182</v>
      </c>
      <c r="H469" s="4" t="s">
        <v>801</v>
      </c>
      <c r="I469" s="4" t="s">
        <v>345</v>
      </c>
    </row>
    <row r="470" spans="1:9">
      <c r="A470" s="4" t="s">
        <v>799</v>
      </c>
      <c r="B470" s="4" t="s">
        <v>175</v>
      </c>
      <c r="C470" s="4" t="s">
        <v>811</v>
      </c>
      <c r="D470" s="4" t="s">
        <v>354</v>
      </c>
      <c r="E470" s="4">
        <v>1</v>
      </c>
      <c r="F470" s="5">
        <v>45121</v>
      </c>
      <c r="G470" s="4" t="s">
        <v>182</v>
      </c>
      <c r="H470" s="4" t="s">
        <v>801</v>
      </c>
      <c r="I470" s="4" t="s">
        <v>345</v>
      </c>
    </row>
    <row r="471" spans="1:9">
      <c r="A471" s="4" t="s">
        <v>799</v>
      </c>
      <c r="B471" s="4" t="s">
        <v>175</v>
      </c>
      <c r="C471" s="4" t="s">
        <v>5335</v>
      </c>
      <c r="D471" s="4" t="s">
        <v>369</v>
      </c>
      <c r="E471" s="4">
        <v>1</v>
      </c>
      <c r="F471" s="5">
        <v>45125</v>
      </c>
      <c r="G471" s="4" t="s">
        <v>182</v>
      </c>
      <c r="H471" s="4" t="s">
        <v>801</v>
      </c>
      <c r="I471" s="4" t="s">
        <v>345</v>
      </c>
    </row>
    <row r="472" spans="1:9">
      <c r="A472" s="4" t="s">
        <v>227</v>
      </c>
      <c r="B472" s="4" t="s">
        <v>221</v>
      </c>
      <c r="C472" s="4" t="s">
        <v>5972</v>
      </c>
      <c r="D472" s="4" t="s">
        <v>352</v>
      </c>
      <c r="E472" s="4">
        <v>1</v>
      </c>
      <c r="F472" s="5">
        <v>45108</v>
      </c>
      <c r="G472" s="4" t="s">
        <v>226</v>
      </c>
      <c r="H472" s="4" t="s">
        <v>813</v>
      </c>
      <c r="I472" s="4" t="s">
        <v>345</v>
      </c>
    </row>
    <row r="473" spans="1:9">
      <c r="A473" s="4" t="s">
        <v>227</v>
      </c>
      <c r="B473" s="4" t="s">
        <v>221</v>
      </c>
      <c r="C473" s="4" t="s">
        <v>5857</v>
      </c>
      <c r="D473" s="4" t="s">
        <v>376</v>
      </c>
      <c r="E473" s="4">
        <v>1</v>
      </c>
      <c r="F473" s="5">
        <v>45110</v>
      </c>
      <c r="G473" s="4" t="s">
        <v>226</v>
      </c>
      <c r="H473" s="4" t="s">
        <v>813</v>
      </c>
      <c r="I473" s="4" t="s">
        <v>345</v>
      </c>
    </row>
    <row r="474" spans="1:9">
      <c r="A474" s="4" t="s">
        <v>227</v>
      </c>
      <c r="B474" s="4" t="s">
        <v>221</v>
      </c>
      <c r="C474" s="4" t="s">
        <v>5577</v>
      </c>
      <c r="D474" s="4" t="s">
        <v>343</v>
      </c>
      <c r="E474" s="4">
        <v>1</v>
      </c>
      <c r="F474" s="5">
        <v>45110</v>
      </c>
      <c r="G474" s="4" t="s">
        <v>226</v>
      </c>
      <c r="H474" s="4" t="s">
        <v>813</v>
      </c>
      <c r="I474" s="4" t="s">
        <v>345</v>
      </c>
    </row>
    <row r="475" spans="1:9">
      <c r="A475" s="4" t="s">
        <v>227</v>
      </c>
      <c r="B475" s="4" t="s">
        <v>221</v>
      </c>
      <c r="C475" s="4" t="s">
        <v>812</v>
      </c>
      <c r="D475" s="4" t="s">
        <v>358</v>
      </c>
      <c r="E475" s="4">
        <v>1</v>
      </c>
      <c r="F475" s="5">
        <v>45111</v>
      </c>
      <c r="G475" s="4" t="s">
        <v>226</v>
      </c>
      <c r="H475" s="4" t="s">
        <v>813</v>
      </c>
      <c r="I475" s="4" t="s">
        <v>345</v>
      </c>
    </row>
    <row r="476" spans="1:9">
      <c r="A476" s="4" t="s">
        <v>227</v>
      </c>
      <c r="B476" s="4" t="s">
        <v>221</v>
      </c>
      <c r="C476" s="4" t="s">
        <v>814</v>
      </c>
      <c r="D476" s="4" t="s">
        <v>815</v>
      </c>
      <c r="E476" s="4">
        <v>1</v>
      </c>
      <c r="F476" s="5">
        <v>45112</v>
      </c>
      <c r="G476" s="4" t="s">
        <v>226</v>
      </c>
      <c r="H476" s="4" t="s">
        <v>813</v>
      </c>
      <c r="I476" s="4" t="s">
        <v>345</v>
      </c>
    </row>
    <row r="477" spans="1:9">
      <c r="A477" s="4" t="s">
        <v>227</v>
      </c>
      <c r="B477" s="4" t="s">
        <v>221</v>
      </c>
      <c r="C477" s="4" t="s">
        <v>816</v>
      </c>
      <c r="D477" s="4" t="s">
        <v>369</v>
      </c>
      <c r="E477" s="4">
        <v>1</v>
      </c>
      <c r="F477" s="5">
        <v>45113</v>
      </c>
      <c r="G477" s="4" t="s">
        <v>226</v>
      </c>
      <c r="H477" s="4" t="s">
        <v>813</v>
      </c>
      <c r="I477" s="4" t="s">
        <v>345</v>
      </c>
    </row>
    <row r="478" spans="1:9">
      <c r="A478" s="4" t="s">
        <v>227</v>
      </c>
      <c r="B478" s="4" t="s">
        <v>221</v>
      </c>
      <c r="C478" s="4" t="s">
        <v>817</v>
      </c>
      <c r="D478" s="4" t="s">
        <v>352</v>
      </c>
      <c r="E478" s="4">
        <v>1</v>
      </c>
      <c r="F478" s="5">
        <v>45117</v>
      </c>
      <c r="G478" s="4" t="s">
        <v>226</v>
      </c>
      <c r="H478" s="4" t="s">
        <v>813</v>
      </c>
      <c r="I478" s="4" t="s">
        <v>345</v>
      </c>
    </row>
    <row r="479" spans="1:9">
      <c r="A479" s="4" t="s">
        <v>227</v>
      </c>
      <c r="B479" s="4" t="s">
        <v>221</v>
      </c>
      <c r="C479" s="4" t="s">
        <v>818</v>
      </c>
      <c r="D479" s="4" t="s">
        <v>378</v>
      </c>
      <c r="E479" s="4">
        <v>1</v>
      </c>
      <c r="F479" s="5">
        <v>45117</v>
      </c>
      <c r="G479" s="4" t="s">
        <v>226</v>
      </c>
      <c r="H479" s="4" t="s">
        <v>813</v>
      </c>
      <c r="I479" s="4" t="s">
        <v>345</v>
      </c>
    </row>
    <row r="480" spans="1:9">
      <c r="A480" s="4" t="s">
        <v>227</v>
      </c>
      <c r="B480" s="4" t="s">
        <v>221</v>
      </c>
      <c r="C480" s="4" t="s">
        <v>819</v>
      </c>
      <c r="D480" s="4" t="s">
        <v>343</v>
      </c>
      <c r="E480" s="4">
        <v>1</v>
      </c>
      <c r="F480" s="5">
        <v>45122</v>
      </c>
      <c r="G480" s="4" t="s">
        <v>226</v>
      </c>
      <c r="H480" s="4" t="s">
        <v>813</v>
      </c>
      <c r="I480" s="4" t="s">
        <v>345</v>
      </c>
    </row>
    <row r="481" spans="1:9">
      <c r="A481" s="4" t="s">
        <v>227</v>
      </c>
      <c r="B481" s="4" t="s">
        <v>221</v>
      </c>
      <c r="C481" s="4" t="s">
        <v>6047</v>
      </c>
      <c r="D481" s="4" t="s">
        <v>354</v>
      </c>
      <c r="E481" s="4">
        <v>1</v>
      </c>
      <c r="F481" s="5">
        <v>45125</v>
      </c>
      <c r="G481" s="4" t="s">
        <v>226</v>
      </c>
      <c r="H481" s="4" t="s">
        <v>813</v>
      </c>
      <c r="I481" s="4" t="s">
        <v>345</v>
      </c>
    </row>
    <row r="482" spans="1:9">
      <c r="A482" s="4" t="s">
        <v>227</v>
      </c>
      <c r="B482" s="4" t="s">
        <v>221</v>
      </c>
      <c r="C482" s="4" t="s">
        <v>6048</v>
      </c>
      <c r="D482" s="4" t="s">
        <v>354</v>
      </c>
      <c r="E482" s="4">
        <v>1</v>
      </c>
      <c r="F482" s="5">
        <v>45125</v>
      </c>
      <c r="G482" s="4" t="s">
        <v>226</v>
      </c>
      <c r="H482" s="4" t="s">
        <v>813</v>
      </c>
      <c r="I482" s="4" t="s">
        <v>345</v>
      </c>
    </row>
    <row r="483" spans="1:9">
      <c r="A483" s="4" t="s">
        <v>229</v>
      </c>
      <c r="B483" s="4" t="s">
        <v>221</v>
      </c>
      <c r="C483" s="4" t="s">
        <v>5775</v>
      </c>
      <c r="D483" s="4" t="s">
        <v>358</v>
      </c>
      <c r="E483" s="4">
        <v>1</v>
      </c>
      <c r="F483" s="5">
        <v>45108</v>
      </c>
      <c r="G483" s="4" t="s">
        <v>228</v>
      </c>
      <c r="H483" s="4" t="s">
        <v>821</v>
      </c>
      <c r="I483" s="4" t="s">
        <v>345</v>
      </c>
    </row>
    <row r="484" spans="1:9">
      <c r="A484" s="4" t="s">
        <v>229</v>
      </c>
      <c r="B484" s="4" t="s">
        <v>221</v>
      </c>
      <c r="C484" s="4" t="s">
        <v>5411</v>
      </c>
      <c r="D484" s="4" t="s">
        <v>369</v>
      </c>
      <c r="E484" s="4">
        <v>1</v>
      </c>
      <c r="F484" s="5">
        <v>45110</v>
      </c>
      <c r="G484" s="4" t="s">
        <v>228</v>
      </c>
      <c r="H484" s="4" t="s">
        <v>821</v>
      </c>
      <c r="I484" s="4" t="s">
        <v>345</v>
      </c>
    </row>
    <row r="485" spans="1:9">
      <c r="A485" s="4" t="s">
        <v>229</v>
      </c>
      <c r="B485" s="4" t="s">
        <v>221</v>
      </c>
      <c r="C485" s="4" t="s">
        <v>820</v>
      </c>
      <c r="D485" s="4" t="s">
        <v>369</v>
      </c>
      <c r="E485" s="4">
        <v>1</v>
      </c>
      <c r="F485" s="5">
        <v>45111</v>
      </c>
      <c r="G485" s="4" t="s">
        <v>228</v>
      </c>
      <c r="H485" s="4" t="s">
        <v>821</v>
      </c>
      <c r="I485" s="4" t="s">
        <v>345</v>
      </c>
    </row>
    <row r="486" spans="1:9">
      <c r="A486" s="4" t="s">
        <v>229</v>
      </c>
      <c r="B486" s="4" t="s">
        <v>221</v>
      </c>
      <c r="C486" s="4" t="s">
        <v>822</v>
      </c>
      <c r="D486" s="4" t="s">
        <v>358</v>
      </c>
      <c r="E486" s="4">
        <v>1</v>
      </c>
      <c r="F486" s="5">
        <v>45113</v>
      </c>
      <c r="G486" s="4" t="s">
        <v>228</v>
      </c>
      <c r="H486" s="4" t="s">
        <v>821</v>
      </c>
      <c r="I486" s="4" t="s">
        <v>345</v>
      </c>
    </row>
    <row r="487" spans="1:9">
      <c r="A487" s="4" t="s">
        <v>229</v>
      </c>
      <c r="B487" s="4" t="s">
        <v>221</v>
      </c>
      <c r="C487" s="4" t="s">
        <v>823</v>
      </c>
      <c r="D487" s="4" t="s">
        <v>358</v>
      </c>
      <c r="E487" s="4">
        <v>1</v>
      </c>
      <c r="F487" s="5">
        <v>45115</v>
      </c>
      <c r="G487" s="4" t="s">
        <v>228</v>
      </c>
      <c r="H487" s="4" t="s">
        <v>821</v>
      </c>
      <c r="I487" s="4" t="s">
        <v>345</v>
      </c>
    </row>
    <row r="488" spans="1:9">
      <c r="A488" s="4" t="s">
        <v>229</v>
      </c>
      <c r="B488" s="4" t="s">
        <v>221</v>
      </c>
      <c r="C488" s="4" t="s">
        <v>824</v>
      </c>
      <c r="D488" s="4" t="s">
        <v>352</v>
      </c>
      <c r="E488" s="4">
        <v>1</v>
      </c>
      <c r="F488" s="5">
        <v>45115</v>
      </c>
      <c r="G488" s="4" t="s">
        <v>228</v>
      </c>
      <c r="H488" s="4" t="s">
        <v>821</v>
      </c>
      <c r="I488" s="4" t="s">
        <v>345</v>
      </c>
    </row>
    <row r="489" spans="1:9">
      <c r="A489" s="4" t="s">
        <v>229</v>
      </c>
      <c r="B489" s="4" t="s">
        <v>221</v>
      </c>
      <c r="C489" s="4" t="s">
        <v>825</v>
      </c>
      <c r="D489" s="4" t="s">
        <v>352</v>
      </c>
      <c r="E489" s="4">
        <v>1</v>
      </c>
      <c r="F489" s="5">
        <v>45115</v>
      </c>
      <c r="G489" s="4" t="s">
        <v>228</v>
      </c>
      <c r="H489" s="4" t="s">
        <v>821</v>
      </c>
      <c r="I489" s="4" t="s">
        <v>345</v>
      </c>
    </row>
    <row r="490" spans="1:9">
      <c r="A490" s="4" t="s">
        <v>229</v>
      </c>
      <c r="B490" s="4" t="s">
        <v>221</v>
      </c>
      <c r="C490" s="4" t="s">
        <v>826</v>
      </c>
      <c r="D490" s="4" t="s">
        <v>352</v>
      </c>
      <c r="E490" s="4">
        <v>1</v>
      </c>
      <c r="F490" s="5">
        <v>45115</v>
      </c>
      <c r="G490" s="4" t="s">
        <v>228</v>
      </c>
      <c r="H490" s="4" t="s">
        <v>821</v>
      </c>
      <c r="I490" s="4" t="s">
        <v>345</v>
      </c>
    </row>
    <row r="491" spans="1:9">
      <c r="A491" s="4" t="s">
        <v>229</v>
      </c>
      <c r="B491" s="4" t="s">
        <v>221</v>
      </c>
      <c r="C491" s="4" t="s">
        <v>827</v>
      </c>
      <c r="D491" s="4" t="s">
        <v>781</v>
      </c>
      <c r="E491" s="4">
        <v>1</v>
      </c>
      <c r="F491" s="5">
        <v>45117</v>
      </c>
      <c r="G491" s="4" t="s">
        <v>228</v>
      </c>
      <c r="H491" s="4" t="s">
        <v>821</v>
      </c>
      <c r="I491" s="4" t="s">
        <v>345</v>
      </c>
    </row>
    <row r="492" spans="1:9">
      <c r="A492" s="4" t="s">
        <v>229</v>
      </c>
      <c r="B492" s="4" t="s">
        <v>221</v>
      </c>
      <c r="C492" s="4" t="s">
        <v>828</v>
      </c>
      <c r="D492" s="4" t="s">
        <v>354</v>
      </c>
      <c r="E492" s="4">
        <v>1</v>
      </c>
      <c r="F492" s="5">
        <v>45118</v>
      </c>
      <c r="G492" s="4" t="s">
        <v>228</v>
      </c>
      <c r="H492" s="4" t="s">
        <v>821</v>
      </c>
      <c r="I492" s="4" t="s">
        <v>345</v>
      </c>
    </row>
    <row r="493" spans="1:9">
      <c r="A493" s="4" t="s">
        <v>229</v>
      </c>
      <c r="B493" s="4" t="s">
        <v>221</v>
      </c>
      <c r="C493" s="4" t="s">
        <v>5663</v>
      </c>
      <c r="D493" s="4" t="s">
        <v>354</v>
      </c>
      <c r="E493" s="4">
        <v>1</v>
      </c>
      <c r="F493" s="5">
        <v>45125</v>
      </c>
      <c r="G493" s="4" t="s">
        <v>228</v>
      </c>
      <c r="H493" s="4" t="s">
        <v>821</v>
      </c>
      <c r="I493" s="4" t="s">
        <v>345</v>
      </c>
    </row>
    <row r="494" spans="1:9">
      <c r="A494" s="4" t="s">
        <v>136</v>
      </c>
      <c r="B494" s="4" t="s">
        <v>129</v>
      </c>
      <c r="C494" s="4" t="s">
        <v>5396</v>
      </c>
      <c r="D494" s="4" t="s">
        <v>369</v>
      </c>
      <c r="E494" s="4">
        <v>1</v>
      </c>
      <c r="F494" s="5">
        <v>45110</v>
      </c>
      <c r="G494" s="4" t="s">
        <v>834</v>
      </c>
      <c r="H494" s="4" t="s">
        <v>835</v>
      </c>
      <c r="I494" s="4" t="s">
        <v>345</v>
      </c>
    </row>
    <row r="495" spans="1:9">
      <c r="A495" s="4" t="s">
        <v>136</v>
      </c>
      <c r="B495" s="4" t="s">
        <v>129</v>
      </c>
      <c r="C495" s="4" t="s">
        <v>833</v>
      </c>
      <c r="D495" s="4" t="s">
        <v>376</v>
      </c>
      <c r="E495" s="4">
        <v>1</v>
      </c>
      <c r="F495" s="5">
        <v>45112</v>
      </c>
      <c r="G495" s="4" t="s">
        <v>834</v>
      </c>
      <c r="H495" s="4" t="s">
        <v>835</v>
      </c>
      <c r="I495" s="4" t="s">
        <v>345</v>
      </c>
    </row>
    <row r="496" spans="1:9">
      <c r="A496" s="4" t="s">
        <v>136</v>
      </c>
      <c r="B496" s="4" t="s">
        <v>129</v>
      </c>
      <c r="C496" s="4" t="s">
        <v>836</v>
      </c>
      <c r="D496" s="4" t="s">
        <v>358</v>
      </c>
      <c r="E496" s="4">
        <v>1</v>
      </c>
      <c r="F496" s="5">
        <v>45112</v>
      </c>
      <c r="G496" s="4" t="s">
        <v>834</v>
      </c>
      <c r="H496" s="4" t="s">
        <v>835</v>
      </c>
      <c r="I496" s="4" t="s">
        <v>345</v>
      </c>
    </row>
    <row r="497" spans="1:9">
      <c r="A497" s="4" t="s">
        <v>136</v>
      </c>
      <c r="B497" s="4" t="s">
        <v>129</v>
      </c>
      <c r="C497" s="4" t="s">
        <v>837</v>
      </c>
      <c r="D497" s="4" t="s">
        <v>659</v>
      </c>
      <c r="E497" s="4">
        <v>1</v>
      </c>
      <c r="F497" s="5">
        <v>45112</v>
      </c>
      <c r="G497" s="4" t="s">
        <v>834</v>
      </c>
      <c r="H497" s="4" t="s">
        <v>835</v>
      </c>
      <c r="I497" s="4" t="s">
        <v>345</v>
      </c>
    </row>
    <row r="498" spans="1:9">
      <c r="A498" s="4" t="s">
        <v>136</v>
      </c>
      <c r="B498" s="4" t="s">
        <v>129</v>
      </c>
      <c r="C498" s="4" t="s">
        <v>838</v>
      </c>
      <c r="D498" s="4" t="s">
        <v>369</v>
      </c>
      <c r="E498" s="4">
        <v>1</v>
      </c>
      <c r="F498" s="5">
        <v>45112</v>
      </c>
      <c r="G498" s="4" t="s">
        <v>834</v>
      </c>
      <c r="H498" s="4" t="s">
        <v>835</v>
      </c>
      <c r="I498" s="4" t="s">
        <v>345</v>
      </c>
    </row>
    <row r="499" spans="1:9">
      <c r="A499" s="4" t="s">
        <v>136</v>
      </c>
      <c r="B499" s="4" t="s">
        <v>129</v>
      </c>
      <c r="C499" s="4" t="s">
        <v>839</v>
      </c>
      <c r="D499" s="4" t="s">
        <v>358</v>
      </c>
      <c r="E499" s="4">
        <v>1</v>
      </c>
      <c r="F499" s="5">
        <v>45114</v>
      </c>
      <c r="G499" s="4" t="s">
        <v>834</v>
      </c>
      <c r="H499" s="4" t="s">
        <v>835</v>
      </c>
      <c r="I499" s="4" t="s">
        <v>345</v>
      </c>
    </row>
    <row r="500" spans="1:9">
      <c r="A500" s="4" t="s">
        <v>136</v>
      </c>
      <c r="B500" s="4" t="s">
        <v>129</v>
      </c>
      <c r="C500" s="4" t="s">
        <v>840</v>
      </c>
      <c r="D500" s="4" t="s">
        <v>659</v>
      </c>
      <c r="E500" s="4">
        <v>1</v>
      </c>
      <c r="F500" s="5">
        <v>45118</v>
      </c>
      <c r="G500" s="4" t="s">
        <v>834</v>
      </c>
      <c r="H500" s="4" t="s">
        <v>835</v>
      </c>
      <c r="I500" s="4" t="s">
        <v>345</v>
      </c>
    </row>
    <row r="501" spans="1:9">
      <c r="A501" s="4" t="s">
        <v>136</v>
      </c>
      <c r="B501" s="4" t="s">
        <v>129</v>
      </c>
      <c r="C501" s="4" t="s">
        <v>841</v>
      </c>
      <c r="D501" s="4" t="s">
        <v>369</v>
      </c>
      <c r="E501" s="4">
        <v>1</v>
      </c>
      <c r="F501" s="5">
        <v>45118</v>
      </c>
      <c r="G501" s="4" t="s">
        <v>834</v>
      </c>
      <c r="H501" s="4" t="s">
        <v>835</v>
      </c>
      <c r="I501" s="4" t="s">
        <v>345</v>
      </c>
    </row>
    <row r="502" spans="1:9">
      <c r="A502" s="4" t="s">
        <v>136</v>
      </c>
      <c r="B502" s="4" t="s">
        <v>129</v>
      </c>
      <c r="C502" s="4" t="s">
        <v>842</v>
      </c>
      <c r="D502" s="4" t="s">
        <v>358</v>
      </c>
      <c r="E502" s="4">
        <v>1</v>
      </c>
      <c r="F502" s="5">
        <v>45120</v>
      </c>
      <c r="G502" s="4" t="s">
        <v>834</v>
      </c>
      <c r="H502" s="4" t="s">
        <v>835</v>
      </c>
      <c r="I502" s="4" t="s">
        <v>345</v>
      </c>
    </row>
    <row r="503" spans="1:9">
      <c r="A503" s="4" t="s">
        <v>136</v>
      </c>
      <c r="B503" s="4" t="s">
        <v>129</v>
      </c>
      <c r="C503" s="4" t="s">
        <v>843</v>
      </c>
      <c r="D503" s="4" t="s">
        <v>394</v>
      </c>
      <c r="E503" s="4">
        <v>1</v>
      </c>
      <c r="F503" s="5">
        <v>45121</v>
      </c>
      <c r="G503" s="4" t="s">
        <v>834</v>
      </c>
      <c r="H503" s="4" t="s">
        <v>835</v>
      </c>
      <c r="I503" s="4" t="s">
        <v>345</v>
      </c>
    </row>
    <row r="504" spans="1:9">
      <c r="A504" s="4" t="s">
        <v>136</v>
      </c>
      <c r="B504" s="4" t="s">
        <v>129</v>
      </c>
      <c r="C504" s="4" t="s">
        <v>844</v>
      </c>
      <c r="D504" s="4" t="s">
        <v>394</v>
      </c>
      <c r="E504" s="4">
        <v>1</v>
      </c>
      <c r="F504" s="5">
        <v>45121</v>
      </c>
      <c r="G504" s="4" t="s">
        <v>834</v>
      </c>
      <c r="H504" s="4" t="s">
        <v>835</v>
      </c>
      <c r="I504" s="4" t="s">
        <v>345</v>
      </c>
    </row>
    <row r="505" spans="1:9">
      <c r="A505" s="4" t="s">
        <v>136</v>
      </c>
      <c r="B505" s="4" t="s">
        <v>129</v>
      </c>
      <c r="C505" s="4" t="s">
        <v>845</v>
      </c>
      <c r="D505" s="4" t="s">
        <v>358</v>
      </c>
      <c r="E505" s="4">
        <v>1</v>
      </c>
      <c r="F505" s="5">
        <v>45122</v>
      </c>
      <c r="G505" s="4" t="s">
        <v>834</v>
      </c>
      <c r="H505" s="4" t="s">
        <v>835</v>
      </c>
      <c r="I505" s="4" t="s">
        <v>345</v>
      </c>
    </row>
    <row r="506" spans="1:9">
      <c r="A506" s="4" t="s">
        <v>136</v>
      </c>
      <c r="B506" s="4" t="s">
        <v>129</v>
      </c>
      <c r="C506" s="4" t="s">
        <v>846</v>
      </c>
      <c r="D506" s="4" t="s">
        <v>343</v>
      </c>
      <c r="E506" s="4">
        <v>1</v>
      </c>
      <c r="F506" s="5">
        <v>45124</v>
      </c>
      <c r="G506" s="4" t="s">
        <v>834</v>
      </c>
      <c r="H506" s="4" t="s">
        <v>835</v>
      </c>
      <c r="I506" s="4" t="s">
        <v>345</v>
      </c>
    </row>
    <row r="507" spans="1:9">
      <c r="A507" s="4" t="s">
        <v>138</v>
      </c>
      <c r="B507" s="4" t="s">
        <v>129</v>
      </c>
      <c r="C507" s="4" t="s">
        <v>847</v>
      </c>
      <c r="D507" s="4" t="s">
        <v>358</v>
      </c>
      <c r="E507" s="4">
        <v>1</v>
      </c>
      <c r="F507" s="5">
        <v>45120</v>
      </c>
      <c r="G507" s="4" t="s">
        <v>848</v>
      </c>
      <c r="H507" s="4" t="s">
        <v>849</v>
      </c>
      <c r="I507" s="4" t="s">
        <v>345</v>
      </c>
    </row>
    <row r="508" spans="1:9">
      <c r="A508" s="4" t="s">
        <v>297</v>
      </c>
      <c r="B508" s="4" t="s">
        <v>291</v>
      </c>
      <c r="C508" s="4" t="s">
        <v>5809</v>
      </c>
      <c r="D508" s="4" t="s">
        <v>358</v>
      </c>
      <c r="E508" s="4">
        <v>1</v>
      </c>
      <c r="F508" s="5">
        <v>45108</v>
      </c>
      <c r="G508" s="4" t="s">
        <v>296</v>
      </c>
      <c r="H508" s="4" t="s">
        <v>851</v>
      </c>
      <c r="I508" s="4" t="s">
        <v>345</v>
      </c>
    </row>
    <row r="509" spans="1:9">
      <c r="A509" s="4" t="s">
        <v>297</v>
      </c>
      <c r="B509" s="4" t="s">
        <v>291</v>
      </c>
      <c r="C509" s="4" t="s">
        <v>850</v>
      </c>
      <c r="D509" s="4" t="s">
        <v>352</v>
      </c>
      <c r="E509" s="4">
        <v>1</v>
      </c>
      <c r="F509" s="5">
        <v>45112</v>
      </c>
      <c r="G509" s="4" t="s">
        <v>296</v>
      </c>
      <c r="H509" s="4" t="s">
        <v>851</v>
      </c>
      <c r="I509" s="4" t="s">
        <v>345</v>
      </c>
    </row>
    <row r="510" spans="1:9">
      <c r="A510" s="4" t="s">
        <v>297</v>
      </c>
      <c r="B510" s="4" t="s">
        <v>291</v>
      </c>
      <c r="C510" s="4" t="s">
        <v>852</v>
      </c>
      <c r="D510" s="4" t="s">
        <v>376</v>
      </c>
      <c r="E510" s="4">
        <v>1</v>
      </c>
      <c r="F510" s="5">
        <v>45115</v>
      </c>
      <c r="G510" s="4" t="s">
        <v>296</v>
      </c>
      <c r="H510" s="4" t="s">
        <v>851</v>
      </c>
      <c r="I510" s="4" t="s">
        <v>345</v>
      </c>
    </row>
    <row r="511" spans="1:9">
      <c r="A511" s="4" t="s">
        <v>297</v>
      </c>
      <c r="B511" s="4" t="s">
        <v>291</v>
      </c>
      <c r="C511" s="4" t="s">
        <v>853</v>
      </c>
      <c r="D511" s="4" t="s">
        <v>350</v>
      </c>
      <c r="E511" s="4">
        <v>1</v>
      </c>
      <c r="F511" s="5">
        <v>45115</v>
      </c>
      <c r="G511" s="4" t="s">
        <v>296</v>
      </c>
      <c r="H511" s="4" t="s">
        <v>851</v>
      </c>
      <c r="I511" s="4" t="s">
        <v>345</v>
      </c>
    </row>
    <row r="512" spans="1:9">
      <c r="A512" s="4" t="s">
        <v>297</v>
      </c>
      <c r="B512" s="4" t="s">
        <v>291</v>
      </c>
      <c r="C512" s="4" t="s">
        <v>854</v>
      </c>
      <c r="D512" s="4" t="s">
        <v>369</v>
      </c>
      <c r="E512" s="4">
        <v>1</v>
      </c>
      <c r="F512" s="5">
        <v>45117</v>
      </c>
      <c r="G512" s="4" t="s">
        <v>296</v>
      </c>
      <c r="H512" s="4" t="s">
        <v>851</v>
      </c>
      <c r="I512" s="4" t="s">
        <v>345</v>
      </c>
    </row>
    <row r="513" spans="1:9">
      <c r="A513" s="4" t="s">
        <v>297</v>
      </c>
      <c r="B513" s="4" t="s">
        <v>291</v>
      </c>
      <c r="C513" s="4" t="s">
        <v>855</v>
      </c>
      <c r="D513" s="4" t="s">
        <v>352</v>
      </c>
      <c r="E513" s="4">
        <v>1</v>
      </c>
      <c r="F513" s="5">
        <v>45120</v>
      </c>
      <c r="G513" s="4" t="s">
        <v>296</v>
      </c>
      <c r="H513" s="4" t="s">
        <v>851</v>
      </c>
      <c r="I513" s="4" t="s">
        <v>345</v>
      </c>
    </row>
    <row r="514" spans="1:9">
      <c r="A514" s="4" t="s">
        <v>297</v>
      </c>
      <c r="B514" s="4" t="s">
        <v>291</v>
      </c>
      <c r="C514" s="4" t="s">
        <v>856</v>
      </c>
      <c r="D514" s="4" t="s">
        <v>352</v>
      </c>
      <c r="E514" s="4">
        <v>1</v>
      </c>
      <c r="F514" s="5">
        <v>45120</v>
      </c>
      <c r="G514" s="4" t="s">
        <v>296</v>
      </c>
      <c r="H514" s="4" t="s">
        <v>851</v>
      </c>
      <c r="I514" s="4" t="s">
        <v>345</v>
      </c>
    </row>
    <row r="515" spans="1:9">
      <c r="A515" s="4" t="s">
        <v>297</v>
      </c>
      <c r="B515" s="4" t="s">
        <v>291</v>
      </c>
      <c r="C515" s="4" t="s">
        <v>857</v>
      </c>
      <c r="D515" s="4" t="s">
        <v>858</v>
      </c>
      <c r="E515" s="4">
        <v>1</v>
      </c>
      <c r="F515" s="5">
        <v>45120</v>
      </c>
      <c r="G515" s="4" t="s">
        <v>296</v>
      </c>
      <c r="H515" s="4" t="s">
        <v>851</v>
      </c>
      <c r="I515" s="4" t="s">
        <v>345</v>
      </c>
    </row>
    <row r="516" spans="1:9">
      <c r="A516" s="4" t="s">
        <v>297</v>
      </c>
      <c r="B516" s="4" t="s">
        <v>291</v>
      </c>
      <c r="C516" s="4" t="s">
        <v>859</v>
      </c>
      <c r="D516" s="4" t="s">
        <v>352</v>
      </c>
      <c r="E516" s="4">
        <v>1</v>
      </c>
      <c r="F516" s="5">
        <v>45121</v>
      </c>
      <c r="G516" s="4" t="s">
        <v>296</v>
      </c>
      <c r="H516" s="4" t="s">
        <v>851</v>
      </c>
      <c r="I516" s="4" t="s">
        <v>345</v>
      </c>
    </row>
    <row r="517" spans="1:9">
      <c r="A517" s="4" t="s">
        <v>297</v>
      </c>
      <c r="B517" s="4" t="s">
        <v>291</v>
      </c>
      <c r="C517" s="4" t="s">
        <v>860</v>
      </c>
      <c r="D517" s="4" t="s">
        <v>352</v>
      </c>
      <c r="E517" s="4">
        <v>1</v>
      </c>
      <c r="F517" s="5">
        <v>45121</v>
      </c>
      <c r="G517" s="4" t="s">
        <v>296</v>
      </c>
      <c r="H517" s="4" t="s">
        <v>851</v>
      </c>
      <c r="I517" s="4" t="s">
        <v>345</v>
      </c>
    </row>
    <row r="518" spans="1:9">
      <c r="A518" s="4" t="s">
        <v>297</v>
      </c>
      <c r="B518" s="4" t="s">
        <v>291</v>
      </c>
      <c r="C518" s="4" t="s">
        <v>861</v>
      </c>
      <c r="D518" s="4" t="s">
        <v>352</v>
      </c>
      <c r="E518" s="4">
        <v>1</v>
      </c>
      <c r="F518" s="5">
        <v>45124</v>
      </c>
      <c r="G518" s="4" t="s">
        <v>296</v>
      </c>
      <c r="H518" s="4" t="s">
        <v>851</v>
      </c>
      <c r="I518" s="4" t="s">
        <v>345</v>
      </c>
    </row>
    <row r="519" spans="1:9">
      <c r="A519" s="4" t="s">
        <v>297</v>
      </c>
      <c r="B519" s="4" t="s">
        <v>291</v>
      </c>
      <c r="C519" s="4" t="s">
        <v>5858</v>
      </c>
      <c r="D519" s="4" t="s">
        <v>358</v>
      </c>
      <c r="E519" s="4">
        <v>1</v>
      </c>
      <c r="F519" s="5">
        <v>45125</v>
      </c>
      <c r="G519" s="4" t="s">
        <v>296</v>
      </c>
      <c r="H519" s="4" t="s">
        <v>851</v>
      </c>
      <c r="I519" s="4" t="s">
        <v>345</v>
      </c>
    </row>
    <row r="520" spans="1:9">
      <c r="A520" s="4" t="s">
        <v>293</v>
      </c>
      <c r="B520" s="4" t="s">
        <v>291</v>
      </c>
      <c r="C520" s="4" t="s">
        <v>5855</v>
      </c>
      <c r="D520" s="4" t="s">
        <v>376</v>
      </c>
      <c r="E520" s="4">
        <v>1</v>
      </c>
      <c r="F520" s="5">
        <v>45110</v>
      </c>
      <c r="G520" s="4" t="s">
        <v>292</v>
      </c>
      <c r="H520" s="4" t="s">
        <v>863</v>
      </c>
      <c r="I520" s="4" t="s">
        <v>345</v>
      </c>
    </row>
    <row r="521" spans="1:9">
      <c r="A521" s="4" t="s">
        <v>293</v>
      </c>
      <c r="B521" s="4" t="s">
        <v>291</v>
      </c>
      <c r="C521" s="4" t="s">
        <v>862</v>
      </c>
      <c r="D521" s="4" t="s">
        <v>354</v>
      </c>
      <c r="E521" s="4">
        <v>1</v>
      </c>
      <c r="F521" s="5">
        <v>45117</v>
      </c>
      <c r="G521" s="4" t="s">
        <v>292</v>
      </c>
      <c r="H521" s="4" t="s">
        <v>863</v>
      </c>
      <c r="I521" s="4" t="s">
        <v>345</v>
      </c>
    </row>
    <row r="522" spans="1:9">
      <c r="A522" s="4" t="s">
        <v>293</v>
      </c>
      <c r="B522" s="4" t="s">
        <v>291</v>
      </c>
      <c r="C522" s="4" t="s">
        <v>864</v>
      </c>
      <c r="D522" s="4" t="s">
        <v>352</v>
      </c>
      <c r="E522" s="4">
        <v>1</v>
      </c>
      <c r="F522" s="5">
        <v>45117</v>
      </c>
      <c r="G522" s="4" t="s">
        <v>292</v>
      </c>
      <c r="H522" s="4" t="s">
        <v>863</v>
      </c>
      <c r="I522" s="4" t="s">
        <v>345</v>
      </c>
    </row>
    <row r="523" spans="1:9">
      <c r="A523" s="4" t="s">
        <v>293</v>
      </c>
      <c r="B523" s="4" t="s">
        <v>291</v>
      </c>
      <c r="C523" s="4" t="s">
        <v>865</v>
      </c>
      <c r="D523" s="4" t="s">
        <v>369</v>
      </c>
      <c r="E523" s="4">
        <v>1</v>
      </c>
      <c r="F523" s="5">
        <v>45117</v>
      </c>
      <c r="G523" s="4" t="s">
        <v>292</v>
      </c>
      <c r="H523" s="4" t="s">
        <v>863</v>
      </c>
      <c r="I523" s="4" t="s">
        <v>345</v>
      </c>
    </row>
    <row r="524" spans="1:9">
      <c r="A524" s="4" t="s">
        <v>293</v>
      </c>
      <c r="B524" s="4" t="s">
        <v>291</v>
      </c>
      <c r="C524" s="4" t="s">
        <v>866</v>
      </c>
      <c r="D524" s="4" t="s">
        <v>354</v>
      </c>
      <c r="E524" s="4">
        <v>1</v>
      </c>
      <c r="F524" s="5">
        <v>45118</v>
      </c>
      <c r="G524" s="4" t="s">
        <v>292</v>
      </c>
      <c r="H524" s="4" t="s">
        <v>863</v>
      </c>
      <c r="I524" s="4" t="s">
        <v>345</v>
      </c>
    </row>
    <row r="525" spans="1:9">
      <c r="A525" s="4" t="s">
        <v>293</v>
      </c>
      <c r="B525" s="4" t="s">
        <v>291</v>
      </c>
      <c r="C525" s="4" t="s">
        <v>867</v>
      </c>
      <c r="D525" s="4" t="s">
        <v>868</v>
      </c>
      <c r="E525" s="4">
        <v>1</v>
      </c>
      <c r="F525" s="5">
        <v>45120</v>
      </c>
      <c r="G525" s="4" t="s">
        <v>292</v>
      </c>
      <c r="H525" s="4" t="s">
        <v>863</v>
      </c>
      <c r="I525" s="4" t="s">
        <v>345</v>
      </c>
    </row>
    <row r="526" spans="1:9">
      <c r="A526" s="4" t="s">
        <v>293</v>
      </c>
      <c r="B526" s="4" t="s">
        <v>291</v>
      </c>
      <c r="C526" s="4" t="s">
        <v>869</v>
      </c>
      <c r="D526" s="4" t="s">
        <v>354</v>
      </c>
      <c r="E526" s="4">
        <v>1</v>
      </c>
      <c r="F526" s="5">
        <v>45121</v>
      </c>
      <c r="G526" s="4" t="s">
        <v>292</v>
      </c>
      <c r="H526" s="4" t="s">
        <v>863</v>
      </c>
      <c r="I526" s="4" t="s">
        <v>345</v>
      </c>
    </row>
    <row r="527" spans="1:9">
      <c r="A527" s="4" t="s">
        <v>293</v>
      </c>
      <c r="B527" s="4" t="s">
        <v>291</v>
      </c>
      <c r="C527" s="4" t="s">
        <v>870</v>
      </c>
      <c r="D527" s="4" t="s">
        <v>354</v>
      </c>
      <c r="E527" s="4">
        <v>1</v>
      </c>
      <c r="F527" s="5">
        <v>45123</v>
      </c>
      <c r="G527" s="4" t="s">
        <v>292</v>
      </c>
      <c r="H527" s="4" t="s">
        <v>863</v>
      </c>
      <c r="I527" s="4" t="s">
        <v>345</v>
      </c>
    </row>
    <row r="528" spans="1:9">
      <c r="A528" s="4" t="s">
        <v>293</v>
      </c>
      <c r="B528" s="4" t="s">
        <v>291</v>
      </c>
      <c r="C528" s="4" t="s">
        <v>871</v>
      </c>
      <c r="D528" s="4" t="s">
        <v>378</v>
      </c>
      <c r="E528" s="4">
        <v>1</v>
      </c>
      <c r="F528" s="5">
        <v>45124</v>
      </c>
      <c r="G528" s="4" t="s">
        <v>292</v>
      </c>
      <c r="H528" s="4" t="s">
        <v>863</v>
      </c>
      <c r="I528" s="4" t="s">
        <v>345</v>
      </c>
    </row>
    <row r="529" spans="1:9">
      <c r="A529" s="4" t="s">
        <v>293</v>
      </c>
      <c r="B529" s="4" t="s">
        <v>291</v>
      </c>
      <c r="C529" s="4" t="s">
        <v>872</v>
      </c>
      <c r="D529" s="4" t="s">
        <v>369</v>
      </c>
      <c r="E529" s="4">
        <v>1</v>
      </c>
      <c r="F529" s="5">
        <v>45124</v>
      </c>
      <c r="G529" s="4" t="s">
        <v>292</v>
      </c>
      <c r="H529" s="4" t="s">
        <v>863</v>
      </c>
      <c r="I529" s="4" t="s">
        <v>345</v>
      </c>
    </row>
    <row r="530" spans="1:9">
      <c r="A530" s="4" t="s">
        <v>293</v>
      </c>
      <c r="B530" s="4" t="s">
        <v>291</v>
      </c>
      <c r="C530" s="4" t="s">
        <v>873</v>
      </c>
      <c r="D530" s="4" t="s">
        <v>868</v>
      </c>
      <c r="E530" s="4">
        <v>1</v>
      </c>
      <c r="F530" s="5">
        <v>45124</v>
      </c>
      <c r="G530" s="4" t="s">
        <v>292</v>
      </c>
      <c r="H530" s="4" t="s">
        <v>863</v>
      </c>
      <c r="I530" s="4" t="s">
        <v>345</v>
      </c>
    </row>
    <row r="531" spans="1:9">
      <c r="A531" s="4" t="s">
        <v>293</v>
      </c>
      <c r="B531" s="4" t="s">
        <v>291</v>
      </c>
      <c r="C531" s="4" t="s">
        <v>874</v>
      </c>
      <c r="D531" s="4" t="s">
        <v>354</v>
      </c>
      <c r="E531" s="4">
        <v>1</v>
      </c>
      <c r="F531" s="5">
        <v>45124</v>
      </c>
      <c r="G531" s="4" t="s">
        <v>292</v>
      </c>
      <c r="H531" s="4" t="s">
        <v>863</v>
      </c>
      <c r="I531" s="4" t="s">
        <v>345</v>
      </c>
    </row>
    <row r="532" spans="1:9">
      <c r="A532" s="4" t="s">
        <v>875</v>
      </c>
      <c r="B532" s="4" t="s">
        <v>260</v>
      </c>
      <c r="C532" s="4" t="s">
        <v>5979</v>
      </c>
      <c r="D532" s="4" t="s">
        <v>352</v>
      </c>
      <c r="E532" s="4">
        <v>1</v>
      </c>
      <c r="F532" s="5">
        <v>45110</v>
      </c>
      <c r="G532" s="4" t="s">
        <v>270</v>
      </c>
      <c r="H532" s="4" t="s">
        <v>877</v>
      </c>
      <c r="I532" s="4" t="s">
        <v>345</v>
      </c>
    </row>
    <row r="533" spans="1:9">
      <c r="A533" s="4" t="s">
        <v>875</v>
      </c>
      <c r="B533" s="4" t="s">
        <v>260</v>
      </c>
      <c r="C533" s="4" t="s">
        <v>876</v>
      </c>
      <c r="D533" s="4" t="s">
        <v>352</v>
      </c>
      <c r="E533" s="4">
        <v>1</v>
      </c>
      <c r="F533" s="5">
        <v>45111</v>
      </c>
      <c r="G533" s="4" t="s">
        <v>270</v>
      </c>
      <c r="H533" s="4" t="s">
        <v>877</v>
      </c>
      <c r="I533" s="4" t="s">
        <v>345</v>
      </c>
    </row>
    <row r="534" spans="1:9">
      <c r="A534" s="4" t="s">
        <v>875</v>
      </c>
      <c r="B534" s="4" t="s">
        <v>260</v>
      </c>
      <c r="C534" s="4" t="s">
        <v>878</v>
      </c>
      <c r="D534" s="4" t="s">
        <v>352</v>
      </c>
      <c r="E534" s="4">
        <v>1</v>
      </c>
      <c r="F534" s="5">
        <v>45113</v>
      </c>
      <c r="G534" s="4" t="s">
        <v>270</v>
      </c>
      <c r="H534" s="4" t="s">
        <v>877</v>
      </c>
      <c r="I534" s="4" t="s">
        <v>345</v>
      </c>
    </row>
    <row r="535" spans="1:9">
      <c r="A535" s="4" t="s">
        <v>875</v>
      </c>
      <c r="B535" s="4" t="s">
        <v>260</v>
      </c>
      <c r="C535" s="4" t="s">
        <v>879</v>
      </c>
      <c r="D535" s="4" t="s">
        <v>358</v>
      </c>
      <c r="E535" s="4">
        <v>1</v>
      </c>
      <c r="F535" s="5">
        <v>45115</v>
      </c>
      <c r="G535" s="4" t="s">
        <v>270</v>
      </c>
      <c r="H535" s="4" t="s">
        <v>877</v>
      </c>
      <c r="I535" s="4" t="s">
        <v>345</v>
      </c>
    </row>
    <row r="536" spans="1:9">
      <c r="A536" s="4" t="s">
        <v>875</v>
      </c>
      <c r="B536" s="4" t="s">
        <v>260</v>
      </c>
      <c r="C536" s="4" t="s">
        <v>880</v>
      </c>
      <c r="D536" s="4" t="s">
        <v>358</v>
      </c>
      <c r="E536" s="4">
        <v>1</v>
      </c>
      <c r="F536" s="5">
        <v>45115</v>
      </c>
      <c r="G536" s="4" t="s">
        <v>270</v>
      </c>
      <c r="H536" s="4" t="s">
        <v>877</v>
      </c>
      <c r="I536" s="4" t="s">
        <v>345</v>
      </c>
    </row>
    <row r="537" spans="1:9">
      <c r="A537" s="4" t="s">
        <v>875</v>
      </c>
      <c r="B537" s="4" t="s">
        <v>260</v>
      </c>
      <c r="C537" s="4" t="s">
        <v>881</v>
      </c>
      <c r="D537" s="4" t="s">
        <v>358</v>
      </c>
      <c r="E537" s="4">
        <v>1</v>
      </c>
      <c r="F537" s="5">
        <v>45117</v>
      </c>
      <c r="G537" s="4" t="s">
        <v>270</v>
      </c>
      <c r="H537" s="4" t="s">
        <v>877</v>
      </c>
      <c r="I537" s="4" t="s">
        <v>345</v>
      </c>
    </row>
    <row r="538" spans="1:9">
      <c r="A538" s="4" t="s">
        <v>875</v>
      </c>
      <c r="B538" s="4" t="s">
        <v>260</v>
      </c>
      <c r="C538" s="4" t="s">
        <v>882</v>
      </c>
      <c r="D538" s="4" t="s">
        <v>352</v>
      </c>
      <c r="E538" s="4">
        <v>1</v>
      </c>
      <c r="F538" s="5">
        <v>45118</v>
      </c>
      <c r="G538" s="4" t="s">
        <v>270</v>
      </c>
      <c r="H538" s="4" t="s">
        <v>877</v>
      </c>
      <c r="I538" s="4" t="s">
        <v>345</v>
      </c>
    </row>
    <row r="539" spans="1:9">
      <c r="A539" s="4" t="s">
        <v>875</v>
      </c>
      <c r="B539" s="4" t="s">
        <v>260</v>
      </c>
      <c r="C539" s="4" t="s">
        <v>883</v>
      </c>
      <c r="D539" s="4" t="s">
        <v>376</v>
      </c>
      <c r="E539" s="4">
        <v>1</v>
      </c>
      <c r="F539" s="5">
        <v>45120</v>
      </c>
      <c r="G539" s="4" t="s">
        <v>270</v>
      </c>
      <c r="H539" s="4" t="s">
        <v>877</v>
      </c>
      <c r="I539" s="4" t="s">
        <v>345</v>
      </c>
    </row>
    <row r="540" spans="1:9">
      <c r="A540" s="4" t="s">
        <v>875</v>
      </c>
      <c r="B540" s="4" t="s">
        <v>260</v>
      </c>
      <c r="C540" s="4" t="s">
        <v>5485</v>
      </c>
      <c r="D540" s="4" t="s">
        <v>352</v>
      </c>
      <c r="E540" s="4">
        <v>1</v>
      </c>
      <c r="F540" s="5">
        <v>45125</v>
      </c>
      <c r="G540" s="4" t="s">
        <v>270</v>
      </c>
      <c r="H540" s="4" t="s">
        <v>877</v>
      </c>
      <c r="I540" s="4" t="s">
        <v>345</v>
      </c>
    </row>
    <row r="541" spans="1:9">
      <c r="A541" s="4" t="s">
        <v>76</v>
      </c>
      <c r="B541" s="4" t="s">
        <v>66</v>
      </c>
      <c r="C541" s="4" t="s">
        <v>884</v>
      </c>
      <c r="D541" s="4" t="s">
        <v>358</v>
      </c>
      <c r="E541" s="4">
        <v>1</v>
      </c>
      <c r="F541" s="5">
        <v>45113</v>
      </c>
      <c r="G541" s="4" t="s">
        <v>75</v>
      </c>
      <c r="H541" s="4" t="s">
        <v>885</v>
      </c>
      <c r="I541" s="4" t="s">
        <v>345</v>
      </c>
    </row>
    <row r="542" spans="1:9">
      <c r="A542" s="4" t="s">
        <v>76</v>
      </c>
      <c r="B542" s="4" t="s">
        <v>66</v>
      </c>
      <c r="C542" s="4" t="s">
        <v>886</v>
      </c>
      <c r="D542" s="4" t="s">
        <v>358</v>
      </c>
      <c r="E542" s="4">
        <v>1</v>
      </c>
      <c r="F542" s="5">
        <v>45113</v>
      </c>
      <c r="G542" s="4" t="s">
        <v>75</v>
      </c>
      <c r="H542" s="4" t="s">
        <v>885</v>
      </c>
      <c r="I542" s="4" t="s">
        <v>345</v>
      </c>
    </row>
    <row r="543" spans="1:9">
      <c r="A543" s="4" t="s">
        <v>76</v>
      </c>
      <c r="B543" s="4" t="s">
        <v>66</v>
      </c>
      <c r="C543" s="4" t="s">
        <v>887</v>
      </c>
      <c r="D543" s="4" t="s">
        <v>352</v>
      </c>
      <c r="E543" s="4">
        <v>1</v>
      </c>
      <c r="F543" s="5">
        <v>45113</v>
      </c>
      <c r="G543" s="4" t="s">
        <v>75</v>
      </c>
      <c r="H543" s="4" t="s">
        <v>885</v>
      </c>
      <c r="I543" s="4" t="s">
        <v>345</v>
      </c>
    </row>
    <row r="544" spans="1:9">
      <c r="A544" s="4" t="s">
        <v>76</v>
      </c>
      <c r="B544" s="4" t="s">
        <v>66</v>
      </c>
      <c r="C544" s="4" t="s">
        <v>888</v>
      </c>
      <c r="D544" s="4" t="s">
        <v>352</v>
      </c>
      <c r="E544" s="4">
        <v>1</v>
      </c>
      <c r="F544" s="5">
        <v>45113</v>
      </c>
      <c r="G544" s="4" t="s">
        <v>75</v>
      </c>
      <c r="H544" s="4" t="s">
        <v>885</v>
      </c>
      <c r="I544" s="4" t="s">
        <v>345</v>
      </c>
    </row>
    <row r="545" spans="1:9">
      <c r="A545" s="4" t="s">
        <v>76</v>
      </c>
      <c r="B545" s="4" t="s">
        <v>66</v>
      </c>
      <c r="C545" s="4" t="s">
        <v>889</v>
      </c>
      <c r="D545" s="4" t="s">
        <v>343</v>
      </c>
      <c r="E545" s="4">
        <v>1</v>
      </c>
      <c r="F545" s="5">
        <v>45115</v>
      </c>
      <c r="G545" s="4" t="s">
        <v>75</v>
      </c>
      <c r="H545" s="4" t="s">
        <v>885</v>
      </c>
      <c r="I545" s="4" t="s">
        <v>345</v>
      </c>
    </row>
    <row r="546" spans="1:9">
      <c r="A546" s="4" t="s">
        <v>76</v>
      </c>
      <c r="B546" s="4" t="s">
        <v>66</v>
      </c>
      <c r="C546" s="4" t="s">
        <v>890</v>
      </c>
      <c r="D546" s="4" t="s">
        <v>343</v>
      </c>
      <c r="E546" s="4">
        <v>1</v>
      </c>
      <c r="F546" s="5">
        <v>45115</v>
      </c>
      <c r="G546" s="4" t="s">
        <v>75</v>
      </c>
      <c r="H546" s="4" t="s">
        <v>885</v>
      </c>
      <c r="I546" s="4" t="s">
        <v>345</v>
      </c>
    </row>
    <row r="547" spans="1:9">
      <c r="A547" s="4" t="s">
        <v>76</v>
      </c>
      <c r="B547" s="4" t="s">
        <v>66</v>
      </c>
      <c r="C547" s="4" t="s">
        <v>891</v>
      </c>
      <c r="D547" s="4" t="s">
        <v>343</v>
      </c>
      <c r="E547" s="4">
        <v>1</v>
      </c>
      <c r="F547" s="5">
        <v>45115</v>
      </c>
      <c r="G547" s="4" t="s">
        <v>75</v>
      </c>
      <c r="H547" s="4" t="s">
        <v>885</v>
      </c>
      <c r="I547" s="4" t="s">
        <v>345</v>
      </c>
    </row>
    <row r="548" spans="1:9">
      <c r="A548" s="4" t="s">
        <v>76</v>
      </c>
      <c r="B548" s="4" t="s">
        <v>66</v>
      </c>
      <c r="C548" s="4" t="s">
        <v>892</v>
      </c>
      <c r="D548" s="4" t="s">
        <v>352</v>
      </c>
      <c r="E548" s="4">
        <v>1</v>
      </c>
      <c r="F548" s="5">
        <v>45117</v>
      </c>
      <c r="G548" s="4" t="s">
        <v>75</v>
      </c>
      <c r="H548" s="4" t="s">
        <v>885</v>
      </c>
      <c r="I548" s="4" t="s">
        <v>345</v>
      </c>
    </row>
    <row r="549" spans="1:9">
      <c r="A549" s="4" t="s">
        <v>76</v>
      </c>
      <c r="B549" s="4" t="s">
        <v>66</v>
      </c>
      <c r="C549" s="4" t="s">
        <v>893</v>
      </c>
      <c r="D549" s="4" t="s">
        <v>369</v>
      </c>
      <c r="E549" s="4">
        <v>1</v>
      </c>
      <c r="F549" s="5">
        <v>45117</v>
      </c>
      <c r="G549" s="4" t="s">
        <v>75</v>
      </c>
      <c r="H549" s="4" t="s">
        <v>885</v>
      </c>
      <c r="I549" s="4" t="s">
        <v>345</v>
      </c>
    </row>
    <row r="550" spans="1:9">
      <c r="A550" s="4" t="s">
        <v>76</v>
      </c>
      <c r="B550" s="4" t="s">
        <v>66</v>
      </c>
      <c r="C550" s="4" t="s">
        <v>894</v>
      </c>
      <c r="D550" s="4" t="s">
        <v>354</v>
      </c>
      <c r="E550" s="4">
        <v>1</v>
      </c>
      <c r="F550" s="5">
        <v>45118</v>
      </c>
      <c r="G550" s="4" t="s">
        <v>75</v>
      </c>
      <c r="H550" s="4" t="s">
        <v>885</v>
      </c>
      <c r="I550" s="4" t="s">
        <v>345</v>
      </c>
    </row>
    <row r="551" spans="1:9">
      <c r="A551" s="4" t="s">
        <v>76</v>
      </c>
      <c r="B551" s="4" t="s">
        <v>66</v>
      </c>
      <c r="C551" s="4" t="s">
        <v>895</v>
      </c>
      <c r="D551" s="4" t="s">
        <v>369</v>
      </c>
      <c r="E551" s="4">
        <v>1</v>
      </c>
      <c r="F551" s="5">
        <v>45121</v>
      </c>
      <c r="G551" s="4" t="s">
        <v>75</v>
      </c>
      <c r="H551" s="4" t="s">
        <v>885</v>
      </c>
      <c r="I551" s="4" t="s">
        <v>345</v>
      </c>
    </row>
    <row r="552" spans="1:9">
      <c r="A552" s="4" t="s">
        <v>76</v>
      </c>
      <c r="B552" s="4" t="s">
        <v>66</v>
      </c>
      <c r="C552" s="4" t="s">
        <v>896</v>
      </c>
      <c r="D552" s="4" t="s">
        <v>352</v>
      </c>
      <c r="E552" s="4">
        <v>1</v>
      </c>
      <c r="F552" s="5">
        <v>45124</v>
      </c>
      <c r="G552" s="4" t="s">
        <v>75</v>
      </c>
      <c r="H552" s="4" t="s">
        <v>885</v>
      </c>
      <c r="I552" s="4" t="s">
        <v>345</v>
      </c>
    </row>
    <row r="553" spans="1:9">
      <c r="A553" s="4" t="s">
        <v>309</v>
      </c>
      <c r="B553" s="4" t="s">
        <v>304</v>
      </c>
      <c r="C553" s="4" t="s">
        <v>6049</v>
      </c>
      <c r="D553" s="4" t="s">
        <v>358</v>
      </c>
      <c r="E553" s="4">
        <v>1</v>
      </c>
      <c r="F553" s="5">
        <v>45108</v>
      </c>
      <c r="G553" s="4" t="s">
        <v>308</v>
      </c>
      <c r="H553" s="4" t="s">
        <v>898</v>
      </c>
      <c r="I553" s="4" t="s">
        <v>345</v>
      </c>
    </row>
    <row r="554" spans="1:9">
      <c r="A554" s="4" t="s">
        <v>309</v>
      </c>
      <c r="B554" s="4" t="s">
        <v>304</v>
      </c>
      <c r="C554" s="4" t="s">
        <v>897</v>
      </c>
      <c r="D554" s="4" t="s">
        <v>352</v>
      </c>
      <c r="E554" s="4">
        <v>1</v>
      </c>
      <c r="F554" s="5">
        <v>45115</v>
      </c>
      <c r="G554" s="4" t="s">
        <v>308</v>
      </c>
      <c r="H554" s="4" t="s">
        <v>898</v>
      </c>
      <c r="I554" s="4" t="s">
        <v>345</v>
      </c>
    </row>
    <row r="555" spans="1:9">
      <c r="A555" s="4" t="s">
        <v>309</v>
      </c>
      <c r="B555" s="4" t="s">
        <v>304</v>
      </c>
      <c r="C555" s="4" t="s">
        <v>899</v>
      </c>
      <c r="D555" s="4" t="s">
        <v>352</v>
      </c>
      <c r="E555" s="4">
        <v>1</v>
      </c>
      <c r="F555" s="5">
        <v>45115</v>
      </c>
      <c r="G555" s="4" t="s">
        <v>308</v>
      </c>
      <c r="H555" s="4" t="s">
        <v>898</v>
      </c>
      <c r="I555" s="4" t="s">
        <v>345</v>
      </c>
    </row>
    <row r="556" spans="1:9">
      <c r="A556" s="4" t="s">
        <v>309</v>
      </c>
      <c r="B556" s="4" t="s">
        <v>304</v>
      </c>
      <c r="C556" s="4" t="s">
        <v>900</v>
      </c>
      <c r="D556" s="4" t="s">
        <v>352</v>
      </c>
      <c r="E556" s="4">
        <v>1</v>
      </c>
      <c r="F556" s="5">
        <v>45118</v>
      </c>
      <c r="G556" s="4" t="s">
        <v>308</v>
      </c>
      <c r="H556" s="4" t="s">
        <v>898</v>
      </c>
      <c r="I556" s="4" t="s">
        <v>345</v>
      </c>
    </row>
    <row r="557" spans="1:9">
      <c r="A557" s="4" t="s">
        <v>309</v>
      </c>
      <c r="B557" s="4" t="s">
        <v>304</v>
      </c>
      <c r="C557" s="4" t="s">
        <v>901</v>
      </c>
      <c r="D557" s="4" t="s">
        <v>369</v>
      </c>
      <c r="E557" s="4">
        <v>1</v>
      </c>
      <c r="F557" s="5">
        <v>45119</v>
      </c>
      <c r="G557" s="4" t="s">
        <v>308</v>
      </c>
      <c r="H557" s="4" t="s">
        <v>898</v>
      </c>
      <c r="I557" s="4" t="s">
        <v>345</v>
      </c>
    </row>
    <row r="558" spans="1:9">
      <c r="A558" s="4" t="s">
        <v>309</v>
      </c>
      <c r="B558" s="4" t="s">
        <v>304</v>
      </c>
      <c r="C558" s="4" t="s">
        <v>902</v>
      </c>
      <c r="D558" s="4" t="s">
        <v>352</v>
      </c>
      <c r="E558" s="4">
        <v>1</v>
      </c>
      <c r="F558" s="5">
        <v>45120</v>
      </c>
      <c r="G558" s="4" t="s">
        <v>308</v>
      </c>
      <c r="H558" s="4" t="s">
        <v>898</v>
      </c>
      <c r="I558" s="4" t="s">
        <v>345</v>
      </c>
    </row>
    <row r="559" spans="1:9">
      <c r="A559" s="4" t="s">
        <v>309</v>
      </c>
      <c r="B559" s="4" t="s">
        <v>304</v>
      </c>
      <c r="C559" s="4" t="s">
        <v>903</v>
      </c>
      <c r="D559" s="4" t="s">
        <v>343</v>
      </c>
      <c r="E559" s="4">
        <v>1</v>
      </c>
      <c r="F559" s="5">
        <v>45121</v>
      </c>
      <c r="G559" s="4" t="s">
        <v>308</v>
      </c>
      <c r="H559" s="4" t="s">
        <v>898</v>
      </c>
      <c r="I559" s="4" t="s">
        <v>345</v>
      </c>
    </row>
    <row r="560" spans="1:9">
      <c r="A560" s="4" t="s">
        <v>179</v>
      </c>
      <c r="B560" s="4" t="s">
        <v>175</v>
      </c>
      <c r="C560" s="4" t="s">
        <v>5202</v>
      </c>
      <c r="D560" s="4" t="s">
        <v>369</v>
      </c>
      <c r="E560" s="4">
        <v>1</v>
      </c>
      <c r="F560" s="5">
        <v>45108</v>
      </c>
      <c r="G560" s="4" t="s">
        <v>178</v>
      </c>
      <c r="H560" s="4" t="s">
        <v>905</v>
      </c>
      <c r="I560" s="4" t="s">
        <v>345</v>
      </c>
    </row>
    <row r="561" spans="1:9">
      <c r="A561" s="4" t="s">
        <v>179</v>
      </c>
      <c r="B561" s="4" t="s">
        <v>175</v>
      </c>
      <c r="C561" s="4" t="s">
        <v>6050</v>
      </c>
      <c r="D561" s="4" t="s">
        <v>369</v>
      </c>
      <c r="E561" s="4">
        <v>1</v>
      </c>
      <c r="F561" s="5">
        <v>45110</v>
      </c>
      <c r="G561" s="4" t="s">
        <v>178</v>
      </c>
      <c r="H561" s="4" t="s">
        <v>905</v>
      </c>
      <c r="I561" s="4" t="s">
        <v>345</v>
      </c>
    </row>
    <row r="562" spans="1:9">
      <c r="A562" s="4" t="s">
        <v>179</v>
      </c>
      <c r="B562" s="4" t="s">
        <v>175</v>
      </c>
      <c r="C562" s="4" t="s">
        <v>904</v>
      </c>
      <c r="D562" s="4" t="s">
        <v>343</v>
      </c>
      <c r="E562" s="4">
        <v>1</v>
      </c>
      <c r="F562" s="5">
        <v>45112</v>
      </c>
      <c r="G562" s="4" t="s">
        <v>178</v>
      </c>
      <c r="H562" s="4" t="s">
        <v>905</v>
      </c>
      <c r="I562" s="4" t="s">
        <v>345</v>
      </c>
    </row>
    <row r="563" spans="1:9">
      <c r="A563" s="4" t="s">
        <v>179</v>
      </c>
      <c r="B563" s="4" t="s">
        <v>175</v>
      </c>
      <c r="C563" s="4" t="s">
        <v>906</v>
      </c>
      <c r="D563" s="4" t="s">
        <v>693</v>
      </c>
      <c r="E563" s="4">
        <v>1</v>
      </c>
      <c r="F563" s="5">
        <v>45114</v>
      </c>
      <c r="G563" s="4" t="s">
        <v>178</v>
      </c>
      <c r="H563" s="4" t="s">
        <v>905</v>
      </c>
      <c r="I563" s="4" t="s">
        <v>345</v>
      </c>
    </row>
    <row r="564" spans="1:9">
      <c r="A564" s="4" t="s">
        <v>179</v>
      </c>
      <c r="B564" s="4" t="s">
        <v>175</v>
      </c>
      <c r="C564" s="4" t="s">
        <v>907</v>
      </c>
      <c r="D564" s="4" t="s">
        <v>358</v>
      </c>
      <c r="E564" s="4">
        <v>1</v>
      </c>
      <c r="F564" s="5">
        <v>45114</v>
      </c>
      <c r="G564" s="4" t="s">
        <v>178</v>
      </c>
      <c r="H564" s="4" t="s">
        <v>905</v>
      </c>
      <c r="I564" s="4" t="s">
        <v>345</v>
      </c>
    </row>
    <row r="565" spans="1:9">
      <c r="A565" s="4" t="s">
        <v>179</v>
      </c>
      <c r="B565" s="4" t="s">
        <v>175</v>
      </c>
      <c r="C565" s="4" t="s">
        <v>908</v>
      </c>
      <c r="D565" s="4" t="s">
        <v>358</v>
      </c>
      <c r="E565" s="4">
        <v>1</v>
      </c>
      <c r="F565" s="5">
        <v>45117</v>
      </c>
      <c r="G565" s="4" t="s">
        <v>178</v>
      </c>
      <c r="H565" s="4" t="s">
        <v>905</v>
      </c>
      <c r="I565" s="4" t="s">
        <v>345</v>
      </c>
    </row>
    <row r="566" spans="1:9">
      <c r="A566" s="4" t="s">
        <v>179</v>
      </c>
      <c r="B566" s="4" t="s">
        <v>175</v>
      </c>
      <c r="C566" s="4" t="s">
        <v>909</v>
      </c>
      <c r="D566" s="4" t="s">
        <v>369</v>
      </c>
      <c r="E566" s="4">
        <v>1</v>
      </c>
      <c r="F566" s="5">
        <v>45117</v>
      </c>
      <c r="G566" s="4" t="s">
        <v>178</v>
      </c>
      <c r="H566" s="4" t="s">
        <v>905</v>
      </c>
      <c r="I566" s="4" t="s">
        <v>345</v>
      </c>
    </row>
    <row r="567" spans="1:9">
      <c r="A567" s="4" t="s">
        <v>179</v>
      </c>
      <c r="B567" s="4" t="s">
        <v>175</v>
      </c>
      <c r="C567" s="4" t="s">
        <v>910</v>
      </c>
      <c r="D567" s="4" t="s">
        <v>369</v>
      </c>
      <c r="E567" s="4">
        <v>1</v>
      </c>
      <c r="F567" s="5">
        <v>45117</v>
      </c>
      <c r="G567" s="4" t="s">
        <v>178</v>
      </c>
      <c r="H567" s="4" t="s">
        <v>905</v>
      </c>
      <c r="I567" s="4" t="s">
        <v>345</v>
      </c>
    </row>
    <row r="568" spans="1:9">
      <c r="A568" s="4" t="s">
        <v>179</v>
      </c>
      <c r="B568" s="4" t="s">
        <v>175</v>
      </c>
      <c r="C568" s="4" t="s">
        <v>911</v>
      </c>
      <c r="D568" s="4" t="s">
        <v>350</v>
      </c>
      <c r="E568" s="4">
        <v>1</v>
      </c>
      <c r="F568" s="5">
        <v>45118</v>
      </c>
      <c r="G568" s="4" t="s">
        <v>178</v>
      </c>
      <c r="H568" s="4" t="s">
        <v>905</v>
      </c>
      <c r="I568" s="4" t="s">
        <v>345</v>
      </c>
    </row>
    <row r="569" spans="1:9">
      <c r="A569" s="4" t="s">
        <v>179</v>
      </c>
      <c r="B569" s="4" t="s">
        <v>175</v>
      </c>
      <c r="C569" s="4" t="s">
        <v>912</v>
      </c>
      <c r="D569" s="4" t="s">
        <v>343</v>
      </c>
      <c r="E569" s="4">
        <v>1</v>
      </c>
      <c r="F569" s="5">
        <v>45121</v>
      </c>
      <c r="G569" s="4" t="s">
        <v>178</v>
      </c>
      <c r="H569" s="4" t="s">
        <v>905</v>
      </c>
      <c r="I569" s="4" t="s">
        <v>345</v>
      </c>
    </row>
    <row r="570" spans="1:9">
      <c r="A570" s="4" t="s">
        <v>159</v>
      </c>
      <c r="B570" s="4" t="s">
        <v>160</v>
      </c>
      <c r="C570" s="4" t="s">
        <v>913</v>
      </c>
      <c r="D570" s="4" t="s">
        <v>352</v>
      </c>
      <c r="E570" s="4">
        <v>1</v>
      </c>
      <c r="F570" s="5">
        <v>45111</v>
      </c>
      <c r="G570" s="4" t="s">
        <v>158</v>
      </c>
      <c r="H570" s="4" t="s">
        <v>914</v>
      </c>
      <c r="I570" s="4" t="s">
        <v>345</v>
      </c>
    </row>
    <row r="571" spans="1:9">
      <c r="A571" s="4" t="s">
        <v>159</v>
      </c>
      <c r="B571" s="4" t="s">
        <v>160</v>
      </c>
      <c r="C571" s="4" t="s">
        <v>915</v>
      </c>
      <c r="D571" s="4" t="s">
        <v>369</v>
      </c>
      <c r="E571" s="4">
        <v>1</v>
      </c>
      <c r="F571" s="5">
        <v>45113</v>
      </c>
      <c r="G571" s="4" t="s">
        <v>158</v>
      </c>
      <c r="H571" s="4" t="s">
        <v>914</v>
      </c>
      <c r="I571" s="4" t="s">
        <v>345</v>
      </c>
    </row>
    <row r="572" spans="1:9">
      <c r="A572" s="4" t="s">
        <v>159</v>
      </c>
      <c r="B572" s="4" t="s">
        <v>160</v>
      </c>
      <c r="C572" s="4" t="s">
        <v>916</v>
      </c>
      <c r="D572" s="4" t="s">
        <v>358</v>
      </c>
      <c r="E572" s="4">
        <v>1</v>
      </c>
      <c r="F572" s="5">
        <v>45115</v>
      </c>
      <c r="G572" s="4" t="s">
        <v>158</v>
      </c>
      <c r="H572" s="4" t="s">
        <v>914</v>
      </c>
      <c r="I572" s="4" t="s">
        <v>345</v>
      </c>
    </row>
    <row r="573" spans="1:9">
      <c r="A573" s="4" t="s">
        <v>159</v>
      </c>
      <c r="B573" s="4" t="s">
        <v>160</v>
      </c>
      <c r="C573" s="4" t="s">
        <v>917</v>
      </c>
      <c r="D573" s="4" t="s">
        <v>343</v>
      </c>
      <c r="E573" s="4">
        <v>1</v>
      </c>
      <c r="F573" s="5">
        <v>45115</v>
      </c>
      <c r="G573" s="4" t="s">
        <v>158</v>
      </c>
      <c r="H573" s="4" t="s">
        <v>914</v>
      </c>
      <c r="I573" s="4" t="s">
        <v>345</v>
      </c>
    </row>
    <row r="574" spans="1:9">
      <c r="A574" s="4" t="s">
        <v>159</v>
      </c>
      <c r="B574" s="4" t="s">
        <v>160</v>
      </c>
      <c r="C574" s="4" t="s">
        <v>918</v>
      </c>
      <c r="D574" s="4" t="s">
        <v>369</v>
      </c>
      <c r="E574" s="4">
        <v>1</v>
      </c>
      <c r="F574" s="5">
        <v>45120</v>
      </c>
      <c r="G574" s="4" t="s">
        <v>158</v>
      </c>
      <c r="H574" s="4" t="s">
        <v>914</v>
      </c>
      <c r="I574" s="4" t="s">
        <v>345</v>
      </c>
    </row>
    <row r="575" spans="1:9">
      <c r="A575" s="4" t="s">
        <v>159</v>
      </c>
      <c r="B575" s="4" t="s">
        <v>160</v>
      </c>
      <c r="C575" s="4" t="s">
        <v>919</v>
      </c>
      <c r="D575" s="4" t="s">
        <v>343</v>
      </c>
      <c r="E575" s="4">
        <v>1</v>
      </c>
      <c r="F575" s="5">
        <v>45124</v>
      </c>
      <c r="G575" s="4" t="s">
        <v>158</v>
      </c>
      <c r="H575" s="4" t="s">
        <v>914</v>
      </c>
      <c r="I575" s="4" t="s">
        <v>345</v>
      </c>
    </row>
    <row r="576" spans="1:9">
      <c r="A576" s="4" t="s">
        <v>159</v>
      </c>
      <c r="B576" s="4" t="s">
        <v>160</v>
      </c>
      <c r="C576" s="4" t="s">
        <v>920</v>
      </c>
      <c r="D576" s="4" t="s">
        <v>352</v>
      </c>
      <c r="E576" s="4">
        <v>1</v>
      </c>
      <c r="F576" s="5">
        <v>45124</v>
      </c>
      <c r="G576" s="4" t="s">
        <v>158</v>
      </c>
      <c r="H576" s="4" t="s">
        <v>914</v>
      </c>
      <c r="I576" s="4" t="s">
        <v>345</v>
      </c>
    </row>
    <row r="577" spans="1:9">
      <c r="A577" s="4" t="s">
        <v>921</v>
      </c>
      <c r="B577" s="4" t="s">
        <v>221</v>
      </c>
      <c r="C577" s="4" t="s">
        <v>5835</v>
      </c>
      <c r="D577" s="4" t="s">
        <v>394</v>
      </c>
      <c r="E577" s="4">
        <v>1</v>
      </c>
      <c r="F577" s="5">
        <v>45108</v>
      </c>
      <c r="G577" s="4" t="s">
        <v>224</v>
      </c>
      <c r="H577" s="4" t="s">
        <v>923</v>
      </c>
      <c r="I577" s="4" t="s">
        <v>345</v>
      </c>
    </row>
    <row r="578" spans="1:9">
      <c r="A578" s="4" t="s">
        <v>921</v>
      </c>
      <c r="B578" s="4" t="s">
        <v>221</v>
      </c>
      <c r="C578" s="4" t="s">
        <v>922</v>
      </c>
      <c r="D578" s="4" t="s">
        <v>352</v>
      </c>
      <c r="E578" s="4">
        <v>1</v>
      </c>
      <c r="F578" s="5">
        <v>45111</v>
      </c>
      <c r="G578" s="4" t="s">
        <v>224</v>
      </c>
      <c r="H578" s="4" t="s">
        <v>923</v>
      </c>
      <c r="I578" s="4" t="s">
        <v>345</v>
      </c>
    </row>
    <row r="579" spans="1:9">
      <c r="A579" s="4" t="s">
        <v>921</v>
      </c>
      <c r="B579" s="4" t="s">
        <v>221</v>
      </c>
      <c r="C579" s="4" t="s">
        <v>924</v>
      </c>
      <c r="D579" s="4" t="s">
        <v>352</v>
      </c>
      <c r="E579" s="4">
        <v>1</v>
      </c>
      <c r="F579" s="5">
        <v>45111</v>
      </c>
      <c r="G579" s="4" t="s">
        <v>224</v>
      </c>
      <c r="H579" s="4" t="s">
        <v>923</v>
      </c>
      <c r="I579" s="4" t="s">
        <v>345</v>
      </c>
    </row>
    <row r="580" spans="1:9">
      <c r="A580" s="4" t="s">
        <v>921</v>
      </c>
      <c r="B580" s="4" t="s">
        <v>221</v>
      </c>
      <c r="C580" s="4" t="s">
        <v>925</v>
      </c>
      <c r="D580" s="4" t="s">
        <v>352</v>
      </c>
      <c r="E580" s="4">
        <v>1</v>
      </c>
      <c r="F580" s="5">
        <v>45112</v>
      </c>
      <c r="G580" s="4" t="s">
        <v>224</v>
      </c>
      <c r="H580" s="4" t="s">
        <v>923</v>
      </c>
      <c r="I580" s="4" t="s">
        <v>345</v>
      </c>
    </row>
    <row r="581" spans="1:9">
      <c r="A581" s="4" t="s">
        <v>921</v>
      </c>
      <c r="B581" s="4" t="s">
        <v>221</v>
      </c>
      <c r="C581" s="4" t="s">
        <v>926</v>
      </c>
      <c r="D581" s="4" t="s">
        <v>376</v>
      </c>
      <c r="E581" s="4">
        <v>1</v>
      </c>
      <c r="F581" s="5">
        <v>45117</v>
      </c>
      <c r="G581" s="4" t="s">
        <v>224</v>
      </c>
      <c r="H581" s="4" t="s">
        <v>923</v>
      </c>
      <c r="I581" s="4" t="s">
        <v>345</v>
      </c>
    </row>
    <row r="582" spans="1:9">
      <c r="A582" s="4" t="s">
        <v>921</v>
      </c>
      <c r="B582" s="4" t="s">
        <v>221</v>
      </c>
      <c r="C582" s="4" t="s">
        <v>927</v>
      </c>
      <c r="D582" s="4" t="s">
        <v>358</v>
      </c>
      <c r="E582" s="4">
        <v>1</v>
      </c>
      <c r="F582" s="5">
        <v>45120</v>
      </c>
      <c r="G582" s="4" t="s">
        <v>224</v>
      </c>
      <c r="H582" s="4" t="s">
        <v>923</v>
      </c>
      <c r="I582" s="4" t="s">
        <v>345</v>
      </c>
    </row>
    <row r="583" spans="1:9">
      <c r="A583" s="4" t="s">
        <v>921</v>
      </c>
      <c r="B583" s="4" t="s">
        <v>221</v>
      </c>
      <c r="C583" s="4" t="s">
        <v>928</v>
      </c>
      <c r="D583" s="4" t="s">
        <v>369</v>
      </c>
      <c r="E583" s="4">
        <v>1</v>
      </c>
      <c r="F583" s="5">
        <v>45120</v>
      </c>
      <c r="G583" s="4" t="s">
        <v>224</v>
      </c>
      <c r="H583" s="4" t="s">
        <v>923</v>
      </c>
      <c r="I583" s="4" t="s">
        <v>345</v>
      </c>
    </row>
    <row r="584" spans="1:9">
      <c r="A584" s="4" t="s">
        <v>921</v>
      </c>
      <c r="B584" s="4" t="s">
        <v>221</v>
      </c>
      <c r="C584" s="4" t="s">
        <v>929</v>
      </c>
      <c r="D584" s="4" t="s">
        <v>376</v>
      </c>
      <c r="E584" s="4">
        <v>1</v>
      </c>
      <c r="F584" s="5">
        <v>45120</v>
      </c>
      <c r="G584" s="4" t="s">
        <v>224</v>
      </c>
      <c r="H584" s="4" t="s">
        <v>923</v>
      </c>
      <c r="I584" s="4" t="s">
        <v>345</v>
      </c>
    </row>
    <row r="585" spans="1:9">
      <c r="A585" s="4" t="s">
        <v>921</v>
      </c>
      <c r="B585" s="4" t="s">
        <v>221</v>
      </c>
      <c r="C585" s="4" t="s">
        <v>930</v>
      </c>
      <c r="D585" s="4" t="s">
        <v>354</v>
      </c>
      <c r="E585" s="4">
        <v>1</v>
      </c>
      <c r="F585" s="5">
        <v>45120</v>
      </c>
      <c r="G585" s="4" t="s">
        <v>224</v>
      </c>
      <c r="H585" s="4" t="s">
        <v>923</v>
      </c>
      <c r="I585" s="4" t="s">
        <v>345</v>
      </c>
    </row>
    <row r="586" spans="1:9">
      <c r="A586" s="4" t="s">
        <v>921</v>
      </c>
      <c r="B586" s="4" t="s">
        <v>221</v>
      </c>
      <c r="C586" s="4" t="s">
        <v>931</v>
      </c>
      <c r="D586" s="4" t="s">
        <v>354</v>
      </c>
      <c r="E586" s="4">
        <v>1</v>
      </c>
      <c r="F586" s="5">
        <v>45121</v>
      </c>
      <c r="G586" s="4" t="s">
        <v>224</v>
      </c>
      <c r="H586" s="4" t="s">
        <v>923</v>
      </c>
      <c r="I586" s="4" t="s">
        <v>345</v>
      </c>
    </row>
    <row r="587" spans="1:9">
      <c r="A587" s="4" t="s">
        <v>921</v>
      </c>
      <c r="B587" s="4" t="s">
        <v>221</v>
      </c>
      <c r="C587" s="4" t="s">
        <v>932</v>
      </c>
      <c r="D587" s="4" t="s">
        <v>343</v>
      </c>
      <c r="E587" s="4">
        <v>1</v>
      </c>
      <c r="F587" s="5">
        <v>45122</v>
      </c>
      <c r="G587" s="4" t="s">
        <v>224</v>
      </c>
      <c r="H587" s="4" t="s">
        <v>923</v>
      </c>
      <c r="I587" s="4" t="s">
        <v>345</v>
      </c>
    </row>
    <row r="588" spans="1:9">
      <c r="A588" s="4" t="s">
        <v>921</v>
      </c>
      <c r="B588" s="4" t="s">
        <v>221</v>
      </c>
      <c r="C588" s="4" t="s">
        <v>6051</v>
      </c>
      <c r="D588" s="4" t="s">
        <v>354</v>
      </c>
      <c r="E588" s="4">
        <v>1</v>
      </c>
      <c r="F588" s="5">
        <v>45125</v>
      </c>
      <c r="G588" s="4" t="s">
        <v>224</v>
      </c>
      <c r="H588" s="4" t="s">
        <v>923</v>
      </c>
      <c r="I588" s="4" t="s">
        <v>345</v>
      </c>
    </row>
    <row r="589" spans="1:9">
      <c r="A589" s="4" t="s">
        <v>921</v>
      </c>
      <c r="B589" s="4" t="s">
        <v>221</v>
      </c>
      <c r="C589" s="4" t="s">
        <v>6052</v>
      </c>
      <c r="D589" s="4" t="s">
        <v>354</v>
      </c>
      <c r="E589" s="4">
        <v>1</v>
      </c>
      <c r="F589" s="5">
        <v>45125</v>
      </c>
      <c r="G589" s="4" t="s">
        <v>224</v>
      </c>
      <c r="H589" s="4" t="s">
        <v>923</v>
      </c>
      <c r="I589" s="4" t="s">
        <v>345</v>
      </c>
    </row>
    <row r="590" spans="1:9">
      <c r="A590" s="4" t="s">
        <v>231</v>
      </c>
      <c r="B590" s="4" t="s">
        <v>221</v>
      </c>
      <c r="C590" s="4" t="s">
        <v>5582</v>
      </c>
      <c r="D590" s="4" t="s">
        <v>343</v>
      </c>
      <c r="E590" s="4">
        <v>1</v>
      </c>
      <c r="F590" s="5">
        <v>45108</v>
      </c>
      <c r="G590" s="4" t="s">
        <v>934</v>
      </c>
      <c r="H590" s="4" t="s">
        <v>935</v>
      </c>
      <c r="I590" s="4" t="s">
        <v>345</v>
      </c>
    </row>
    <row r="591" spans="1:9">
      <c r="A591" s="4" t="s">
        <v>231</v>
      </c>
      <c r="B591" s="4" t="s">
        <v>221</v>
      </c>
      <c r="C591" s="4" t="s">
        <v>5564</v>
      </c>
      <c r="D591" s="4" t="s">
        <v>343</v>
      </c>
      <c r="E591" s="4">
        <v>1</v>
      </c>
      <c r="F591" s="5">
        <v>45110</v>
      </c>
      <c r="G591" s="4" t="s">
        <v>934</v>
      </c>
      <c r="H591" s="4" t="s">
        <v>935</v>
      </c>
      <c r="I591" s="4" t="s">
        <v>345</v>
      </c>
    </row>
    <row r="592" spans="1:9">
      <c r="A592" s="4" t="s">
        <v>231</v>
      </c>
      <c r="B592" s="4" t="s">
        <v>221</v>
      </c>
      <c r="C592" s="4" t="s">
        <v>933</v>
      </c>
      <c r="D592" s="4" t="s">
        <v>343</v>
      </c>
      <c r="E592" s="4">
        <v>1</v>
      </c>
      <c r="F592" s="5">
        <v>45112</v>
      </c>
      <c r="G592" s="4" t="s">
        <v>934</v>
      </c>
      <c r="H592" s="4" t="s">
        <v>935</v>
      </c>
      <c r="I592" s="4" t="s">
        <v>345</v>
      </c>
    </row>
    <row r="593" spans="1:9">
      <c r="A593" s="4" t="s">
        <v>231</v>
      </c>
      <c r="B593" s="4" t="s">
        <v>221</v>
      </c>
      <c r="C593" s="4" t="s">
        <v>936</v>
      </c>
      <c r="D593" s="4" t="s">
        <v>438</v>
      </c>
      <c r="E593" s="4">
        <v>1</v>
      </c>
      <c r="F593" s="5">
        <v>45112</v>
      </c>
      <c r="G593" s="4" t="s">
        <v>934</v>
      </c>
      <c r="H593" s="4" t="s">
        <v>935</v>
      </c>
      <c r="I593" s="4" t="s">
        <v>345</v>
      </c>
    </row>
    <row r="594" spans="1:9">
      <c r="A594" s="4" t="s">
        <v>231</v>
      </c>
      <c r="B594" s="4" t="s">
        <v>221</v>
      </c>
      <c r="C594" s="4" t="s">
        <v>937</v>
      </c>
      <c r="D594" s="4" t="s">
        <v>369</v>
      </c>
      <c r="E594" s="4">
        <v>1</v>
      </c>
      <c r="F594" s="5">
        <v>45113</v>
      </c>
      <c r="G594" s="4" t="s">
        <v>934</v>
      </c>
      <c r="H594" s="4" t="s">
        <v>935</v>
      </c>
      <c r="I594" s="4" t="s">
        <v>345</v>
      </c>
    </row>
    <row r="595" spans="1:9">
      <c r="A595" s="4" t="s">
        <v>231</v>
      </c>
      <c r="B595" s="4" t="s">
        <v>221</v>
      </c>
      <c r="C595" s="4" t="s">
        <v>938</v>
      </c>
      <c r="D595" s="4" t="s">
        <v>352</v>
      </c>
      <c r="E595" s="4">
        <v>1</v>
      </c>
      <c r="F595" s="5">
        <v>45113</v>
      </c>
      <c r="G595" s="4" t="s">
        <v>934</v>
      </c>
      <c r="H595" s="4" t="s">
        <v>935</v>
      </c>
      <c r="I595" s="4" t="s">
        <v>345</v>
      </c>
    </row>
    <row r="596" spans="1:9">
      <c r="A596" s="4" t="s">
        <v>231</v>
      </c>
      <c r="B596" s="4" t="s">
        <v>221</v>
      </c>
      <c r="C596" s="4" t="s">
        <v>939</v>
      </c>
      <c r="D596" s="4" t="s">
        <v>354</v>
      </c>
      <c r="E596" s="4">
        <v>1</v>
      </c>
      <c r="F596" s="5">
        <v>45117</v>
      </c>
      <c r="G596" s="4" t="s">
        <v>934</v>
      </c>
      <c r="H596" s="4" t="s">
        <v>935</v>
      </c>
      <c r="I596" s="4" t="s">
        <v>345</v>
      </c>
    </row>
    <row r="597" spans="1:9">
      <c r="A597" s="4" t="s">
        <v>231</v>
      </c>
      <c r="B597" s="4" t="s">
        <v>221</v>
      </c>
      <c r="C597" s="4" t="s">
        <v>940</v>
      </c>
      <c r="D597" s="4" t="s">
        <v>358</v>
      </c>
      <c r="E597" s="4">
        <v>1</v>
      </c>
      <c r="F597" s="5">
        <v>45117</v>
      </c>
      <c r="G597" s="4" t="s">
        <v>934</v>
      </c>
      <c r="H597" s="4" t="s">
        <v>935</v>
      </c>
      <c r="I597" s="4" t="s">
        <v>345</v>
      </c>
    </row>
    <row r="598" spans="1:9">
      <c r="A598" s="4" t="s">
        <v>231</v>
      </c>
      <c r="B598" s="4" t="s">
        <v>221</v>
      </c>
      <c r="C598" s="4" t="s">
        <v>941</v>
      </c>
      <c r="D598" s="4" t="s">
        <v>354</v>
      </c>
      <c r="E598" s="4">
        <v>1</v>
      </c>
      <c r="F598" s="5">
        <v>45117</v>
      </c>
      <c r="G598" s="4" t="s">
        <v>934</v>
      </c>
      <c r="H598" s="4" t="s">
        <v>935</v>
      </c>
      <c r="I598" s="4" t="s">
        <v>345</v>
      </c>
    </row>
    <row r="599" spans="1:9">
      <c r="A599" s="4" t="s">
        <v>231</v>
      </c>
      <c r="B599" s="4" t="s">
        <v>221</v>
      </c>
      <c r="C599" s="4" t="s">
        <v>942</v>
      </c>
      <c r="D599" s="4" t="s">
        <v>354</v>
      </c>
      <c r="E599" s="4">
        <v>1</v>
      </c>
      <c r="F599" s="5">
        <v>45118</v>
      </c>
      <c r="G599" s="4" t="s">
        <v>934</v>
      </c>
      <c r="H599" s="4" t="s">
        <v>935</v>
      </c>
      <c r="I599" s="4" t="s">
        <v>345</v>
      </c>
    </row>
    <row r="600" spans="1:9">
      <c r="A600" s="4" t="s">
        <v>231</v>
      </c>
      <c r="B600" s="4" t="s">
        <v>221</v>
      </c>
      <c r="C600" s="4" t="s">
        <v>943</v>
      </c>
      <c r="D600" s="4" t="s">
        <v>343</v>
      </c>
      <c r="E600" s="4">
        <v>1</v>
      </c>
      <c r="F600" s="5">
        <v>45121</v>
      </c>
      <c r="G600" s="4" t="s">
        <v>934</v>
      </c>
      <c r="H600" s="4" t="s">
        <v>935</v>
      </c>
      <c r="I600" s="4" t="s">
        <v>345</v>
      </c>
    </row>
    <row r="601" spans="1:9">
      <c r="A601" s="4" t="s">
        <v>231</v>
      </c>
      <c r="B601" s="4" t="s">
        <v>221</v>
      </c>
      <c r="C601" s="4" t="s">
        <v>944</v>
      </c>
      <c r="D601" s="4" t="s">
        <v>343</v>
      </c>
      <c r="E601" s="4">
        <v>1</v>
      </c>
      <c r="F601" s="5">
        <v>45122</v>
      </c>
      <c r="G601" s="4" t="s">
        <v>934</v>
      </c>
      <c r="H601" s="4" t="s">
        <v>935</v>
      </c>
      <c r="I601" s="4" t="s">
        <v>345</v>
      </c>
    </row>
    <row r="602" spans="1:9">
      <c r="A602" s="4" t="s">
        <v>231</v>
      </c>
      <c r="B602" s="4" t="s">
        <v>221</v>
      </c>
      <c r="C602" s="4" t="s">
        <v>6053</v>
      </c>
      <c r="D602" s="4" t="s">
        <v>354</v>
      </c>
      <c r="E602" s="4">
        <v>1</v>
      </c>
      <c r="F602" s="5">
        <v>45125</v>
      </c>
      <c r="G602" s="4" t="s">
        <v>934</v>
      </c>
      <c r="H602" s="4" t="s">
        <v>935</v>
      </c>
      <c r="I602" s="4" t="s">
        <v>345</v>
      </c>
    </row>
    <row r="603" spans="1:9">
      <c r="A603" s="4" t="s">
        <v>72</v>
      </c>
      <c r="B603" s="4" t="s">
        <v>66</v>
      </c>
      <c r="C603" s="4" t="s">
        <v>6054</v>
      </c>
      <c r="D603" s="4" t="s">
        <v>358</v>
      </c>
      <c r="E603" s="4">
        <v>1</v>
      </c>
      <c r="F603" s="5">
        <v>45110</v>
      </c>
      <c r="G603" s="4" t="s">
        <v>71</v>
      </c>
      <c r="H603" s="4" t="s">
        <v>946</v>
      </c>
      <c r="I603" s="4" t="s">
        <v>345</v>
      </c>
    </row>
    <row r="604" spans="1:9">
      <c r="A604" s="4" t="s">
        <v>72</v>
      </c>
      <c r="B604" s="4" t="s">
        <v>66</v>
      </c>
      <c r="C604" s="4" t="s">
        <v>945</v>
      </c>
      <c r="D604" s="4" t="s">
        <v>352</v>
      </c>
      <c r="E604" s="4">
        <v>1</v>
      </c>
      <c r="F604" s="5">
        <v>45111</v>
      </c>
      <c r="G604" s="4" t="s">
        <v>71</v>
      </c>
      <c r="H604" s="4" t="s">
        <v>946</v>
      </c>
      <c r="I604" s="4" t="s">
        <v>345</v>
      </c>
    </row>
    <row r="605" spans="1:9">
      <c r="A605" s="4" t="s">
        <v>72</v>
      </c>
      <c r="B605" s="4" t="s">
        <v>66</v>
      </c>
      <c r="C605" s="4" t="s">
        <v>947</v>
      </c>
      <c r="D605" s="4" t="s">
        <v>352</v>
      </c>
      <c r="E605" s="4">
        <v>1</v>
      </c>
      <c r="F605" s="5">
        <v>45111</v>
      </c>
      <c r="G605" s="4" t="s">
        <v>71</v>
      </c>
      <c r="H605" s="4" t="s">
        <v>946</v>
      </c>
      <c r="I605" s="4" t="s">
        <v>345</v>
      </c>
    </row>
    <row r="606" spans="1:9">
      <c r="A606" s="4" t="s">
        <v>72</v>
      </c>
      <c r="B606" s="4" t="s">
        <v>66</v>
      </c>
      <c r="C606" s="4" t="s">
        <v>948</v>
      </c>
      <c r="D606" s="4" t="s">
        <v>369</v>
      </c>
      <c r="E606" s="4">
        <v>1</v>
      </c>
      <c r="F606" s="5">
        <v>45113</v>
      </c>
      <c r="G606" s="4" t="s">
        <v>71</v>
      </c>
      <c r="H606" s="4" t="s">
        <v>946</v>
      </c>
      <c r="I606" s="4" t="s">
        <v>345</v>
      </c>
    </row>
    <row r="607" spans="1:9">
      <c r="A607" s="4" t="s">
        <v>72</v>
      </c>
      <c r="B607" s="4" t="s">
        <v>66</v>
      </c>
      <c r="C607" s="4" t="s">
        <v>949</v>
      </c>
      <c r="D607" s="4" t="s">
        <v>352</v>
      </c>
      <c r="E607" s="4">
        <v>1</v>
      </c>
      <c r="F607" s="5">
        <v>45115</v>
      </c>
      <c r="G607" s="4" t="s">
        <v>71</v>
      </c>
      <c r="H607" s="4" t="s">
        <v>946</v>
      </c>
      <c r="I607" s="4" t="s">
        <v>345</v>
      </c>
    </row>
    <row r="608" spans="1:9">
      <c r="A608" s="4" t="s">
        <v>72</v>
      </c>
      <c r="B608" s="4" t="s">
        <v>66</v>
      </c>
      <c r="C608" s="4" t="s">
        <v>950</v>
      </c>
      <c r="D608" s="4" t="s">
        <v>358</v>
      </c>
      <c r="E608" s="4">
        <v>1</v>
      </c>
      <c r="F608" s="5">
        <v>45118</v>
      </c>
      <c r="G608" s="4" t="s">
        <v>71</v>
      </c>
      <c r="H608" s="4" t="s">
        <v>946</v>
      </c>
      <c r="I608" s="4" t="s">
        <v>345</v>
      </c>
    </row>
    <row r="609" spans="1:9">
      <c r="A609" s="4" t="s">
        <v>72</v>
      </c>
      <c r="B609" s="4" t="s">
        <v>66</v>
      </c>
      <c r="C609" s="4" t="s">
        <v>951</v>
      </c>
      <c r="D609" s="4" t="s">
        <v>358</v>
      </c>
      <c r="E609" s="4">
        <v>1</v>
      </c>
      <c r="F609" s="5">
        <v>45121</v>
      </c>
      <c r="G609" s="4" t="s">
        <v>71</v>
      </c>
      <c r="H609" s="4" t="s">
        <v>946</v>
      </c>
      <c r="I609" s="4" t="s">
        <v>345</v>
      </c>
    </row>
    <row r="610" spans="1:9">
      <c r="A610" s="4" t="s">
        <v>72</v>
      </c>
      <c r="B610" s="4" t="s">
        <v>66</v>
      </c>
      <c r="C610" s="4" t="s">
        <v>952</v>
      </c>
      <c r="D610" s="4" t="s">
        <v>343</v>
      </c>
      <c r="E610" s="4">
        <v>1</v>
      </c>
      <c r="F610" s="5">
        <v>45121</v>
      </c>
      <c r="G610" s="4" t="s">
        <v>71</v>
      </c>
      <c r="H610" s="4" t="s">
        <v>946</v>
      </c>
      <c r="I610" s="4" t="s">
        <v>345</v>
      </c>
    </row>
    <row r="611" spans="1:9">
      <c r="A611" s="4" t="s">
        <v>72</v>
      </c>
      <c r="B611" s="4" t="s">
        <v>66</v>
      </c>
      <c r="C611" s="4" t="s">
        <v>953</v>
      </c>
      <c r="D611" s="4" t="s">
        <v>358</v>
      </c>
      <c r="E611" s="4">
        <v>1</v>
      </c>
      <c r="F611" s="5">
        <v>45121</v>
      </c>
      <c r="G611" s="4" t="s">
        <v>71</v>
      </c>
      <c r="H611" s="4" t="s">
        <v>946</v>
      </c>
      <c r="I611" s="4" t="s">
        <v>345</v>
      </c>
    </row>
    <row r="612" spans="1:9">
      <c r="A612" s="4" t="s">
        <v>72</v>
      </c>
      <c r="B612" s="4" t="s">
        <v>66</v>
      </c>
      <c r="C612" s="4" t="s">
        <v>954</v>
      </c>
      <c r="D612" s="4" t="s">
        <v>358</v>
      </c>
      <c r="E612" s="4">
        <v>1</v>
      </c>
      <c r="F612" s="5">
        <v>45121</v>
      </c>
      <c r="G612" s="4" t="s">
        <v>71</v>
      </c>
      <c r="H612" s="4" t="s">
        <v>946</v>
      </c>
      <c r="I612" s="4" t="s">
        <v>345</v>
      </c>
    </row>
    <row r="613" spans="1:9">
      <c r="A613" s="4" t="s">
        <v>72</v>
      </c>
      <c r="B613" s="4" t="s">
        <v>66</v>
      </c>
      <c r="C613" s="4" t="s">
        <v>955</v>
      </c>
      <c r="D613" s="4" t="s">
        <v>343</v>
      </c>
      <c r="E613" s="4">
        <v>1</v>
      </c>
      <c r="F613" s="5">
        <v>45124</v>
      </c>
      <c r="G613" s="4" t="s">
        <v>71</v>
      </c>
      <c r="H613" s="4" t="s">
        <v>946</v>
      </c>
      <c r="I613" s="4" t="s">
        <v>345</v>
      </c>
    </row>
    <row r="614" spans="1:9">
      <c r="A614" s="4" t="s">
        <v>72</v>
      </c>
      <c r="B614" s="4" t="s">
        <v>66</v>
      </c>
      <c r="C614" s="4" t="s">
        <v>956</v>
      </c>
      <c r="D614" s="4" t="s">
        <v>343</v>
      </c>
      <c r="E614" s="4">
        <v>1</v>
      </c>
      <c r="F614" s="5">
        <v>45124</v>
      </c>
      <c r="G614" s="4" t="s">
        <v>71</v>
      </c>
      <c r="H614" s="4" t="s">
        <v>946</v>
      </c>
      <c r="I614" s="4" t="s">
        <v>345</v>
      </c>
    </row>
    <row r="615" spans="1:9">
      <c r="A615" s="4" t="s">
        <v>72</v>
      </c>
      <c r="B615" s="4" t="s">
        <v>66</v>
      </c>
      <c r="C615" s="4" t="s">
        <v>957</v>
      </c>
      <c r="D615" s="4" t="s">
        <v>343</v>
      </c>
      <c r="E615" s="4">
        <v>1</v>
      </c>
      <c r="F615" s="5">
        <v>45124</v>
      </c>
      <c r="G615" s="4" t="s">
        <v>71</v>
      </c>
      <c r="H615" s="4" t="s">
        <v>946</v>
      </c>
      <c r="I615" s="4" t="s">
        <v>345</v>
      </c>
    </row>
    <row r="616" spans="1:9">
      <c r="A616" s="4" t="s">
        <v>72</v>
      </c>
      <c r="B616" s="4" t="s">
        <v>66</v>
      </c>
      <c r="C616" s="4" t="s">
        <v>5851</v>
      </c>
      <c r="D616" s="4" t="s">
        <v>376</v>
      </c>
      <c r="E616" s="4">
        <v>1</v>
      </c>
      <c r="F616" s="5">
        <v>45125</v>
      </c>
      <c r="G616" s="4" t="s">
        <v>71</v>
      </c>
      <c r="H616" s="4" t="s">
        <v>946</v>
      </c>
      <c r="I616" s="4" t="s">
        <v>345</v>
      </c>
    </row>
    <row r="617" spans="1:9">
      <c r="A617" s="4" t="s">
        <v>78</v>
      </c>
      <c r="B617" s="4" t="s">
        <v>66</v>
      </c>
      <c r="C617" s="4" t="s">
        <v>5611</v>
      </c>
      <c r="D617" s="4" t="s">
        <v>343</v>
      </c>
      <c r="E617" s="4">
        <v>1</v>
      </c>
      <c r="F617" s="5">
        <v>45110</v>
      </c>
      <c r="G617" s="4" t="s">
        <v>77</v>
      </c>
      <c r="H617" s="4" t="s">
        <v>959</v>
      </c>
      <c r="I617" s="4" t="s">
        <v>345</v>
      </c>
    </row>
    <row r="618" spans="1:9">
      <c r="A618" s="4" t="s">
        <v>78</v>
      </c>
      <c r="B618" s="4" t="s">
        <v>66</v>
      </c>
      <c r="C618" s="4" t="s">
        <v>958</v>
      </c>
      <c r="D618" s="4" t="s">
        <v>369</v>
      </c>
      <c r="E618" s="4">
        <v>1</v>
      </c>
      <c r="F618" s="5">
        <v>45111</v>
      </c>
      <c r="G618" s="4" t="s">
        <v>77</v>
      </c>
      <c r="H618" s="4" t="s">
        <v>959</v>
      </c>
      <c r="I618" s="4" t="s">
        <v>345</v>
      </c>
    </row>
    <row r="619" spans="1:9">
      <c r="A619" s="4" t="s">
        <v>78</v>
      </c>
      <c r="B619" s="4" t="s">
        <v>66</v>
      </c>
      <c r="C619" s="4" t="s">
        <v>960</v>
      </c>
      <c r="D619" s="4" t="s">
        <v>343</v>
      </c>
      <c r="E619" s="4">
        <v>1</v>
      </c>
      <c r="F619" s="5">
        <v>45113</v>
      </c>
      <c r="G619" s="4" t="s">
        <v>77</v>
      </c>
      <c r="H619" s="4" t="s">
        <v>959</v>
      </c>
      <c r="I619" s="4" t="s">
        <v>345</v>
      </c>
    </row>
    <row r="620" spans="1:9">
      <c r="A620" s="4" t="s">
        <v>78</v>
      </c>
      <c r="B620" s="4" t="s">
        <v>66</v>
      </c>
      <c r="C620" s="4" t="s">
        <v>961</v>
      </c>
      <c r="D620" s="4" t="s">
        <v>343</v>
      </c>
      <c r="E620" s="4">
        <v>1</v>
      </c>
      <c r="F620" s="5">
        <v>45117</v>
      </c>
      <c r="G620" s="4" t="s">
        <v>77</v>
      </c>
      <c r="H620" s="4" t="s">
        <v>959</v>
      </c>
      <c r="I620" s="4" t="s">
        <v>345</v>
      </c>
    </row>
    <row r="621" spans="1:9">
      <c r="A621" s="4" t="s">
        <v>78</v>
      </c>
      <c r="B621" s="4" t="s">
        <v>66</v>
      </c>
      <c r="C621" s="4" t="s">
        <v>962</v>
      </c>
      <c r="D621" s="4" t="s">
        <v>376</v>
      </c>
      <c r="E621" s="4">
        <v>1</v>
      </c>
      <c r="F621" s="5">
        <v>45117</v>
      </c>
      <c r="G621" s="4" t="s">
        <v>77</v>
      </c>
      <c r="H621" s="4" t="s">
        <v>959</v>
      </c>
      <c r="I621" s="4" t="s">
        <v>345</v>
      </c>
    </row>
    <row r="622" spans="1:9">
      <c r="A622" s="4" t="s">
        <v>78</v>
      </c>
      <c r="B622" s="4" t="s">
        <v>66</v>
      </c>
      <c r="C622" s="4" t="s">
        <v>963</v>
      </c>
      <c r="D622" s="4" t="s">
        <v>358</v>
      </c>
      <c r="E622" s="4">
        <v>1</v>
      </c>
      <c r="F622" s="5">
        <v>45117</v>
      </c>
      <c r="G622" s="4" t="s">
        <v>77</v>
      </c>
      <c r="H622" s="4" t="s">
        <v>959</v>
      </c>
      <c r="I622" s="4" t="s">
        <v>345</v>
      </c>
    </row>
    <row r="623" spans="1:9">
      <c r="A623" s="4" t="s">
        <v>78</v>
      </c>
      <c r="B623" s="4" t="s">
        <v>66</v>
      </c>
      <c r="C623" s="4" t="s">
        <v>964</v>
      </c>
      <c r="D623" s="4" t="s">
        <v>394</v>
      </c>
      <c r="E623" s="4">
        <v>1</v>
      </c>
      <c r="F623" s="5">
        <v>45120</v>
      </c>
      <c r="G623" s="4" t="s">
        <v>77</v>
      </c>
      <c r="H623" s="4" t="s">
        <v>959</v>
      </c>
      <c r="I623" s="4" t="s">
        <v>345</v>
      </c>
    </row>
    <row r="624" spans="1:9">
      <c r="A624" s="4" t="s">
        <v>78</v>
      </c>
      <c r="B624" s="4" t="s">
        <v>66</v>
      </c>
      <c r="C624" s="4" t="s">
        <v>965</v>
      </c>
      <c r="D624" s="4" t="s">
        <v>358</v>
      </c>
      <c r="E624" s="4">
        <v>1</v>
      </c>
      <c r="F624" s="5">
        <v>45121</v>
      </c>
      <c r="G624" s="4" t="s">
        <v>77</v>
      </c>
      <c r="H624" s="4" t="s">
        <v>959</v>
      </c>
      <c r="I624" s="4" t="s">
        <v>345</v>
      </c>
    </row>
    <row r="625" spans="1:9">
      <c r="A625" s="4" t="s">
        <v>78</v>
      </c>
      <c r="B625" s="4" t="s">
        <v>66</v>
      </c>
      <c r="C625" s="4" t="s">
        <v>966</v>
      </c>
      <c r="D625" s="4" t="s">
        <v>343</v>
      </c>
      <c r="E625" s="4">
        <v>1</v>
      </c>
      <c r="F625" s="5">
        <v>45121</v>
      </c>
      <c r="G625" s="4" t="s">
        <v>77</v>
      </c>
      <c r="H625" s="4" t="s">
        <v>959</v>
      </c>
      <c r="I625" s="4" t="s">
        <v>345</v>
      </c>
    </row>
    <row r="626" spans="1:9">
      <c r="A626" s="4" t="s">
        <v>78</v>
      </c>
      <c r="B626" s="4" t="s">
        <v>66</v>
      </c>
      <c r="C626" s="4" t="s">
        <v>967</v>
      </c>
      <c r="D626" s="4" t="s">
        <v>343</v>
      </c>
      <c r="E626" s="4">
        <v>1</v>
      </c>
      <c r="F626" s="5">
        <v>45122</v>
      </c>
      <c r="G626" s="4" t="s">
        <v>77</v>
      </c>
      <c r="H626" s="4" t="s">
        <v>959</v>
      </c>
      <c r="I626" s="4" t="s">
        <v>345</v>
      </c>
    </row>
    <row r="627" spans="1:9">
      <c r="A627" s="4" t="s">
        <v>78</v>
      </c>
      <c r="B627" s="4" t="s">
        <v>66</v>
      </c>
      <c r="C627" s="4" t="s">
        <v>968</v>
      </c>
      <c r="D627" s="4" t="s">
        <v>358</v>
      </c>
      <c r="E627" s="4">
        <v>1</v>
      </c>
      <c r="F627" s="5">
        <v>45122</v>
      </c>
      <c r="G627" s="4" t="s">
        <v>77</v>
      </c>
      <c r="H627" s="4" t="s">
        <v>959</v>
      </c>
      <c r="I627" s="4" t="s">
        <v>345</v>
      </c>
    </row>
    <row r="628" spans="1:9">
      <c r="A628" s="4" t="s">
        <v>78</v>
      </c>
      <c r="B628" s="4" t="s">
        <v>66</v>
      </c>
      <c r="C628" s="4" t="s">
        <v>969</v>
      </c>
      <c r="D628" s="4" t="s">
        <v>659</v>
      </c>
      <c r="E628" s="4">
        <v>1</v>
      </c>
      <c r="F628" s="5">
        <v>45124</v>
      </c>
      <c r="G628" s="4" t="s">
        <v>77</v>
      </c>
      <c r="H628" s="4" t="s">
        <v>959</v>
      </c>
      <c r="I628" s="4" t="s">
        <v>345</v>
      </c>
    </row>
    <row r="629" spans="1:9">
      <c r="A629" s="4" t="s">
        <v>78</v>
      </c>
      <c r="B629" s="4" t="s">
        <v>66</v>
      </c>
      <c r="C629" s="4" t="s">
        <v>5900</v>
      </c>
      <c r="D629" s="4" t="s">
        <v>376</v>
      </c>
      <c r="E629" s="4">
        <v>1</v>
      </c>
      <c r="F629" s="5">
        <v>45125</v>
      </c>
      <c r="G629" s="4" t="s">
        <v>77</v>
      </c>
      <c r="H629" s="4" t="s">
        <v>959</v>
      </c>
      <c r="I629" s="4" t="s">
        <v>345</v>
      </c>
    </row>
    <row r="630" spans="1:9">
      <c r="A630" s="4" t="s">
        <v>200</v>
      </c>
      <c r="B630" s="4" t="s">
        <v>197</v>
      </c>
      <c r="C630" s="4" t="s">
        <v>5609</v>
      </c>
      <c r="D630" s="4" t="s">
        <v>343</v>
      </c>
      <c r="E630" s="4">
        <v>1</v>
      </c>
      <c r="F630" s="5">
        <v>45108</v>
      </c>
      <c r="G630" s="4" t="s">
        <v>199</v>
      </c>
      <c r="H630" s="4" t="s">
        <v>977</v>
      </c>
      <c r="I630" s="4" t="s">
        <v>345</v>
      </c>
    </row>
    <row r="631" spans="1:9">
      <c r="A631" s="4" t="s">
        <v>200</v>
      </c>
      <c r="B631" s="4" t="s">
        <v>197</v>
      </c>
      <c r="C631" s="4" t="s">
        <v>5617</v>
      </c>
      <c r="D631" s="4" t="s">
        <v>343</v>
      </c>
      <c r="E631" s="4">
        <v>1</v>
      </c>
      <c r="F631" s="5">
        <v>45108</v>
      </c>
      <c r="G631" s="4" t="s">
        <v>199</v>
      </c>
      <c r="H631" s="4" t="s">
        <v>977</v>
      </c>
      <c r="I631" s="4" t="s">
        <v>345</v>
      </c>
    </row>
    <row r="632" spans="1:9">
      <c r="A632" s="4" t="s">
        <v>200</v>
      </c>
      <c r="B632" s="4" t="s">
        <v>197</v>
      </c>
      <c r="C632" s="4" t="s">
        <v>976</v>
      </c>
      <c r="D632" s="4" t="s">
        <v>358</v>
      </c>
      <c r="E632" s="4">
        <v>1</v>
      </c>
      <c r="F632" s="5">
        <v>45111</v>
      </c>
      <c r="G632" s="4" t="s">
        <v>199</v>
      </c>
      <c r="H632" s="4" t="s">
        <v>977</v>
      </c>
      <c r="I632" s="4" t="s">
        <v>345</v>
      </c>
    </row>
    <row r="633" spans="1:9">
      <c r="A633" s="4" t="s">
        <v>200</v>
      </c>
      <c r="B633" s="4" t="s">
        <v>197</v>
      </c>
      <c r="C633" s="4" t="s">
        <v>978</v>
      </c>
      <c r="D633" s="4" t="s">
        <v>979</v>
      </c>
      <c r="E633" s="4">
        <v>1</v>
      </c>
      <c r="F633" s="5">
        <v>45112</v>
      </c>
      <c r="G633" s="4" t="s">
        <v>199</v>
      </c>
      <c r="H633" s="4" t="s">
        <v>977</v>
      </c>
      <c r="I633" s="4" t="s">
        <v>345</v>
      </c>
    </row>
    <row r="634" spans="1:9">
      <c r="A634" s="4" t="s">
        <v>200</v>
      </c>
      <c r="B634" s="4" t="s">
        <v>197</v>
      </c>
      <c r="C634" s="4" t="s">
        <v>980</v>
      </c>
      <c r="D634" s="4" t="s">
        <v>369</v>
      </c>
      <c r="E634" s="4">
        <v>1</v>
      </c>
      <c r="F634" s="5">
        <v>45114</v>
      </c>
      <c r="G634" s="4" t="s">
        <v>199</v>
      </c>
      <c r="H634" s="4" t="s">
        <v>977</v>
      </c>
      <c r="I634" s="4" t="s">
        <v>345</v>
      </c>
    </row>
    <row r="635" spans="1:9">
      <c r="A635" s="4" t="s">
        <v>200</v>
      </c>
      <c r="B635" s="4" t="s">
        <v>197</v>
      </c>
      <c r="C635" s="4" t="s">
        <v>981</v>
      </c>
      <c r="D635" s="4" t="s">
        <v>659</v>
      </c>
      <c r="E635" s="4">
        <v>1</v>
      </c>
      <c r="F635" s="5">
        <v>45117</v>
      </c>
      <c r="G635" s="4" t="s">
        <v>199</v>
      </c>
      <c r="H635" s="4" t="s">
        <v>977</v>
      </c>
      <c r="I635" s="4" t="s">
        <v>345</v>
      </c>
    </row>
    <row r="636" spans="1:9">
      <c r="A636" s="4" t="s">
        <v>200</v>
      </c>
      <c r="B636" s="4" t="s">
        <v>197</v>
      </c>
      <c r="C636" s="4" t="s">
        <v>982</v>
      </c>
      <c r="D636" s="4" t="s">
        <v>376</v>
      </c>
      <c r="E636" s="4">
        <v>1</v>
      </c>
      <c r="F636" s="5">
        <v>45117</v>
      </c>
      <c r="G636" s="4" t="s">
        <v>199</v>
      </c>
      <c r="H636" s="4" t="s">
        <v>977</v>
      </c>
      <c r="I636" s="4" t="s">
        <v>345</v>
      </c>
    </row>
    <row r="637" spans="1:9">
      <c r="A637" s="4" t="s">
        <v>200</v>
      </c>
      <c r="B637" s="4" t="s">
        <v>197</v>
      </c>
      <c r="C637" s="4" t="s">
        <v>983</v>
      </c>
      <c r="D637" s="4" t="s">
        <v>343</v>
      </c>
      <c r="E637" s="4">
        <v>1</v>
      </c>
      <c r="F637" s="5">
        <v>45117</v>
      </c>
      <c r="G637" s="4" t="s">
        <v>199</v>
      </c>
      <c r="H637" s="4" t="s">
        <v>977</v>
      </c>
      <c r="I637" s="4" t="s">
        <v>345</v>
      </c>
    </row>
    <row r="638" spans="1:9">
      <c r="A638" s="4" t="s">
        <v>200</v>
      </c>
      <c r="B638" s="4" t="s">
        <v>197</v>
      </c>
      <c r="C638" s="4" t="s">
        <v>984</v>
      </c>
      <c r="D638" s="4" t="s">
        <v>369</v>
      </c>
      <c r="E638" s="4">
        <v>1</v>
      </c>
      <c r="F638" s="5">
        <v>45119</v>
      </c>
      <c r="G638" s="4" t="s">
        <v>199</v>
      </c>
      <c r="H638" s="4" t="s">
        <v>977</v>
      </c>
      <c r="I638" s="4" t="s">
        <v>345</v>
      </c>
    </row>
    <row r="639" spans="1:9">
      <c r="A639" s="4" t="s">
        <v>200</v>
      </c>
      <c r="B639" s="4" t="s">
        <v>197</v>
      </c>
      <c r="C639" s="4" t="s">
        <v>985</v>
      </c>
      <c r="D639" s="4" t="s">
        <v>352</v>
      </c>
      <c r="E639" s="4">
        <v>1</v>
      </c>
      <c r="F639" s="5">
        <v>45120</v>
      </c>
      <c r="G639" s="4" t="s">
        <v>199</v>
      </c>
      <c r="H639" s="4" t="s">
        <v>977</v>
      </c>
      <c r="I639" s="4" t="s">
        <v>345</v>
      </c>
    </row>
    <row r="640" spans="1:9">
      <c r="A640" s="4" t="s">
        <v>218</v>
      </c>
      <c r="B640" s="4" t="s">
        <v>197</v>
      </c>
      <c r="C640" s="4" t="s">
        <v>5846</v>
      </c>
      <c r="D640" s="4" t="s">
        <v>358</v>
      </c>
      <c r="E640" s="4">
        <v>1</v>
      </c>
      <c r="F640" s="5">
        <v>45110</v>
      </c>
      <c r="G640" s="4" t="s">
        <v>217</v>
      </c>
      <c r="H640" s="4" t="s">
        <v>987</v>
      </c>
      <c r="I640" s="4" t="s">
        <v>345</v>
      </c>
    </row>
    <row r="641" spans="1:9">
      <c r="A641" s="4" t="s">
        <v>218</v>
      </c>
      <c r="B641" s="4" t="s">
        <v>197</v>
      </c>
      <c r="C641" s="4" t="s">
        <v>5904</v>
      </c>
      <c r="D641" s="4" t="s">
        <v>376</v>
      </c>
      <c r="E641" s="4">
        <v>1</v>
      </c>
      <c r="F641" s="5">
        <v>45110</v>
      </c>
      <c r="G641" s="4" t="s">
        <v>217</v>
      </c>
      <c r="H641" s="4" t="s">
        <v>987</v>
      </c>
      <c r="I641" s="4" t="s">
        <v>345</v>
      </c>
    </row>
    <row r="642" spans="1:9">
      <c r="A642" s="4" t="s">
        <v>218</v>
      </c>
      <c r="B642" s="4" t="s">
        <v>197</v>
      </c>
      <c r="C642" s="4" t="s">
        <v>5085</v>
      </c>
      <c r="D642" s="4" t="s">
        <v>369</v>
      </c>
      <c r="E642" s="4">
        <v>1</v>
      </c>
      <c r="F642" s="5">
        <v>45110</v>
      </c>
      <c r="G642" s="4" t="s">
        <v>217</v>
      </c>
      <c r="H642" s="4" t="s">
        <v>987</v>
      </c>
      <c r="I642" s="4" t="s">
        <v>345</v>
      </c>
    </row>
    <row r="643" spans="1:9">
      <c r="A643" s="4" t="s">
        <v>218</v>
      </c>
      <c r="B643" s="4" t="s">
        <v>197</v>
      </c>
      <c r="C643" s="4" t="s">
        <v>986</v>
      </c>
      <c r="D643" s="4" t="s">
        <v>343</v>
      </c>
      <c r="E643" s="4">
        <v>1</v>
      </c>
      <c r="F643" s="5">
        <v>45112</v>
      </c>
      <c r="G643" s="4" t="s">
        <v>217</v>
      </c>
      <c r="H643" s="4" t="s">
        <v>987</v>
      </c>
      <c r="I643" s="4" t="s">
        <v>345</v>
      </c>
    </row>
    <row r="644" spans="1:9">
      <c r="A644" s="4" t="s">
        <v>218</v>
      </c>
      <c r="B644" s="4" t="s">
        <v>197</v>
      </c>
      <c r="C644" s="4" t="s">
        <v>988</v>
      </c>
      <c r="D644" s="4" t="s">
        <v>499</v>
      </c>
      <c r="E644" s="4">
        <v>1</v>
      </c>
      <c r="F644" s="5">
        <v>45112</v>
      </c>
      <c r="G644" s="4" t="s">
        <v>217</v>
      </c>
      <c r="H644" s="4" t="s">
        <v>987</v>
      </c>
      <c r="I644" s="4" t="s">
        <v>345</v>
      </c>
    </row>
    <row r="645" spans="1:9">
      <c r="A645" s="4" t="s">
        <v>218</v>
      </c>
      <c r="B645" s="4" t="s">
        <v>197</v>
      </c>
      <c r="C645" s="4" t="s">
        <v>989</v>
      </c>
      <c r="D645" s="4" t="s">
        <v>352</v>
      </c>
      <c r="E645" s="4">
        <v>1</v>
      </c>
      <c r="F645" s="5">
        <v>45113</v>
      </c>
      <c r="G645" s="4" t="s">
        <v>217</v>
      </c>
      <c r="H645" s="4" t="s">
        <v>987</v>
      </c>
      <c r="I645" s="4" t="s">
        <v>345</v>
      </c>
    </row>
    <row r="646" spans="1:9">
      <c r="A646" s="4" t="s">
        <v>218</v>
      </c>
      <c r="B646" s="4" t="s">
        <v>197</v>
      </c>
      <c r="C646" s="4" t="s">
        <v>990</v>
      </c>
      <c r="D646" s="4" t="s">
        <v>376</v>
      </c>
      <c r="E646" s="4">
        <v>1</v>
      </c>
      <c r="F646" s="5">
        <v>45120</v>
      </c>
      <c r="G646" s="4" t="s">
        <v>217</v>
      </c>
      <c r="H646" s="4" t="s">
        <v>987</v>
      </c>
      <c r="I646" s="4" t="s">
        <v>345</v>
      </c>
    </row>
    <row r="647" spans="1:9">
      <c r="A647" s="4" t="s">
        <v>218</v>
      </c>
      <c r="B647" s="4" t="s">
        <v>197</v>
      </c>
      <c r="C647" s="4" t="s">
        <v>991</v>
      </c>
      <c r="D647" s="4" t="s">
        <v>352</v>
      </c>
      <c r="E647" s="4">
        <v>1</v>
      </c>
      <c r="F647" s="5">
        <v>45120</v>
      </c>
      <c r="G647" s="4" t="s">
        <v>217</v>
      </c>
      <c r="H647" s="4" t="s">
        <v>987</v>
      </c>
      <c r="I647" s="4" t="s">
        <v>345</v>
      </c>
    </row>
    <row r="648" spans="1:9">
      <c r="A648" s="4" t="s">
        <v>218</v>
      </c>
      <c r="B648" s="4" t="s">
        <v>197</v>
      </c>
      <c r="C648" s="4" t="s">
        <v>992</v>
      </c>
      <c r="D648" s="4" t="s">
        <v>499</v>
      </c>
      <c r="E648" s="4">
        <v>1</v>
      </c>
      <c r="F648" s="5">
        <v>45121</v>
      </c>
      <c r="G648" s="4" t="s">
        <v>217</v>
      </c>
      <c r="H648" s="4" t="s">
        <v>987</v>
      </c>
      <c r="I648" s="4" t="s">
        <v>345</v>
      </c>
    </row>
    <row r="649" spans="1:9">
      <c r="A649" s="4" t="s">
        <v>218</v>
      </c>
      <c r="B649" s="4" t="s">
        <v>197</v>
      </c>
      <c r="C649" s="4" t="s">
        <v>993</v>
      </c>
      <c r="D649" s="4" t="s">
        <v>369</v>
      </c>
      <c r="E649" s="4">
        <v>1</v>
      </c>
      <c r="F649" s="5">
        <v>45124</v>
      </c>
      <c r="G649" s="4" t="s">
        <v>217</v>
      </c>
      <c r="H649" s="4" t="s">
        <v>987</v>
      </c>
      <c r="I649" s="4" t="s">
        <v>345</v>
      </c>
    </row>
    <row r="650" spans="1:9">
      <c r="A650" s="4" t="s">
        <v>218</v>
      </c>
      <c r="B650" s="4" t="s">
        <v>197</v>
      </c>
      <c r="C650" s="4" t="s">
        <v>994</v>
      </c>
      <c r="D650" s="4" t="s">
        <v>343</v>
      </c>
      <c r="E650" s="4">
        <v>1</v>
      </c>
      <c r="F650" s="5">
        <v>45124</v>
      </c>
      <c r="G650" s="4" t="s">
        <v>217</v>
      </c>
      <c r="H650" s="4" t="s">
        <v>987</v>
      </c>
      <c r="I650" s="4" t="s">
        <v>345</v>
      </c>
    </row>
    <row r="651" spans="1:9">
      <c r="A651" s="4" t="s">
        <v>218</v>
      </c>
      <c r="B651" s="4" t="s">
        <v>197</v>
      </c>
      <c r="C651" s="4" t="s">
        <v>995</v>
      </c>
      <c r="D651" s="4" t="s">
        <v>358</v>
      </c>
      <c r="E651" s="4">
        <v>1</v>
      </c>
      <c r="F651" s="5">
        <v>45124</v>
      </c>
      <c r="G651" s="4" t="s">
        <v>217</v>
      </c>
      <c r="H651" s="4" t="s">
        <v>987</v>
      </c>
      <c r="I651" s="4" t="s">
        <v>345</v>
      </c>
    </row>
    <row r="652" spans="1:9">
      <c r="A652" s="4" t="s">
        <v>998</v>
      </c>
      <c r="B652" s="4" t="s">
        <v>160</v>
      </c>
      <c r="C652" s="4" t="s">
        <v>999</v>
      </c>
      <c r="D652" s="4" t="s">
        <v>358</v>
      </c>
      <c r="E652" s="4">
        <v>1</v>
      </c>
      <c r="F652" s="5">
        <v>45115</v>
      </c>
      <c r="G652" s="4" t="s">
        <v>1000</v>
      </c>
      <c r="H652" s="4" t="s">
        <v>1001</v>
      </c>
      <c r="I652" s="4" t="s">
        <v>345</v>
      </c>
    </row>
    <row r="653" spans="1:9">
      <c r="A653" s="4" t="s">
        <v>265</v>
      </c>
      <c r="B653" s="4" t="s">
        <v>260</v>
      </c>
      <c r="C653" s="4" t="s">
        <v>5741</v>
      </c>
      <c r="D653" s="4" t="s">
        <v>781</v>
      </c>
      <c r="E653" s="4">
        <v>1</v>
      </c>
      <c r="F653" s="5">
        <v>45110</v>
      </c>
      <c r="G653" s="4" t="s">
        <v>264</v>
      </c>
      <c r="H653" s="4" t="s">
        <v>1006</v>
      </c>
      <c r="I653" s="4" t="s">
        <v>345</v>
      </c>
    </row>
    <row r="654" spans="1:9">
      <c r="A654" s="4" t="s">
        <v>265</v>
      </c>
      <c r="B654" s="4" t="s">
        <v>260</v>
      </c>
      <c r="C654" s="4" t="s">
        <v>5737</v>
      </c>
      <c r="D654" s="4" t="s">
        <v>358</v>
      </c>
      <c r="E654" s="4">
        <v>1</v>
      </c>
      <c r="F654" s="5">
        <v>45110</v>
      </c>
      <c r="G654" s="4" t="s">
        <v>264</v>
      </c>
      <c r="H654" s="4" t="s">
        <v>1006</v>
      </c>
      <c r="I654" s="4" t="s">
        <v>345</v>
      </c>
    </row>
    <row r="655" spans="1:9">
      <c r="A655" s="4" t="s">
        <v>265</v>
      </c>
      <c r="B655" s="4" t="s">
        <v>260</v>
      </c>
      <c r="C655" s="4" t="s">
        <v>1005</v>
      </c>
      <c r="D655" s="4" t="s">
        <v>358</v>
      </c>
      <c r="E655" s="4">
        <v>1</v>
      </c>
      <c r="F655" s="5">
        <v>45113</v>
      </c>
      <c r="G655" s="4" t="s">
        <v>264</v>
      </c>
      <c r="H655" s="4" t="s">
        <v>1006</v>
      </c>
      <c r="I655" s="4" t="s">
        <v>345</v>
      </c>
    </row>
    <row r="656" spans="1:9">
      <c r="A656" s="4" t="s">
        <v>265</v>
      </c>
      <c r="B656" s="4" t="s">
        <v>260</v>
      </c>
      <c r="C656" s="4" t="s">
        <v>1007</v>
      </c>
      <c r="D656" s="4" t="s">
        <v>369</v>
      </c>
      <c r="E656" s="4">
        <v>1</v>
      </c>
      <c r="F656" s="5">
        <v>45114</v>
      </c>
      <c r="G656" s="4" t="s">
        <v>264</v>
      </c>
      <c r="H656" s="4" t="s">
        <v>1006</v>
      </c>
      <c r="I656" s="4" t="s">
        <v>345</v>
      </c>
    </row>
    <row r="657" spans="1:9">
      <c r="A657" s="4" t="s">
        <v>265</v>
      </c>
      <c r="B657" s="4" t="s">
        <v>260</v>
      </c>
      <c r="C657" s="4" t="s">
        <v>1008</v>
      </c>
      <c r="D657" s="4" t="s">
        <v>376</v>
      </c>
      <c r="E657" s="4">
        <v>1</v>
      </c>
      <c r="F657" s="5">
        <v>45114</v>
      </c>
      <c r="G657" s="4" t="s">
        <v>264</v>
      </c>
      <c r="H657" s="4" t="s">
        <v>1006</v>
      </c>
      <c r="I657" s="4" t="s">
        <v>345</v>
      </c>
    </row>
    <row r="658" spans="1:9">
      <c r="A658" s="4" t="s">
        <v>265</v>
      </c>
      <c r="B658" s="4" t="s">
        <v>260</v>
      </c>
      <c r="C658" s="4" t="s">
        <v>1009</v>
      </c>
      <c r="D658" s="4" t="s">
        <v>369</v>
      </c>
      <c r="E658" s="4">
        <v>1</v>
      </c>
      <c r="F658" s="5">
        <v>45118</v>
      </c>
      <c r="G658" s="4" t="s">
        <v>264</v>
      </c>
      <c r="H658" s="4" t="s">
        <v>1006</v>
      </c>
      <c r="I658" s="4" t="s">
        <v>345</v>
      </c>
    </row>
    <row r="659" spans="1:9">
      <c r="A659" s="4" t="s">
        <v>265</v>
      </c>
      <c r="B659" s="4" t="s">
        <v>260</v>
      </c>
      <c r="C659" s="4" t="s">
        <v>1010</v>
      </c>
      <c r="D659" s="4" t="s">
        <v>369</v>
      </c>
      <c r="E659" s="4">
        <v>1</v>
      </c>
      <c r="F659" s="5">
        <v>45118</v>
      </c>
      <c r="G659" s="4" t="s">
        <v>264</v>
      </c>
      <c r="H659" s="4" t="s">
        <v>1006</v>
      </c>
      <c r="I659" s="4" t="s">
        <v>345</v>
      </c>
    </row>
    <row r="660" spans="1:9">
      <c r="A660" s="4" t="s">
        <v>265</v>
      </c>
      <c r="B660" s="4" t="s">
        <v>260</v>
      </c>
      <c r="C660" s="4" t="s">
        <v>1011</v>
      </c>
      <c r="D660" s="4" t="s">
        <v>369</v>
      </c>
      <c r="E660" s="4">
        <v>1</v>
      </c>
      <c r="F660" s="5">
        <v>45120</v>
      </c>
      <c r="G660" s="4" t="s">
        <v>264</v>
      </c>
      <c r="H660" s="4" t="s">
        <v>1006</v>
      </c>
      <c r="I660" s="4" t="s">
        <v>345</v>
      </c>
    </row>
    <row r="661" spans="1:9">
      <c r="A661" s="4" t="s">
        <v>265</v>
      </c>
      <c r="B661" s="4" t="s">
        <v>260</v>
      </c>
      <c r="C661" s="4" t="s">
        <v>1012</v>
      </c>
      <c r="D661" s="4" t="s">
        <v>369</v>
      </c>
      <c r="E661" s="4">
        <v>1</v>
      </c>
      <c r="F661" s="5">
        <v>45121</v>
      </c>
      <c r="G661" s="4" t="s">
        <v>264</v>
      </c>
      <c r="H661" s="4" t="s">
        <v>1006</v>
      </c>
      <c r="I661" s="4" t="s">
        <v>345</v>
      </c>
    </row>
    <row r="662" spans="1:9">
      <c r="A662" s="4" t="s">
        <v>265</v>
      </c>
      <c r="B662" s="4" t="s">
        <v>260</v>
      </c>
      <c r="C662" s="4" t="s">
        <v>1013</v>
      </c>
      <c r="D662" s="4" t="s">
        <v>354</v>
      </c>
      <c r="E662" s="4">
        <v>1</v>
      </c>
      <c r="F662" s="5">
        <v>45121</v>
      </c>
      <c r="G662" s="4" t="s">
        <v>264</v>
      </c>
      <c r="H662" s="4" t="s">
        <v>1006</v>
      </c>
      <c r="I662" s="4" t="s">
        <v>345</v>
      </c>
    </row>
    <row r="663" spans="1:9">
      <c r="A663" s="4" t="s">
        <v>265</v>
      </c>
      <c r="B663" s="4" t="s">
        <v>260</v>
      </c>
      <c r="C663" s="4" t="s">
        <v>1014</v>
      </c>
      <c r="D663" s="4" t="s">
        <v>868</v>
      </c>
      <c r="E663" s="4">
        <v>1</v>
      </c>
      <c r="F663" s="5">
        <v>45124</v>
      </c>
      <c r="G663" s="4" t="s">
        <v>264</v>
      </c>
      <c r="H663" s="4" t="s">
        <v>1006</v>
      </c>
      <c r="I663" s="4" t="s">
        <v>345</v>
      </c>
    </row>
    <row r="664" spans="1:9">
      <c r="A664" s="4" t="s">
        <v>265</v>
      </c>
      <c r="B664" s="4" t="s">
        <v>260</v>
      </c>
      <c r="C664" s="4" t="s">
        <v>6056</v>
      </c>
      <c r="D664" s="4" t="s">
        <v>352</v>
      </c>
      <c r="E664" s="4">
        <v>1</v>
      </c>
      <c r="F664" s="5">
        <v>45125</v>
      </c>
      <c r="G664" s="4" t="s">
        <v>264</v>
      </c>
      <c r="H664" s="4" t="s">
        <v>1006</v>
      </c>
      <c r="I664" s="4" t="s">
        <v>345</v>
      </c>
    </row>
    <row r="665" spans="1:9">
      <c r="A665" s="4" t="s">
        <v>265</v>
      </c>
      <c r="B665" s="4" t="s">
        <v>260</v>
      </c>
      <c r="C665" s="4" t="s">
        <v>5509</v>
      </c>
      <c r="D665" s="4" t="s">
        <v>352</v>
      </c>
      <c r="E665" s="4">
        <v>1</v>
      </c>
      <c r="F665" s="5">
        <v>45125</v>
      </c>
      <c r="G665" s="4" t="s">
        <v>264</v>
      </c>
      <c r="H665" s="4" t="s">
        <v>1006</v>
      </c>
      <c r="I665" s="4" t="s">
        <v>345</v>
      </c>
    </row>
    <row r="666" spans="1:9">
      <c r="A666" s="4" t="s">
        <v>319</v>
      </c>
      <c r="B666" s="4" t="s">
        <v>304</v>
      </c>
      <c r="C666" s="4" t="s">
        <v>1019</v>
      </c>
      <c r="D666" s="4" t="s">
        <v>369</v>
      </c>
      <c r="E666" s="4">
        <v>1</v>
      </c>
      <c r="F666" s="5">
        <v>45124</v>
      </c>
      <c r="G666" s="4" t="s">
        <v>1020</v>
      </c>
      <c r="H666" s="4" t="s">
        <v>1021</v>
      </c>
      <c r="I666" s="4" t="s">
        <v>345</v>
      </c>
    </row>
    <row r="667" spans="1:9">
      <c r="A667" s="4" t="s">
        <v>319</v>
      </c>
      <c r="B667" s="4" t="s">
        <v>304</v>
      </c>
      <c r="C667" s="4" t="s">
        <v>1022</v>
      </c>
      <c r="D667" s="4" t="s">
        <v>352</v>
      </c>
      <c r="E667" s="4">
        <v>1</v>
      </c>
      <c r="F667" s="5">
        <v>45124</v>
      </c>
      <c r="G667" s="4" t="s">
        <v>1020</v>
      </c>
      <c r="H667" s="4" t="s">
        <v>1021</v>
      </c>
      <c r="I667" s="4" t="s">
        <v>345</v>
      </c>
    </row>
    <row r="668" spans="1:9">
      <c r="A668" s="4" t="s">
        <v>319</v>
      </c>
      <c r="B668" s="4" t="s">
        <v>304</v>
      </c>
      <c r="C668" s="4" t="s">
        <v>5920</v>
      </c>
      <c r="D668" s="4" t="s">
        <v>352</v>
      </c>
      <c r="E668" s="4">
        <v>1</v>
      </c>
      <c r="F668" s="5">
        <v>45125</v>
      </c>
      <c r="G668" s="4" t="s">
        <v>318</v>
      </c>
      <c r="H668" s="4" t="s">
        <v>1021</v>
      </c>
      <c r="I668" s="4" t="s">
        <v>345</v>
      </c>
    </row>
    <row r="669" spans="1:9">
      <c r="A669" s="4" t="s">
        <v>324</v>
      </c>
      <c r="B669" s="4" t="s">
        <v>322</v>
      </c>
      <c r="C669" s="4" t="s">
        <v>5334</v>
      </c>
      <c r="D669" s="4" t="s">
        <v>369</v>
      </c>
      <c r="E669" s="4">
        <v>1</v>
      </c>
      <c r="F669" s="5">
        <v>45110</v>
      </c>
      <c r="G669" s="4" t="s">
        <v>323</v>
      </c>
      <c r="H669" s="4" t="s">
        <v>1024</v>
      </c>
      <c r="I669" s="4" t="s">
        <v>345</v>
      </c>
    </row>
    <row r="670" spans="1:9">
      <c r="A670" s="4" t="s">
        <v>324</v>
      </c>
      <c r="B670" s="4" t="s">
        <v>322</v>
      </c>
      <c r="C670" s="4" t="s">
        <v>1023</v>
      </c>
      <c r="D670" s="4" t="s">
        <v>358</v>
      </c>
      <c r="E670" s="4">
        <v>1</v>
      </c>
      <c r="F670" s="5">
        <v>45111</v>
      </c>
      <c r="G670" s="4" t="s">
        <v>323</v>
      </c>
      <c r="H670" s="4" t="s">
        <v>1024</v>
      </c>
      <c r="I670" s="4" t="s">
        <v>345</v>
      </c>
    </row>
    <row r="671" spans="1:9">
      <c r="A671" s="4" t="s">
        <v>324</v>
      </c>
      <c r="B671" s="4" t="s">
        <v>322</v>
      </c>
      <c r="C671" s="4" t="s">
        <v>1025</v>
      </c>
      <c r="D671" s="4" t="s">
        <v>369</v>
      </c>
      <c r="E671" s="4">
        <v>1</v>
      </c>
      <c r="F671" s="5">
        <v>45111</v>
      </c>
      <c r="G671" s="4" t="s">
        <v>323</v>
      </c>
      <c r="H671" s="4" t="s">
        <v>1024</v>
      </c>
      <c r="I671" s="4" t="s">
        <v>345</v>
      </c>
    </row>
    <row r="672" spans="1:9">
      <c r="A672" s="4" t="s">
        <v>324</v>
      </c>
      <c r="B672" s="4" t="s">
        <v>322</v>
      </c>
      <c r="C672" s="4" t="s">
        <v>1026</v>
      </c>
      <c r="D672" s="4" t="s">
        <v>358</v>
      </c>
      <c r="E672" s="4">
        <v>1</v>
      </c>
      <c r="F672" s="5">
        <v>45111</v>
      </c>
      <c r="G672" s="4" t="s">
        <v>323</v>
      </c>
      <c r="H672" s="4" t="s">
        <v>1024</v>
      </c>
      <c r="I672" s="4" t="s">
        <v>345</v>
      </c>
    </row>
    <row r="673" spans="1:9">
      <c r="A673" s="4" t="s">
        <v>324</v>
      </c>
      <c r="B673" s="4" t="s">
        <v>322</v>
      </c>
      <c r="C673" s="4" t="s">
        <v>1027</v>
      </c>
      <c r="D673" s="4" t="s">
        <v>358</v>
      </c>
      <c r="E673" s="4">
        <v>1</v>
      </c>
      <c r="F673" s="5">
        <v>45112</v>
      </c>
      <c r="G673" s="4" t="s">
        <v>323</v>
      </c>
      <c r="H673" s="4" t="s">
        <v>1024</v>
      </c>
      <c r="I673" s="4" t="s">
        <v>345</v>
      </c>
    </row>
    <row r="674" spans="1:9">
      <c r="A674" s="4" t="s">
        <v>324</v>
      </c>
      <c r="B674" s="4" t="s">
        <v>322</v>
      </c>
      <c r="C674" s="4" t="s">
        <v>1028</v>
      </c>
      <c r="D674" s="4" t="s">
        <v>352</v>
      </c>
      <c r="E674" s="4">
        <v>1</v>
      </c>
      <c r="F674" s="5">
        <v>45112</v>
      </c>
      <c r="G674" s="4" t="s">
        <v>323</v>
      </c>
      <c r="H674" s="4" t="s">
        <v>1024</v>
      </c>
      <c r="I674" s="4" t="s">
        <v>345</v>
      </c>
    </row>
    <row r="675" spans="1:9">
      <c r="A675" s="4" t="s">
        <v>324</v>
      </c>
      <c r="B675" s="4" t="s">
        <v>322</v>
      </c>
      <c r="C675" s="4" t="s">
        <v>1029</v>
      </c>
      <c r="D675" s="4" t="s">
        <v>815</v>
      </c>
      <c r="E675" s="4">
        <v>1</v>
      </c>
      <c r="F675" s="5">
        <v>45112</v>
      </c>
      <c r="G675" s="4" t="s">
        <v>323</v>
      </c>
      <c r="H675" s="4" t="s">
        <v>1024</v>
      </c>
      <c r="I675" s="4" t="s">
        <v>345</v>
      </c>
    </row>
    <row r="676" spans="1:9">
      <c r="A676" s="4" t="s">
        <v>324</v>
      </c>
      <c r="B676" s="4" t="s">
        <v>322</v>
      </c>
      <c r="C676" s="4" t="s">
        <v>1030</v>
      </c>
      <c r="D676" s="4" t="s">
        <v>376</v>
      </c>
      <c r="E676" s="4">
        <v>1</v>
      </c>
      <c r="F676" s="5">
        <v>45112</v>
      </c>
      <c r="G676" s="4" t="s">
        <v>323</v>
      </c>
      <c r="H676" s="4" t="s">
        <v>1024</v>
      </c>
      <c r="I676" s="4" t="s">
        <v>345</v>
      </c>
    </row>
    <row r="677" spans="1:9">
      <c r="A677" s="4" t="s">
        <v>324</v>
      </c>
      <c r="B677" s="4" t="s">
        <v>322</v>
      </c>
      <c r="C677" s="4" t="s">
        <v>1031</v>
      </c>
      <c r="D677" s="4" t="s">
        <v>376</v>
      </c>
      <c r="E677" s="4">
        <v>1</v>
      </c>
      <c r="F677" s="5">
        <v>45113</v>
      </c>
      <c r="G677" s="4" t="s">
        <v>323</v>
      </c>
      <c r="H677" s="4" t="s">
        <v>1024</v>
      </c>
      <c r="I677" s="4" t="s">
        <v>345</v>
      </c>
    </row>
    <row r="678" spans="1:9">
      <c r="A678" s="4" t="s">
        <v>324</v>
      </c>
      <c r="B678" s="4" t="s">
        <v>322</v>
      </c>
      <c r="C678" s="4" t="s">
        <v>1032</v>
      </c>
      <c r="D678" s="4" t="s">
        <v>352</v>
      </c>
      <c r="E678" s="4">
        <v>1</v>
      </c>
      <c r="F678" s="5">
        <v>45114</v>
      </c>
      <c r="G678" s="4" t="s">
        <v>323</v>
      </c>
      <c r="H678" s="4" t="s">
        <v>1024</v>
      </c>
      <c r="I678" s="4" t="s">
        <v>345</v>
      </c>
    </row>
    <row r="679" spans="1:9">
      <c r="A679" s="4" t="s">
        <v>324</v>
      </c>
      <c r="B679" s="4" t="s">
        <v>322</v>
      </c>
      <c r="C679" s="4" t="s">
        <v>1033</v>
      </c>
      <c r="D679" s="4" t="s">
        <v>352</v>
      </c>
      <c r="E679" s="4">
        <v>1</v>
      </c>
      <c r="F679" s="5">
        <v>45115</v>
      </c>
      <c r="G679" s="4" t="s">
        <v>323</v>
      </c>
      <c r="H679" s="4" t="s">
        <v>1024</v>
      </c>
      <c r="I679" s="4" t="s">
        <v>345</v>
      </c>
    </row>
    <row r="680" spans="1:9">
      <c r="A680" s="4" t="s">
        <v>324</v>
      </c>
      <c r="B680" s="4" t="s">
        <v>322</v>
      </c>
      <c r="C680" s="4" t="s">
        <v>1034</v>
      </c>
      <c r="D680" s="4" t="s">
        <v>358</v>
      </c>
      <c r="E680" s="4">
        <v>1</v>
      </c>
      <c r="F680" s="5">
        <v>45117</v>
      </c>
      <c r="G680" s="4" t="s">
        <v>323</v>
      </c>
      <c r="H680" s="4" t="s">
        <v>1024</v>
      </c>
      <c r="I680" s="4" t="s">
        <v>345</v>
      </c>
    </row>
    <row r="681" spans="1:9">
      <c r="A681" s="4" t="s">
        <v>324</v>
      </c>
      <c r="B681" s="4" t="s">
        <v>322</v>
      </c>
      <c r="C681" s="4" t="s">
        <v>1035</v>
      </c>
      <c r="D681" s="4" t="s">
        <v>369</v>
      </c>
      <c r="E681" s="4">
        <v>1</v>
      </c>
      <c r="F681" s="5">
        <v>45117</v>
      </c>
      <c r="G681" s="4" t="s">
        <v>323</v>
      </c>
      <c r="H681" s="4" t="s">
        <v>1024</v>
      </c>
      <c r="I681" s="4" t="s">
        <v>345</v>
      </c>
    </row>
    <row r="682" spans="1:9">
      <c r="A682" s="4" t="s">
        <v>324</v>
      </c>
      <c r="B682" s="4" t="s">
        <v>322</v>
      </c>
      <c r="C682" s="4" t="s">
        <v>1036</v>
      </c>
      <c r="D682" s="4" t="s">
        <v>352</v>
      </c>
      <c r="E682" s="4">
        <v>1</v>
      </c>
      <c r="F682" s="5">
        <v>45117</v>
      </c>
      <c r="G682" s="4" t="s">
        <v>323</v>
      </c>
      <c r="H682" s="4" t="s">
        <v>1024</v>
      </c>
      <c r="I682" s="4" t="s">
        <v>345</v>
      </c>
    </row>
    <row r="683" spans="1:9">
      <c r="A683" s="4" t="s">
        <v>324</v>
      </c>
      <c r="B683" s="4" t="s">
        <v>322</v>
      </c>
      <c r="C683" s="4" t="s">
        <v>1037</v>
      </c>
      <c r="D683" s="4" t="s">
        <v>352</v>
      </c>
      <c r="E683" s="4">
        <v>1</v>
      </c>
      <c r="F683" s="5">
        <v>45118</v>
      </c>
      <c r="G683" s="4" t="s">
        <v>323</v>
      </c>
      <c r="H683" s="4" t="s">
        <v>1024</v>
      </c>
      <c r="I683" s="4" t="s">
        <v>345</v>
      </c>
    </row>
    <row r="684" spans="1:9">
      <c r="A684" s="4" t="s">
        <v>324</v>
      </c>
      <c r="B684" s="4" t="s">
        <v>322</v>
      </c>
      <c r="C684" s="4" t="s">
        <v>1038</v>
      </c>
      <c r="D684" s="4" t="s">
        <v>352</v>
      </c>
      <c r="E684" s="4">
        <v>1</v>
      </c>
      <c r="F684" s="5">
        <v>45120</v>
      </c>
      <c r="G684" s="4" t="s">
        <v>323</v>
      </c>
      <c r="H684" s="4" t="s">
        <v>1024</v>
      </c>
      <c r="I684" s="4" t="s">
        <v>345</v>
      </c>
    </row>
    <row r="685" spans="1:9">
      <c r="A685" s="4" t="s">
        <v>324</v>
      </c>
      <c r="B685" s="4" t="s">
        <v>322</v>
      </c>
      <c r="C685" s="4" t="s">
        <v>1039</v>
      </c>
      <c r="D685" s="4" t="s">
        <v>352</v>
      </c>
      <c r="E685" s="4">
        <v>1</v>
      </c>
      <c r="F685" s="5">
        <v>45121</v>
      </c>
      <c r="G685" s="4" t="s">
        <v>323</v>
      </c>
      <c r="H685" s="4" t="s">
        <v>1024</v>
      </c>
      <c r="I685" s="4" t="s">
        <v>345</v>
      </c>
    </row>
    <row r="686" spans="1:9">
      <c r="A686" s="4" t="s">
        <v>324</v>
      </c>
      <c r="B686" s="4" t="s">
        <v>322</v>
      </c>
      <c r="C686" s="4" t="s">
        <v>1040</v>
      </c>
      <c r="D686" s="4" t="s">
        <v>352</v>
      </c>
      <c r="E686" s="4">
        <v>1</v>
      </c>
      <c r="F686" s="5">
        <v>45121</v>
      </c>
      <c r="G686" s="4" t="s">
        <v>323</v>
      </c>
      <c r="H686" s="4" t="s">
        <v>1024</v>
      </c>
      <c r="I686" s="4" t="s">
        <v>345</v>
      </c>
    </row>
    <row r="687" spans="1:9">
      <c r="A687" s="4" t="s">
        <v>324</v>
      </c>
      <c r="B687" s="4" t="s">
        <v>322</v>
      </c>
      <c r="C687" s="4" t="s">
        <v>1041</v>
      </c>
      <c r="D687" s="4" t="s">
        <v>354</v>
      </c>
      <c r="E687" s="4">
        <v>1</v>
      </c>
      <c r="F687" s="5">
        <v>45121</v>
      </c>
      <c r="G687" s="4" t="s">
        <v>323</v>
      </c>
      <c r="H687" s="4" t="s">
        <v>1024</v>
      </c>
      <c r="I687" s="4" t="s">
        <v>345</v>
      </c>
    </row>
    <row r="688" spans="1:9">
      <c r="A688" s="4" t="s">
        <v>324</v>
      </c>
      <c r="B688" s="4" t="s">
        <v>322</v>
      </c>
      <c r="C688" s="4" t="s">
        <v>1042</v>
      </c>
      <c r="D688" s="4" t="s">
        <v>369</v>
      </c>
      <c r="E688" s="4">
        <v>1</v>
      </c>
      <c r="F688" s="5">
        <v>45121</v>
      </c>
      <c r="G688" s="4" t="s">
        <v>323</v>
      </c>
      <c r="H688" s="4" t="s">
        <v>1024</v>
      </c>
      <c r="I688" s="4" t="s">
        <v>345</v>
      </c>
    </row>
    <row r="689" spans="1:9">
      <c r="A689" s="4" t="s">
        <v>324</v>
      </c>
      <c r="B689" s="4" t="s">
        <v>322</v>
      </c>
      <c r="C689" s="4" t="s">
        <v>1043</v>
      </c>
      <c r="D689" s="4" t="s">
        <v>376</v>
      </c>
      <c r="E689" s="4">
        <v>1</v>
      </c>
      <c r="F689" s="5">
        <v>45121</v>
      </c>
      <c r="G689" s="4" t="s">
        <v>323</v>
      </c>
      <c r="H689" s="4" t="s">
        <v>1024</v>
      </c>
      <c r="I689" s="4" t="s">
        <v>345</v>
      </c>
    </row>
    <row r="690" spans="1:9">
      <c r="A690" s="4" t="s">
        <v>324</v>
      </c>
      <c r="B690" s="4" t="s">
        <v>322</v>
      </c>
      <c r="C690" s="4" t="s">
        <v>1044</v>
      </c>
      <c r="D690" s="4" t="s">
        <v>354</v>
      </c>
      <c r="E690" s="4">
        <v>1</v>
      </c>
      <c r="F690" s="5">
        <v>45122</v>
      </c>
      <c r="G690" s="4" t="s">
        <v>323</v>
      </c>
      <c r="H690" s="4" t="s">
        <v>1024</v>
      </c>
      <c r="I690" s="4" t="s">
        <v>345</v>
      </c>
    </row>
    <row r="691" spans="1:9">
      <c r="A691" s="4" t="s">
        <v>324</v>
      </c>
      <c r="B691" s="4" t="s">
        <v>322</v>
      </c>
      <c r="C691" s="4" t="s">
        <v>1045</v>
      </c>
      <c r="D691" s="4" t="s">
        <v>378</v>
      </c>
      <c r="E691" s="4">
        <v>1</v>
      </c>
      <c r="F691" s="5">
        <v>45124</v>
      </c>
      <c r="G691" s="4" t="s">
        <v>323</v>
      </c>
      <c r="H691" s="4" t="s">
        <v>1024</v>
      </c>
      <c r="I691" s="4" t="s">
        <v>345</v>
      </c>
    </row>
    <row r="692" spans="1:9">
      <c r="A692" s="4" t="s">
        <v>324</v>
      </c>
      <c r="B692" s="4" t="s">
        <v>322</v>
      </c>
      <c r="C692" s="4" t="s">
        <v>1046</v>
      </c>
      <c r="D692" s="4" t="s">
        <v>378</v>
      </c>
      <c r="E692" s="4">
        <v>1</v>
      </c>
      <c r="F692" s="5">
        <v>45124</v>
      </c>
      <c r="G692" s="4" t="s">
        <v>323</v>
      </c>
      <c r="H692" s="4" t="s">
        <v>1024</v>
      </c>
      <c r="I692" s="4" t="s">
        <v>345</v>
      </c>
    </row>
    <row r="693" spans="1:9">
      <c r="A693" s="4" t="s">
        <v>324</v>
      </c>
      <c r="B693" s="4" t="s">
        <v>322</v>
      </c>
      <c r="C693" s="4" t="s">
        <v>5701</v>
      </c>
      <c r="D693" s="4" t="s">
        <v>354</v>
      </c>
      <c r="E693" s="4">
        <v>1</v>
      </c>
      <c r="F693" s="5">
        <v>45125</v>
      </c>
      <c r="G693" s="4" t="s">
        <v>323</v>
      </c>
      <c r="H693" s="4" t="s">
        <v>1024</v>
      </c>
      <c r="I693" s="4" t="s">
        <v>345</v>
      </c>
    </row>
    <row r="694" spans="1:9">
      <c r="A694" s="4" t="s">
        <v>324</v>
      </c>
      <c r="B694" s="4" t="s">
        <v>322</v>
      </c>
      <c r="C694" s="4" t="s">
        <v>6057</v>
      </c>
      <c r="D694" s="4" t="s">
        <v>781</v>
      </c>
      <c r="E694" s="4">
        <v>1</v>
      </c>
      <c r="F694" s="5">
        <v>45125</v>
      </c>
      <c r="G694" s="4" t="s">
        <v>323</v>
      </c>
      <c r="H694" s="4" t="s">
        <v>1024</v>
      </c>
      <c r="I694" s="4" t="s">
        <v>345</v>
      </c>
    </row>
    <row r="695" spans="1:9">
      <c r="A695" s="4" t="s">
        <v>332</v>
      </c>
      <c r="B695" s="4" t="s">
        <v>322</v>
      </c>
      <c r="C695" s="4" t="s">
        <v>6058</v>
      </c>
      <c r="D695" s="4" t="s">
        <v>352</v>
      </c>
      <c r="E695" s="4">
        <v>1</v>
      </c>
      <c r="F695" s="5">
        <v>45108</v>
      </c>
      <c r="G695" s="4" t="s">
        <v>331</v>
      </c>
      <c r="H695" s="4" t="s">
        <v>1048</v>
      </c>
      <c r="I695" s="4" t="s">
        <v>345</v>
      </c>
    </row>
    <row r="696" spans="1:9">
      <c r="A696" s="4" t="s">
        <v>332</v>
      </c>
      <c r="B696" s="4" t="s">
        <v>322</v>
      </c>
      <c r="C696" s="4" t="s">
        <v>6059</v>
      </c>
      <c r="D696" s="4" t="s">
        <v>352</v>
      </c>
      <c r="E696" s="4">
        <v>1</v>
      </c>
      <c r="F696" s="5">
        <v>45108</v>
      </c>
      <c r="G696" s="4" t="s">
        <v>331</v>
      </c>
      <c r="H696" s="4" t="s">
        <v>1048</v>
      </c>
      <c r="I696" s="4" t="s">
        <v>345</v>
      </c>
    </row>
    <row r="697" spans="1:9">
      <c r="A697" s="4" t="s">
        <v>332</v>
      </c>
      <c r="B697" s="4" t="s">
        <v>322</v>
      </c>
      <c r="C697" s="4" t="s">
        <v>1047</v>
      </c>
      <c r="D697" s="4" t="s">
        <v>358</v>
      </c>
      <c r="E697" s="4">
        <v>1</v>
      </c>
      <c r="F697" s="5">
        <v>45111</v>
      </c>
      <c r="G697" s="4" t="s">
        <v>331</v>
      </c>
      <c r="H697" s="4" t="s">
        <v>1048</v>
      </c>
      <c r="I697" s="4" t="s">
        <v>345</v>
      </c>
    </row>
    <row r="698" spans="1:9">
      <c r="A698" s="4" t="s">
        <v>332</v>
      </c>
      <c r="B698" s="4" t="s">
        <v>322</v>
      </c>
      <c r="C698" s="4" t="s">
        <v>1049</v>
      </c>
      <c r="D698" s="4" t="s">
        <v>352</v>
      </c>
      <c r="E698" s="4">
        <v>1</v>
      </c>
      <c r="F698" s="5">
        <v>45112</v>
      </c>
      <c r="G698" s="4" t="s">
        <v>331</v>
      </c>
      <c r="H698" s="4" t="s">
        <v>1048</v>
      </c>
      <c r="I698" s="4" t="s">
        <v>345</v>
      </c>
    </row>
    <row r="699" spans="1:9">
      <c r="A699" s="4" t="s">
        <v>332</v>
      </c>
      <c r="B699" s="4" t="s">
        <v>322</v>
      </c>
      <c r="C699" s="4" t="s">
        <v>1050</v>
      </c>
      <c r="D699" s="4" t="s">
        <v>352</v>
      </c>
      <c r="E699" s="4">
        <v>1</v>
      </c>
      <c r="F699" s="5">
        <v>45112</v>
      </c>
      <c r="G699" s="4" t="s">
        <v>331</v>
      </c>
      <c r="H699" s="4" t="s">
        <v>1048</v>
      </c>
      <c r="I699" s="4" t="s">
        <v>345</v>
      </c>
    </row>
    <row r="700" spans="1:9">
      <c r="A700" s="4" t="s">
        <v>332</v>
      </c>
      <c r="B700" s="4" t="s">
        <v>322</v>
      </c>
      <c r="C700" s="4" t="s">
        <v>1051</v>
      </c>
      <c r="D700" s="4" t="s">
        <v>352</v>
      </c>
      <c r="E700" s="4">
        <v>1</v>
      </c>
      <c r="F700" s="5">
        <v>45113</v>
      </c>
      <c r="G700" s="4" t="s">
        <v>331</v>
      </c>
      <c r="H700" s="4" t="s">
        <v>1048</v>
      </c>
      <c r="I700" s="4" t="s">
        <v>345</v>
      </c>
    </row>
    <row r="701" spans="1:9">
      <c r="A701" s="4" t="s">
        <v>332</v>
      </c>
      <c r="B701" s="4" t="s">
        <v>322</v>
      </c>
      <c r="C701" s="4" t="s">
        <v>1052</v>
      </c>
      <c r="D701" s="4" t="s">
        <v>369</v>
      </c>
      <c r="E701" s="4">
        <v>1</v>
      </c>
      <c r="F701" s="5">
        <v>45117</v>
      </c>
      <c r="G701" s="4" t="s">
        <v>331</v>
      </c>
      <c r="H701" s="4" t="s">
        <v>1048</v>
      </c>
      <c r="I701" s="4" t="s">
        <v>345</v>
      </c>
    </row>
    <row r="702" spans="1:9">
      <c r="A702" s="4" t="s">
        <v>332</v>
      </c>
      <c r="B702" s="4" t="s">
        <v>322</v>
      </c>
      <c r="C702" s="4" t="s">
        <v>1053</v>
      </c>
      <c r="D702" s="4" t="s">
        <v>358</v>
      </c>
      <c r="E702" s="4">
        <v>1</v>
      </c>
      <c r="F702" s="5">
        <v>45117</v>
      </c>
      <c r="G702" s="4" t="s">
        <v>331</v>
      </c>
      <c r="H702" s="4" t="s">
        <v>1048</v>
      </c>
      <c r="I702" s="4" t="s">
        <v>345</v>
      </c>
    </row>
    <row r="703" spans="1:9">
      <c r="A703" s="4" t="s">
        <v>332</v>
      </c>
      <c r="B703" s="4" t="s">
        <v>322</v>
      </c>
      <c r="C703" s="4" t="s">
        <v>1054</v>
      </c>
      <c r="D703" s="4" t="s">
        <v>352</v>
      </c>
      <c r="E703" s="4">
        <v>1</v>
      </c>
      <c r="F703" s="5">
        <v>45119</v>
      </c>
      <c r="G703" s="4" t="s">
        <v>331</v>
      </c>
      <c r="H703" s="4" t="s">
        <v>1048</v>
      </c>
      <c r="I703" s="4" t="s">
        <v>345</v>
      </c>
    </row>
    <row r="704" spans="1:9">
      <c r="A704" s="4" t="s">
        <v>332</v>
      </c>
      <c r="B704" s="4" t="s">
        <v>322</v>
      </c>
      <c r="C704" s="4" t="s">
        <v>1055</v>
      </c>
      <c r="D704" s="4" t="s">
        <v>352</v>
      </c>
      <c r="E704" s="4">
        <v>1</v>
      </c>
      <c r="F704" s="5">
        <v>45120</v>
      </c>
      <c r="G704" s="4" t="s">
        <v>331</v>
      </c>
      <c r="H704" s="4" t="s">
        <v>1048</v>
      </c>
      <c r="I704" s="4" t="s">
        <v>345</v>
      </c>
    </row>
    <row r="705" spans="1:9">
      <c r="A705" s="4" t="s">
        <v>332</v>
      </c>
      <c r="B705" s="4" t="s">
        <v>322</v>
      </c>
      <c r="C705" s="4" t="s">
        <v>1056</v>
      </c>
      <c r="D705" s="4" t="s">
        <v>369</v>
      </c>
      <c r="E705" s="4">
        <v>1</v>
      </c>
      <c r="F705" s="5">
        <v>45120</v>
      </c>
      <c r="G705" s="4" t="s">
        <v>331</v>
      </c>
      <c r="H705" s="4" t="s">
        <v>1048</v>
      </c>
      <c r="I705" s="4" t="s">
        <v>345</v>
      </c>
    </row>
    <row r="706" spans="1:9">
      <c r="A706" s="4" t="s">
        <v>332</v>
      </c>
      <c r="B706" s="4" t="s">
        <v>322</v>
      </c>
      <c r="C706" s="4" t="s">
        <v>1057</v>
      </c>
      <c r="D706" s="4" t="s">
        <v>376</v>
      </c>
      <c r="E706" s="4">
        <v>1</v>
      </c>
      <c r="F706" s="5">
        <v>45121</v>
      </c>
      <c r="G706" s="4" t="s">
        <v>331</v>
      </c>
      <c r="H706" s="4" t="s">
        <v>1048</v>
      </c>
      <c r="I706" s="4" t="s">
        <v>345</v>
      </c>
    </row>
    <row r="707" spans="1:9">
      <c r="A707" s="4" t="s">
        <v>332</v>
      </c>
      <c r="B707" s="4" t="s">
        <v>322</v>
      </c>
      <c r="C707" s="4" t="s">
        <v>1058</v>
      </c>
      <c r="D707" s="4" t="s">
        <v>358</v>
      </c>
      <c r="E707" s="4">
        <v>1</v>
      </c>
      <c r="F707" s="5">
        <v>45121</v>
      </c>
      <c r="G707" s="4" t="s">
        <v>331</v>
      </c>
      <c r="H707" s="4" t="s">
        <v>1048</v>
      </c>
      <c r="I707" s="4" t="s">
        <v>345</v>
      </c>
    </row>
    <row r="708" spans="1:9">
      <c r="A708" s="4" t="s">
        <v>332</v>
      </c>
      <c r="B708" s="4" t="s">
        <v>322</v>
      </c>
      <c r="C708" s="4" t="s">
        <v>1059</v>
      </c>
      <c r="D708" s="4" t="s">
        <v>354</v>
      </c>
      <c r="E708" s="4">
        <v>1</v>
      </c>
      <c r="F708" s="5">
        <v>45121</v>
      </c>
      <c r="G708" s="4" t="s">
        <v>331</v>
      </c>
      <c r="H708" s="4" t="s">
        <v>1048</v>
      </c>
      <c r="I708" s="4" t="s">
        <v>345</v>
      </c>
    </row>
    <row r="709" spans="1:9">
      <c r="A709" s="4" t="s">
        <v>332</v>
      </c>
      <c r="B709" s="4" t="s">
        <v>322</v>
      </c>
      <c r="C709" s="4" t="s">
        <v>1060</v>
      </c>
      <c r="D709" s="4" t="s">
        <v>781</v>
      </c>
      <c r="E709" s="4">
        <v>1</v>
      </c>
      <c r="F709" s="5">
        <v>45122</v>
      </c>
      <c r="G709" s="4" t="s">
        <v>331</v>
      </c>
      <c r="H709" s="4" t="s">
        <v>1048</v>
      </c>
      <c r="I709" s="4" t="s">
        <v>345</v>
      </c>
    </row>
    <row r="710" spans="1:9">
      <c r="A710" s="4" t="s">
        <v>332</v>
      </c>
      <c r="B710" s="4" t="s">
        <v>322</v>
      </c>
      <c r="C710" s="4" t="s">
        <v>1061</v>
      </c>
      <c r="D710" s="4" t="s">
        <v>868</v>
      </c>
      <c r="E710" s="4">
        <v>1</v>
      </c>
      <c r="F710" s="5">
        <v>45122</v>
      </c>
      <c r="G710" s="4" t="s">
        <v>331</v>
      </c>
      <c r="H710" s="4" t="s">
        <v>1048</v>
      </c>
      <c r="I710" s="4" t="s">
        <v>345</v>
      </c>
    </row>
    <row r="711" spans="1:9">
      <c r="A711" s="4" t="s">
        <v>332</v>
      </c>
      <c r="B711" s="4" t="s">
        <v>322</v>
      </c>
      <c r="C711" s="4" t="s">
        <v>5742</v>
      </c>
      <c r="D711" s="4" t="s">
        <v>781</v>
      </c>
      <c r="E711" s="4">
        <v>1</v>
      </c>
      <c r="F711" s="5">
        <v>45125</v>
      </c>
      <c r="G711" s="4" t="s">
        <v>331</v>
      </c>
      <c r="H711" s="4" t="s">
        <v>1048</v>
      </c>
      <c r="I711" s="4" t="s">
        <v>345</v>
      </c>
    </row>
    <row r="712" spans="1:9">
      <c r="A712" s="4" t="s">
        <v>332</v>
      </c>
      <c r="B712" s="4" t="s">
        <v>322</v>
      </c>
      <c r="C712" s="4" t="s">
        <v>5193</v>
      </c>
      <c r="D712" s="4" t="s">
        <v>369</v>
      </c>
      <c r="E712" s="4">
        <v>1</v>
      </c>
      <c r="F712" s="5">
        <v>45125</v>
      </c>
      <c r="G712" s="4" t="s">
        <v>331</v>
      </c>
      <c r="H712" s="4" t="s">
        <v>1048</v>
      </c>
      <c r="I712" s="4" t="s">
        <v>345</v>
      </c>
    </row>
    <row r="713" spans="1:9">
      <c r="A713" s="4" t="s">
        <v>332</v>
      </c>
      <c r="B713" s="4" t="s">
        <v>322</v>
      </c>
      <c r="C713" s="4" t="s">
        <v>5507</v>
      </c>
      <c r="D713" s="4" t="s">
        <v>352</v>
      </c>
      <c r="E713" s="4">
        <v>1</v>
      </c>
      <c r="F713" s="5">
        <v>45125</v>
      </c>
      <c r="G713" s="4" t="s">
        <v>331</v>
      </c>
      <c r="H713" s="4" t="s">
        <v>1048</v>
      </c>
      <c r="I713" s="4" t="s">
        <v>345</v>
      </c>
    </row>
    <row r="714" spans="1:9">
      <c r="A714" s="4" t="s">
        <v>332</v>
      </c>
      <c r="B714" s="4" t="s">
        <v>322</v>
      </c>
      <c r="C714" s="4" t="s">
        <v>5890</v>
      </c>
      <c r="D714" s="4" t="s">
        <v>376</v>
      </c>
      <c r="E714" s="4">
        <v>1</v>
      </c>
      <c r="F714" s="5">
        <v>45125</v>
      </c>
      <c r="G714" s="4" t="s">
        <v>331</v>
      </c>
      <c r="H714" s="4" t="s">
        <v>1048</v>
      </c>
      <c r="I714" s="4" t="s">
        <v>345</v>
      </c>
    </row>
    <row r="715" spans="1:9">
      <c r="A715" s="4" t="s">
        <v>332</v>
      </c>
      <c r="B715" s="4" t="s">
        <v>322</v>
      </c>
      <c r="C715" s="4" t="s">
        <v>5652</v>
      </c>
      <c r="D715" s="4" t="s">
        <v>354</v>
      </c>
      <c r="E715" s="4">
        <v>1</v>
      </c>
      <c r="F715" s="5">
        <v>45125</v>
      </c>
      <c r="G715" s="4" t="s">
        <v>331</v>
      </c>
      <c r="H715" s="4" t="s">
        <v>1048</v>
      </c>
      <c r="I715" s="4" t="s">
        <v>345</v>
      </c>
    </row>
    <row r="716" spans="1:9">
      <c r="A716" s="4" t="s">
        <v>332</v>
      </c>
      <c r="B716" s="4" t="s">
        <v>322</v>
      </c>
      <c r="C716" s="4" t="s">
        <v>5961</v>
      </c>
      <c r="D716" s="4" t="s">
        <v>352</v>
      </c>
      <c r="E716" s="4">
        <v>1</v>
      </c>
      <c r="F716" s="5">
        <v>45125</v>
      </c>
      <c r="G716" s="4" t="s">
        <v>331</v>
      </c>
      <c r="H716" s="4" t="s">
        <v>1048</v>
      </c>
      <c r="I716" s="4" t="s">
        <v>345</v>
      </c>
    </row>
    <row r="717" spans="1:9">
      <c r="A717" s="4" t="s">
        <v>332</v>
      </c>
      <c r="B717" s="4" t="s">
        <v>322</v>
      </c>
      <c r="C717" s="4" t="s">
        <v>5795</v>
      </c>
      <c r="D717" s="4" t="s">
        <v>358</v>
      </c>
      <c r="E717" s="4">
        <v>1</v>
      </c>
      <c r="F717" s="5">
        <v>45125</v>
      </c>
      <c r="G717" s="4" t="s">
        <v>331</v>
      </c>
      <c r="H717" s="4" t="s">
        <v>1048</v>
      </c>
      <c r="I717" s="4" t="s">
        <v>345</v>
      </c>
    </row>
    <row r="718" spans="1:9">
      <c r="A718" s="4" t="s">
        <v>212</v>
      </c>
      <c r="B718" s="4" t="s">
        <v>197</v>
      </c>
      <c r="C718" s="4" t="s">
        <v>1062</v>
      </c>
      <c r="D718" s="4" t="s">
        <v>369</v>
      </c>
      <c r="E718" s="4">
        <v>1</v>
      </c>
      <c r="F718" s="5">
        <v>45111</v>
      </c>
      <c r="G718" s="4" t="s">
        <v>211</v>
      </c>
      <c r="H718" s="4" t="s">
        <v>1063</v>
      </c>
      <c r="I718" s="4" t="s">
        <v>345</v>
      </c>
    </row>
    <row r="719" spans="1:9">
      <c r="A719" s="4" t="s">
        <v>212</v>
      </c>
      <c r="B719" s="4" t="s">
        <v>197</v>
      </c>
      <c r="C719" s="4" t="s">
        <v>1064</v>
      </c>
      <c r="D719" s="4" t="s">
        <v>369</v>
      </c>
      <c r="E719" s="4">
        <v>1</v>
      </c>
      <c r="F719" s="5">
        <v>45111</v>
      </c>
      <c r="G719" s="4" t="s">
        <v>211</v>
      </c>
      <c r="H719" s="4" t="s">
        <v>1063</v>
      </c>
      <c r="I719" s="4" t="s">
        <v>345</v>
      </c>
    </row>
    <row r="720" spans="1:9">
      <c r="A720" s="4" t="s">
        <v>212</v>
      </c>
      <c r="B720" s="4" t="s">
        <v>197</v>
      </c>
      <c r="C720" s="4" t="s">
        <v>1065</v>
      </c>
      <c r="D720" s="4" t="s">
        <v>369</v>
      </c>
      <c r="E720" s="4">
        <v>1</v>
      </c>
      <c r="F720" s="5">
        <v>45112</v>
      </c>
      <c r="G720" s="4" t="s">
        <v>211</v>
      </c>
      <c r="H720" s="4" t="s">
        <v>1063</v>
      </c>
      <c r="I720" s="4" t="s">
        <v>345</v>
      </c>
    </row>
    <row r="721" spans="1:9">
      <c r="A721" s="4" t="s">
        <v>212</v>
      </c>
      <c r="B721" s="4" t="s">
        <v>197</v>
      </c>
      <c r="C721" s="4" t="s">
        <v>1066</v>
      </c>
      <c r="D721" s="4" t="s">
        <v>352</v>
      </c>
      <c r="E721" s="4">
        <v>1</v>
      </c>
      <c r="F721" s="5">
        <v>45112</v>
      </c>
      <c r="G721" s="4" t="s">
        <v>211</v>
      </c>
      <c r="H721" s="4" t="s">
        <v>1063</v>
      </c>
      <c r="I721" s="4" t="s">
        <v>345</v>
      </c>
    </row>
    <row r="722" spans="1:9">
      <c r="A722" s="4" t="s">
        <v>212</v>
      </c>
      <c r="B722" s="4" t="s">
        <v>197</v>
      </c>
      <c r="C722" s="4" t="s">
        <v>1067</v>
      </c>
      <c r="D722" s="4" t="s">
        <v>354</v>
      </c>
      <c r="E722" s="4">
        <v>1</v>
      </c>
      <c r="F722" s="5">
        <v>45113</v>
      </c>
      <c r="G722" s="4" t="s">
        <v>211</v>
      </c>
      <c r="H722" s="4" t="s">
        <v>1063</v>
      </c>
      <c r="I722" s="4" t="s">
        <v>345</v>
      </c>
    </row>
    <row r="723" spans="1:9">
      <c r="A723" s="4" t="s">
        <v>212</v>
      </c>
      <c r="B723" s="4" t="s">
        <v>197</v>
      </c>
      <c r="C723" s="4" t="s">
        <v>1068</v>
      </c>
      <c r="D723" s="4" t="s">
        <v>352</v>
      </c>
      <c r="E723" s="4">
        <v>1</v>
      </c>
      <c r="F723" s="5">
        <v>45115</v>
      </c>
      <c r="G723" s="4" t="s">
        <v>211</v>
      </c>
      <c r="H723" s="4" t="s">
        <v>1063</v>
      </c>
      <c r="I723" s="4" t="s">
        <v>345</v>
      </c>
    </row>
    <row r="724" spans="1:9">
      <c r="A724" s="4" t="s">
        <v>212</v>
      </c>
      <c r="B724" s="4" t="s">
        <v>197</v>
      </c>
      <c r="C724" s="4" t="s">
        <v>1069</v>
      </c>
      <c r="D724" s="4" t="s">
        <v>343</v>
      </c>
      <c r="E724" s="4">
        <v>1</v>
      </c>
      <c r="F724" s="5">
        <v>45117</v>
      </c>
      <c r="G724" s="4" t="s">
        <v>211</v>
      </c>
      <c r="H724" s="4" t="s">
        <v>1063</v>
      </c>
      <c r="I724" s="4" t="s">
        <v>345</v>
      </c>
    </row>
    <row r="725" spans="1:9">
      <c r="A725" s="4" t="s">
        <v>212</v>
      </c>
      <c r="B725" s="4" t="s">
        <v>197</v>
      </c>
      <c r="C725" s="4" t="s">
        <v>1070</v>
      </c>
      <c r="D725" s="4" t="s">
        <v>358</v>
      </c>
      <c r="E725" s="4">
        <v>1</v>
      </c>
      <c r="F725" s="5">
        <v>45117</v>
      </c>
      <c r="G725" s="4" t="s">
        <v>211</v>
      </c>
      <c r="H725" s="4" t="s">
        <v>1063</v>
      </c>
      <c r="I725" s="4" t="s">
        <v>345</v>
      </c>
    </row>
    <row r="726" spans="1:9">
      <c r="A726" s="4" t="s">
        <v>212</v>
      </c>
      <c r="B726" s="4" t="s">
        <v>197</v>
      </c>
      <c r="C726" s="4" t="s">
        <v>1071</v>
      </c>
      <c r="D726" s="4" t="s">
        <v>354</v>
      </c>
      <c r="E726" s="4">
        <v>1</v>
      </c>
      <c r="F726" s="5">
        <v>45117</v>
      </c>
      <c r="G726" s="4" t="s">
        <v>211</v>
      </c>
      <c r="H726" s="4" t="s">
        <v>1063</v>
      </c>
      <c r="I726" s="4" t="s">
        <v>345</v>
      </c>
    </row>
    <row r="727" spans="1:9">
      <c r="A727" s="4" t="s">
        <v>212</v>
      </c>
      <c r="B727" s="4" t="s">
        <v>197</v>
      </c>
      <c r="C727" s="4" t="s">
        <v>1072</v>
      </c>
      <c r="D727" s="4" t="s">
        <v>354</v>
      </c>
      <c r="E727" s="4">
        <v>1</v>
      </c>
      <c r="F727" s="5">
        <v>45118</v>
      </c>
      <c r="G727" s="4" t="s">
        <v>211</v>
      </c>
      <c r="H727" s="4" t="s">
        <v>1063</v>
      </c>
      <c r="I727" s="4" t="s">
        <v>345</v>
      </c>
    </row>
    <row r="728" spans="1:9">
      <c r="A728" s="4" t="s">
        <v>212</v>
      </c>
      <c r="B728" s="4" t="s">
        <v>197</v>
      </c>
      <c r="C728" s="4" t="s">
        <v>1073</v>
      </c>
      <c r="D728" s="4" t="s">
        <v>369</v>
      </c>
      <c r="E728" s="4">
        <v>1</v>
      </c>
      <c r="F728" s="5">
        <v>45118</v>
      </c>
      <c r="G728" s="4" t="s">
        <v>211</v>
      </c>
      <c r="H728" s="4" t="s">
        <v>1063</v>
      </c>
      <c r="I728" s="4" t="s">
        <v>345</v>
      </c>
    </row>
    <row r="729" spans="1:9">
      <c r="A729" s="4" t="s">
        <v>212</v>
      </c>
      <c r="B729" s="4" t="s">
        <v>197</v>
      </c>
      <c r="C729" s="4" t="s">
        <v>1074</v>
      </c>
      <c r="D729" s="4" t="s">
        <v>343</v>
      </c>
      <c r="E729" s="4">
        <v>1</v>
      </c>
      <c r="F729" s="5">
        <v>45119</v>
      </c>
      <c r="G729" s="4" t="s">
        <v>211</v>
      </c>
      <c r="H729" s="4" t="s">
        <v>1063</v>
      </c>
      <c r="I729" s="4" t="s">
        <v>345</v>
      </c>
    </row>
    <row r="730" spans="1:9">
      <c r="A730" s="4" t="s">
        <v>212</v>
      </c>
      <c r="B730" s="4" t="s">
        <v>197</v>
      </c>
      <c r="C730" s="4" t="s">
        <v>1075</v>
      </c>
      <c r="D730" s="4" t="s">
        <v>354</v>
      </c>
      <c r="E730" s="4">
        <v>1</v>
      </c>
      <c r="F730" s="5">
        <v>45121</v>
      </c>
      <c r="G730" s="4" t="s">
        <v>211</v>
      </c>
      <c r="H730" s="4" t="s">
        <v>1063</v>
      </c>
      <c r="I730" s="4" t="s">
        <v>345</v>
      </c>
    </row>
    <row r="731" spans="1:9">
      <c r="A731" s="4" t="s">
        <v>212</v>
      </c>
      <c r="B731" s="4" t="s">
        <v>197</v>
      </c>
      <c r="C731" s="4" t="s">
        <v>1076</v>
      </c>
      <c r="D731" s="4" t="s">
        <v>352</v>
      </c>
      <c r="E731" s="4">
        <v>1</v>
      </c>
      <c r="F731" s="5">
        <v>45124</v>
      </c>
      <c r="G731" s="4" t="s">
        <v>211</v>
      </c>
      <c r="H731" s="4" t="s">
        <v>1063</v>
      </c>
      <c r="I731" s="4" t="s">
        <v>345</v>
      </c>
    </row>
    <row r="732" spans="1:9">
      <c r="A732" s="4" t="s">
        <v>212</v>
      </c>
      <c r="B732" s="4" t="s">
        <v>197</v>
      </c>
      <c r="C732" s="4" t="s">
        <v>5950</v>
      </c>
      <c r="D732" s="4" t="s">
        <v>352</v>
      </c>
      <c r="E732" s="4">
        <v>1</v>
      </c>
      <c r="F732" s="5">
        <v>45125</v>
      </c>
      <c r="G732" s="4" t="s">
        <v>211</v>
      </c>
      <c r="H732" s="4" t="s">
        <v>1063</v>
      </c>
      <c r="I732" s="4" t="s">
        <v>345</v>
      </c>
    </row>
    <row r="733" spans="1:9">
      <c r="A733" s="4" t="s">
        <v>269</v>
      </c>
      <c r="B733" s="4" t="s">
        <v>260</v>
      </c>
      <c r="C733" s="4" t="s">
        <v>1077</v>
      </c>
      <c r="D733" s="4" t="s">
        <v>352</v>
      </c>
      <c r="E733" s="4">
        <v>1</v>
      </c>
      <c r="F733" s="5">
        <v>45112</v>
      </c>
      <c r="G733" s="4" t="s">
        <v>268</v>
      </c>
      <c r="H733" s="4" t="s">
        <v>1078</v>
      </c>
      <c r="I733" s="4" t="s">
        <v>345</v>
      </c>
    </row>
    <row r="734" spans="1:9">
      <c r="A734" s="4" t="s">
        <v>269</v>
      </c>
      <c r="B734" s="4" t="s">
        <v>260</v>
      </c>
      <c r="C734" s="4" t="s">
        <v>1079</v>
      </c>
      <c r="D734" s="4" t="s">
        <v>815</v>
      </c>
      <c r="E734" s="4">
        <v>1</v>
      </c>
      <c r="F734" s="5">
        <v>45114</v>
      </c>
      <c r="G734" s="4" t="s">
        <v>268</v>
      </c>
      <c r="H734" s="4" t="s">
        <v>1078</v>
      </c>
      <c r="I734" s="4" t="s">
        <v>345</v>
      </c>
    </row>
    <row r="735" spans="1:9">
      <c r="A735" s="4" t="s">
        <v>269</v>
      </c>
      <c r="B735" s="4" t="s">
        <v>260</v>
      </c>
      <c r="C735" s="4" t="s">
        <v>1080</v>
      </c>
      <c r="D735" s="4" t="s">
        <v>815</v>
      </c>
      <c r="E735" s="4">
        <v>1</v>
      </c>
      <c r="F735" s="5">
        <v>45117</v>
      </c>
      <c r="G735" s="4" t="s">
        <v>268</v>
      </c>
      <c r="H735" s="4" t="s">
        <v>1078</v>
      </c>
      <c r="I735" s="4" t="s">
        <v>345</v>
      </c>
    </row>
    <row r="736" spans="1:9">
      <c r="A736" s="4" t="s">
        <v>269</v>
      </c>
      <c r="B736" s="4" t="s">
        <v>260</v>
      </c>
      <c r="C736" s="4" t="s">
        <v>1081</v>
      </c>
      <c r="D736" s="4" t="s">
        <v>358</v>
      </c>
      <c r="E736" s="4">
        <v>1</v>
      </c>
      <c r="F736" s="5">
        <v>45119</v>
      </c>
      <c r="G736" s="4" t="s">
        <v>268</v>
      </c>
      <c r="H736" s="4" t="s">
        <v>1078</v>
      </c>
      <c r="I736" s="4" t="s">
        <v>345</v>
      </c>
    </row>
    <row r="737" spans="1:9">
      <c r="A737" s="4" t="s">
        <v>269</v>
      </c>
      <c r="B737" s="4" t="s">
        <v>260</v>
      </c>
      <c r="C737" s="4" t="s">
        <v>1082</v>
      </c>
      <c r="D737" s="4" t="s">
        <v>815</v>
      </c>
      <c r="E737" s="4">
        <v>1</v>
      </c>
      <c r="F737" s="5">
        <v>45120</v>
      </c>
      <c r="G737" s="4" t="s">
        <v>268</v>
      </c>
      <c r="H737" s="4" t="s">
        <v>1078</v>
      </c>
      <c r="I737" s="4" t="s">
        <v>345</v>
      </c>
    </row>
    <row r="738" spans="1:9">
      <c r="A738" s="4" t="s">
        <v>269</v>
      </c>
      <c r="B738" s="4" t="s">
        <v>260</v>
      </c>
      <c r="C738" s="4" t="s">
        <v>1083</v>
      </c>
      <c r="D738" s="4" t="s">
        <v>352</v>
      </c>
      <c r="E738" s="4">
        <v>1</v>
      </c>
      <c r="F738" s="5">
        <v>45121</v>
      </c>
      <c r="G738" s="4" t="s">
        <v>268</v>
      </c>
      <c r="H738" s="4" t="s">
        <v>1078</v>
      </c>
      <c r="I738" s="4" t="s">
        <v>345</v>
      </c>
    </row>
    <row r="739" spans="1:9">
      <c r="A739" s="4" t="s">
        <v>148</v>
      </c>
      <c r="B739" s="4" t="s">
        <v>1084</v>
      </c>
      <c r="C739" s="4" t="s">
        <v>6060</v>
      </c>
      <c r="D739" s="4" t="s">
        <v>352</v>
      </c>
      <c r="E739" s="4">
        <v>1</v>
      </c>
      <c r="F739" s="5">
        <v>45110</v>
      </c>
      <c r="G739" s="4" t="s">
        <v>147</v>
      </c>
      <c r="H739" s="4" t="s">
        <v>1086</v>
      </c>
      <c r="I739" s="4" t="s">
        <v>345</v>
      </c>
    </row>
    <row r="740" spans="1:9">
      <c r="A740" s="4" t="s">
        <v>148</v>
      </c>
      <c r="B740" s="4" t="s">
        <v>1084</v>
      </c>
      <c r="C740" s="4" t="s">
        <v>1085</v>
      </c>
      <c r="D740" s="4" t="s">
        <v>369</v>
      </c>
      <c r="E740" s="4">
        <v>1</v>
      </c>
      <c r="F740" s="5">
        <v>45115</v>
      </c>
      <c r="G740" s="4" t="s">
        <v>147</v>
      </c>
      <c r="H740" s="4" t="s">
        <v>1086</v>
      </c>
      <c r="I740" s="4" t="s">
        <v>345</v>
      </c>
    </row>
    <row r="741" spans="1:9">
      <c r="A741" s="4" t="s">
        <v>148</v>
      </c>
      <c r="B741" s="4" t="s">
        <v>1084</v>
      </c>
      <c r="C741" s="4" t="s">
        <v>1087</v>
      </c>
      <c r="D741" s="4" t="s">
        <v>343</v>
      </c>
      <c r="E741" s="4">
        <v>1</v>
      </c>
      <c r="F741" s="5">
        <v>45115</v>
      </c>
      <c r="G741" s="4" t="s">
        <v>147</v>
      </c>
      <c r="H741" s="4" t="s">
        <v>1086</v>
      </c>
      <c r="I741" s="4" t="s">
        <v>345</v>
      </c>
    </row>
    <row r="742" spans="1:9">
      <c r="A742" s="4" t="s">
        <v>148</v>
      </c>
      <c r="B742" s="4" t="s">
        <v>1084</v>
      </c>
      <c r="C742" s="4" t="s">
        <v>1088</v>
      </c>
      <c r="D742" s="4" t="s">
        <v>343</v>
      </c>
      <c r="E742" s="4">
        <v>1</v>
      </c>
      <c r="F742" s="5">
        <v>45115</v>
      </c>
      <c r="G742" s="4" t="s">
        <v>147</v>
      </c>
      <c r="H742" s="4" t="s">
        <v>1086</v>
      </c>
      <c r="I742" s="4" t="s">
        <v>345</v>
      </c>
    </row>
    <row r="743" spans="1:9">
      <c r="A743" s="4" t="s">
        <v>148</v>
      </c>
      <c r="B743" s="4" t="s">
        <v>1084</v>
      </c>
      <c r="C743" s="4" t="s">
        <v>1089</v>
      </c>
      <c r="D743" s="4" t="s">
        <v>343</v>
      </c>
      <c r="E743" s="4">
        <v>1</v>
      </c>
      <c r="F743" s="5">
        <v>45115</v>
      </c>
      <c r="G743" s="4" t="s">
        <v>147</v>
      </c>
      <c r="H743" s="4" t="s">
        <v>1086</v>
      </c>
      <c r="I743" s="4" t="s">
        <v>345</v>
      </c>
    </row>
    <row r="744" spans="1:9">
      <c r="A744" s="4" t="s">
        <v>148</v>
      </c>
      <c r="B744" s="4" t="s">
        <v>1084</v>
      </c>
      <c r="C744" s="4" t="s">
        <v>1090</v>
      </c>
      <c r="D744" s="4" t="s">
        <v>369</v>
      </c>
      <c r="E744" s="4">
        <v>1</v>
      </c>
      <c r="F744" s="5">
        <v>45118</v>
      </c>
      <c r="G744" s="4" t="s">
        <v>147</v>
      </c>
      <c r="H744" s="4" t="s">
        <v>1086</v>
      </c>
      <c r="I744" s="4" t="s">
        <v>345</v>
      </c>
    </row>
    <row r="745" spans="1:9">
      <c r="A745" s="4" t="s">
        <v>148</v>
      </c>
      <c r="B745" s="4" t="s">
        <v>1084</v>
      </c>
      <c r="C745" s="4" t="s">
        <v>1091</v>
      </c>
      <c r="D745" s="4" t="s">
        <v>358</v>
      </c>
      <c r="E745" s="4">
        <v>1</v>
      </c>
      <c r="F745" s="5">
        <v>45120</v>
      </c>
      <c r="G745" s="4" t="s">
        <v>147</v>
      </c>
      <c r="H745" s="4" t="s">
        <v>1086</v>
      </c>
      <c r="I745" s="4" t="s">
        <v>345</v>
      </c>
    </row>
    <row r="746" spans="1:9">
      <c r="A746" s="4" t="s">
        <v>148</v>
      </c>
      <c r="B746" s="4" t="s">
        <v>1084</v>
      </c>
      <c r="C746" s="4" t="s">
        <v>1092</v>
      </c>
      <c r="D746" s="4" t="s">
        <v>369</v>
      </c>
      <c r="E746" s="4">
        <v>1</v>
      </c>
      <c r="F746" s="5">
        <v>45120</v>
      </c>
      <c r="G746" s="4" t="s">
        <v>147</v>
      </c>
      <c r="H746" s="4" t="s">
        <v>1086</v>
      </c>
      <c r="I746" s="4" t="s">
        <v>345</v>
      </c>
    </row>
    <row r="747" spans="1:9">
      <c r="A747" s="4" t="s">
        <v>148</v>
      </c>
      <c r="B747" s="4" t="s">
        <v>1084</v>
      </c>
      <c r="C747" s="4" t="s">
        <v>1093</v>
      </c>
      <c r="D747" s="4" t="s">
        <v>369</v>
      </c>
      <c r="E747" s="4">
        <v>1</v>
      </c>
      <c r="F747" s="5">
        <v>45121</v>
      </c>
      <c r="G747" s="4" t="s">
        <v>147</v>
      </c>
      <c r="H747" s="4" t="s">
        <v>1086</v>
      </c>
      <c r="I747" s="4" t="s">
        <v>345</v>
      </c>
    </row>
    <row r="748" spans="1:9">
      <c r="A748" s="4" t="s">
        <v>148</v>
      </c>
      <c r="B748" s="4" t="s">
        <v>1084</v>
      </c>
      <c r="C748" s="4" t="s">
        <v>5800</v>
      </c>
      <c r="D748" s="4" t="s">
        <v>358</v>
      </c>
      <c r="E748" s="4">
        <v>1</v>
      </c>
      <c r="F748" s="5">
        <v>45125</v>
      </c>
      <c r="G748" s="4" t="s">
        <v>147</v>
      </c>
      <c r="H748" s="4" t="s">
        <v>1086</v>
      </c>
      <c r="I748" s="4" t="s">
        <v>345</v>
      </c>
    </row>
    <row r="749" spans="1:9">
      <c r="A749" s="4" t="s">
        <v>148</v>
      </c>
      <c r="B749" s="4" t="s">
        <v>1084</v>
      </c>
      <c r="C749" s="4" t="s">
        <v>5322</v>
      </c>
      <c r="D749" s="4" t="s">
        <v>369</v>
      </c>
      <c r="E749" s="4">
        <v>1</v>
      </c>
      <c r="F749" s="5">
        <v>45125</v>
      </c>
      <c r="G749" s="4" t="s">
        <v>147</v>
      </c>
      <c r="H749" s="4" t="s">
        <v>1086</v>
      </c>
      <c r="I749" s="4" t="s">
        <v>345</v>
      </c>
    </row>
    <row r="750" spans="1:9">
      <c r="A750" s="4" t="s">
        <v>242</v>
      </c>
      <c r="B750" s="4" t="s">
        <v>240</v>
      </c>
      <c r="C750" s="4" t="s">
        <v>6061</v>
      </c>
      <c r="D750" s="4" t="s">
        <v>352</v>
      </c>
      <c r="E750" s="4">
        <v>1</v>
      </c>
      <c r="F750" s="5">
        <v>45108</v>
      </c>
      <c r="G750" s="4" t="s">
        <v>251</v>
      </c>
      <c r="H750" s="4" t="s">
        <v>1097</v>
      </c>
      <c r="I750" s="4" t="s">
        <v>345</v>
      </c>
    </row>
    <row r="751" spans="1:9">
      <c r="A751" s="4" t="s">
        <v>242</v>
      </c>
      <c r="B751" s="4" t="s">
        <v>240</v>
      </c>
      <c r="C751" s="4" t="s">
        <v>6062</v>
      </c>
      <c r="D751" s="4" t="s">
        <v>343</v>
      </c>
      <c r="E751" s="4">
        <v>1</v>
      </c>
      <c r="F751" s="5">
        <v>45108</v>
      </c>
      <c r="G751" s="4" t="s">
        <v>251</v>
      </c>
      <c r="H751" s="4" t="s">
        <v>1097</v>
      </c>
      <c r="I751" s="4" t="s">
        <v>345</v>
      </c>
    </row>
    <row r="752" spans="1:9">
      <c r="A752" s="4" t="s">
        <v>242</v>
      </c>
      <c r="B752" s="4" t="s">
        <v>240</v>
      </c>
      <c r="C752" s="4" t="s">
        <v>5182</v>
      </c>
      <c r="D752" s="4" t="s">
        <v>369</v>
      </c>
      <c r="E752" s="4">
        <v>1</v>
      </c>
      <c r="F752" s="5">
        <v>45108</v>
      </c>
      <c r="G752" s="4" t="s">
        <v>241</v>
      </c>
      <c r="H752" s="4" t="s">
        <v>1095</v>
      </c>
      <c r="I752" s="4" t="s">
        <v>345</v>
      </c>
    </row>
    <row r="753" spans="1:9">
      <c r="A753" s="4" t="s">
        <v>242</v>
      </c>
      <c r="B753" s="4" t="s">
        <v>240</v>
      </c>
      <c r="C753" s="4" t="s">
        <v>6063</v>
      </c>
      <c r="D753" s="4" t="s">
        <v>352</v>
      </c>
      <c r="E753" s="4">
        <v>1</v>
      </c>
      <c r="F753" s="5">
        <v>45110</v>
      </c>
      <c r="G753" s="4" t="s">
        <v>251</v>
      </c>
      <c r="H753" s="4" t="s">
        <v>1097</v>
      </c>
      <c r="I753" s="4" t="s">
        <v>345</v>
      </c>
    </row>
    <row r="754" spans="1:9">
      <c r="A754" s="4" t="s">
        <v>242</v>
      </c>
      <c r="B754" s="4" t="s">
        <v>240</v>
      </c>
      <c r="C754" s="4" t="s">
        <v>5502</v>
      </c>
      <c r="D754" s="4" t="s">
        <v>352</v>
      </c>
      <c r="E754" s="4">
        <v>1</v>
      </c>
      <c r="F754" s="5">
        <v>45110</v>
      </c>
      <c r="G754" s="4" t="s">
        <v>241</v>
      </c>
      <c r="H754" s="4" t="s">
        <v>1095</v>
      </c>
      <c r="I754" s="4" t="s">
        <v>345</v>
      </c>
    </row>
    <row r="755" spans="1:9">
      <c r="A755" s="4" t="s">
        <v>242</v>
      </c>
      <c r="B755" s="4" t="s">
        <v>240</v>
      </c>
      <c r="C755" s="4" t="s">
        <v>1094</v>
      </c>
      <c r="D755" s="4" t="s">
        <v>376</v>
      </c>
      <c r="E755" s="4">
        <v>1</v>
      </c>
      <c r="F755" s="5">
        <v>45111</v>
      </c>
      <c r="G755" s="4" t="s">
        <v>241</v>
      </c>
      <c r="H755" s="4" t="s">
        <v>1095</v>
      </c>
      <c r="I755" s="4" t="s">
        <v>345</v>
      </c>
    </row>
    <row r="756" spans="1:9">
      <c r="A756" s="4" t="s">
        <v>242</v>
      </c>
      <c r="B756" s="4" t="s">
        <v>240</v>
      </c>
      <c r="C756" s="4" t="s">
        <v>1096</v>
      </c>
      <c r="D756" s="4" t="s">
        <v>394</v>
      </c>
      <c r="E756" s="4">
        <v>1</v>
      </c>
      <c r="F756" s="5">
        <v>45111</v>
      </c>
      <c r="G756" s="4" t="s">
        <v>251</v>
      </c>
      <c r="H756" s="4" t="s">
        <v>1097</v>
      </c>
      <c r="I756" s="4" t="s">
        <v>345</v>
      </c>
    </row>
    <row r="757" spans="1:9">
      <c r="A757" s="4" t="s">
        <v>242</v>
      </c>
      <c r="B757" s="4" t="s">
        <v>240</v>
      </c>
      <c r="C757" s="4" t="s">
        <v>1098</v>
      </c>
      <c r="D757" s="4" t="s">
        <v>352</v>
      </c>
      <c r="E757" s="4">
        <v>1</v>
      </c>
      <c r="F757" s="5">
        <v>45111</v>
      </c>
      <c r="G757" s="4" t="s">
        <v>251</v>
      </c>
      <c r="H757" s="4" t="s">
        <v>1097</v>
      </c>
      <c r="I757" s="4" t="s">
        <v>345</v>
      </c>
    </row>
    <row r="758" spans="1:9">
      <c r="A758" s="4" t="s">
        <v>242</v>
      </c>
      <c r="B758" s="4" t="s">
        <v>240</v>
      </c>
      <c r="C758" s="4" t="s">
        <v>1099</v>
      </c>
      <c r="D758" s="4" t="s">
        <v>352</v>
      </c>
      <c r="E758" s="4">
        <v>1</v>
      </c>
      <c r="F758" s="5">
        <v>45112</v>
      </c>
      <c r="G758" s="4" t="s">
        <v>241</v>
      </c>
      <c r="H758" s="4" t="s">
        <v>1095</v>
      </c>
      <c r="I758" s="4" t="s">
        <v>345</v>
      </c>
    </row>
    <row r="759" spans="1:9">
      <c r="A759" s="4" t="s">
        <v>242</v>
      </c>
      <c r="B759" s="4" t="s">
        <v>240</v>
      </c>
      <c r="C759" s="4" t="s">
        <v>1100</v>
      </c>
      <c r="D759" s="4" t="s">
        <v>352</v>
      </c>
      <c r="E759" s="4">
        <v>1</v>
      </c>
      <c r="F759" s="5">
        <v>45112</v>
      </c>
      <c r="G759" s="4" t="s">
        <v>251</v>
      </c>
      <c r="H759" s="4" t="s">
        <v>1097</v>
      </c>
      <c r="I759" s="4" t="s">
        <v>345</v>
      </c>
    </row>
    <row r="760" spans="1:9">
      <c r="A760" s="4" t="s">
        <v>242</v>
      </c>
      <c r="B760" s="4" t="s">
        <v>240</v>
      </c>
      <c r="C760" s="4" t="s">
        <v>1101</v>
      </c>
      <c r="D760" s="4" t="s">
        <v>352</v>
      </c>
      <c r="E760" s="4">
        <v>1</v>
      </c>
      <c r="F760" s="5">
        <v>45112</v>
      </c>
      <c r="G760" s="4" t="s">
        <v>251</v>
      </c>
      <c r="H760" s="4" t="s">
        <v>1097</v>
      </c>
      <c r="I760" s="4" t="s">
        <v>345</v>
      </c>
    </row>
    <row r="761" spans="1:9">
      <c r="A761" s="4" t="s">
        <v>242</v>
      </c>
      <c r="B761" s="4" t="s">
        <v>240</v>
      </c>
      <c r="C761" s="4" t="s">
        <v>1102</v>
      </c>
      <c r="D761" s="4" t="s">
        <v>343</v>
      </c>
      <c r="E761" s="4">
        <v>1</v>
      </c>
      <c r="F761" s="5">
        <v>45113</v>
      </c>
      <c r="G761" s="4" t="s">
        <v>251</v>
      </c>
      <c r="H761" s="4" t="s">
        <v>1097</v>
      </c>
      <c r="I761" s="4" t="s">
        <v>345</v>
      </c>
    </row>
    <row r="762" spans="1:9">
      <c r="A762" s="4" t="s">
        <v>242</v>
      </c>
      <c r="B762" s="4" t="s">
        <v>240</v>
      </c>
      <c r="C762" s="4" t="s">
        <v>1103</v>
      </c>
      <c r="D762" s="4" t="s">
        <v>369</v>
      </c>
      <c r="E762" s="4">
        <v>1</v>
      </c>
      <c r="F762" s="5">
        <v>45113</v>
      </c>
      <c r="G762" s="4" t="s">
        <v>251</v>
      </c>
      <c r="H762" s="4" t="s">
        <v>1097</v>
      </c>
      <c r="I762" s="4" t="s">
        <v>345</v>
      </c>
    </row>
    <row r="763" spans="1:9">
      <c r="A763" s="4" t="s">
        <v>242</v>
      </c>
      <c r="B763" s="4" t="s">
        <v>240</v>
      </c>
      <c r="C763" s="4" t="s">
        <v>1104</v>
      </c>
      <c r="D763" s="4" t="s">
        <v>350</v>
      </c>
      <c r="E763" s="4">
        <v>1</v>
      </c>
      <c r="F763" s="5">
        <v>45113</v>
      </c>
      <c r="G763" s="4" t="s">
        <v>241</v>
      </c>
      <c r="H763" s="4" t="s">
        <v>1095</v>
      </c>
      <c r="I763" s="4" t="s">
        <v>345</v>
      </c>
    </row>
    <row r="764" spans="1:9">
      <c r="A764" s="4" t="s">
        <v>242</v>
      </c>
      <c r="B764" s="4" t="s">
        <v>240</v>
      </c>
      <c r="C764" s="4" t="s">
        <v>1105</v>
      </c>
      <c r="D764" s="4" t="s">
        <v>358</v>
      </c>
      <c r="E764" s="4">
        <v>1</v>
      </c>
      <c r="F764" s="5">
        <v>45114</v>
      </c>
      <c r="G764" s="4" t="s">
        <v>251</v>
      </c>
      <c r="H764" s="4" t="s">
        <v>1097</v>
      </c>
      <c r="I764" s="4" t="s">
        <v>345</v>
      </c>
    </row>
    <row r="765" spans="1:9">
      <c r="A765" s="4" t="s">
        <v>242</v>
      </c>
      <c r="B765" s="4" t="s">
        <v>240</v>
      </c>
      <c r="C765" s="4" t="s">
        <v>1106</v>
      </c>
      <c r="D765" s="4" t="s">
        <v>352</v>
      </c>
      <c r="E765" s="4">
        <v>1</v>
      </c>
      <c r="F765" s="5">
        <v>45114</v>
      </c>
      <c r="G765" s="4" t="s">
        <v>251</v>
      </c>
      <c r="H765" s="4" t="s">
        <v>1097</v>
      </c>
      <c r="I765" s="4" t="s">
        <v>345</v>
      </c>
    </row>
    <row r="766" spans="1:9">
      <c r="A766" s="4" t="s">
        <v>242</v>
      </c>
      <c r="B766" s="4" t="s">
        <v>240</v>
      </c>
      <c r="C766" s="4" t="s">
        <v>1107</v>
      </c>
      <c r="D766" s="4" t="s">
        <v>352</v>
      </c>
      <c r="E766" s="4">
        <v>1</v>
      </c>
      <c r="F766" s="5">
        <v>45114</v>
      </c>
      <c r="G766" s="4" t="s">
        <v>251</v>
      </c>
      <c r="H766" s="4" t="s">
        <v>1097</v>
      </c>
      <c r="I766" s="4" t="s">
        <v>345</v>
      </c>
    </row>
    <row r="767" spans="1:9">
      <c r="A767" s="4" t="s">
        <v>242</v>
      </c>
      <c r="B767" s="4" t="s">
        <v>240</v>
      </c>
      <c r="C767" s="4" t="s">
        <v>1108</v>
      </c>
      <c r="D767" s="4" t="s">
        <v>358</v>
      </c>
      <c r="E767" s="4">
        <v>1</v>
      </c>
      <c r="F767" s="5">
        <v>45114</v>
      </c>
      <c r="G767" s="4" t="s">
        <v>241</v>
      </c>
      <c r="H767" s="4" t="s">
        <v>1095</v>
      </c>
      <c r="I767" s="4" t="s">
        <v>345</v>
      </c>
    </row>
    <row r="768" spans="1:9">
      <c r="A768" s="4" t="s">
        <v>242</v>
      </c>
      <c r="B768" s="4" t="s">
        <v>240</v>
      </c>
      <c r="C768" s="4" t="s">
        <v>1109</v>
      </c>
      <c r="D768" s="4" t="s">
        <v>369</v>
      </c>
      <c r="E768" s="4">
        <v>1</v>
      </c>
      <c r="F768" s="5">
        <v>45115</v>
      </c>
      <c r="G768" s="4" t="s">
        <v>251</v>
      </c>
      <c r="H768" s="4" t="s">
        <v>1097</v>
      </c>
      <c r="I768" s="4" t="s">
        <v>345</v>
      </c>
    </row>
    <row r="769" spans="1:9">
      <c r="A769" s="4" t="s">
        <v>242</v>
      </c>
      <c r="B769" s="4" t="s">
        <v>240</v>
      </c>
      <c r="C769" s="4" t="s">
        <v>1110</v>
      </c>
      <c r="D769" s="4" t="s">
        <v>352</v>
      </c>
      <c r="E769" s="4">
        <v>1</v>
      </c>
      <c r="F769" s="5">
        <v>45115</v>
      </c>
      <c r="G769" s="4" t="s">
        <v>251</v>
      </c>
      <c r="H769" s="4" t="s">
        <v>1097</v>
      </c>
      <c r="I769" s="4" t="s">
        <v>345</v>
      </c>
    </row>
    <row r="770" spans="1:9">
      <c r="A770" s="4" t="s">
        <v>242</v>
      </c>
      <c r="B770" s="4" t="s">
        <v>240</v>
      </c>
      <c r="C770" s="4" t="s">
        <v>1111</v>
      </c>
      <c r="D770" s="4" t="s">
        <v>343</v>
      </c>
      <c r="E770" s="4">
        <v>1</v>
      </c>
      <c r="F770" s="5">
        <v>45115</v>
      </c>
      <c r="G770" s="4" t="s">
        <v>251</v>
      </c>
      <c r="H770" s="4" t="s">
        <v>1097</v>
      </c>
      <c r="I770" s="4" t="s">
        <v>345</v>
      </c>
    </row>
    <row r="771" spans="1:9">
      <c r="A771" s="4" t="s">
        <v>242</v>
      </c>
      <c r="B771" s="4" t="s">
        <v>240</v>
      </c>
      <c r="C771" s="4" t="s">
        <v>1112</v>
      </c>
      <c r="D771" s="4" t="s">
        <v>352</v>
      </c>
      <c r="E771" s="4">
        <v>1</v>
      </c>
      <c r="F771" s="5">
        <v>45117</v>
      </c>
      <c r="G771" s="4" t="s">
        <v>251</v>
      </c>
      <c r="H771" s="4" t="s">
        <v>1097</v>
      </c>
      <c r="I771" s="4" t="s">
        <v>345</v>
      </c>
    </row>
    <row r="772" spans="1:9">
      <c r="A772" s="4" t="s">
        <v>242</v>
      </c>
      <c r="B772" s="4" t="s">
        <v>240</v>
      </c>
      <c r="C772" s="4" t="s">
        <v>1113</v>
      </c>
      <c r="D772" s="4" t="s">
        <v>352</v>
      </c>
      <c r="E772" s="4">
        <v>1</v>
      </c>
      <c r="F772" s="5">
        <v>45117</v>
      </c>
      <c r="G772" s="4" t="s">
        <v>251</v>
      </c>
      <c r="H772" s="4" t="s">
        <v>1097</v>
      </c>
      <c r="I772" s="4" t="s">
        <v>345</v>
      </c>
    </row>
    <row r="773" spans="1:9">
      <c r="A773" s="4" t="s">
        <v>242</v>
      </c>
      <c r="B773" s="4" t="s">
        <v>240</v>
      </c>
      <c r="C773" s="4" t="s">
        <v>1114</v>
      </c>
      <c r="D773" s="4" t="s">
        <v>343</v>
      </c>
      <c r="E773" s="4">
        <v>1</v>
      </c>
      <c r="F773" s="5">
        <v>45117</v>
      </c>
      <c r="G773" s="4" t="s">
        <v>251</v>
      </c>
      <c r="H773" s="4" t="s">
        <v>1097</v>
      </c>
      <c r="I773" s="4" t="s">
        <v>345</v>
      </c>
    </row>
    <row r="774" spans="1:9">
      <c r="A774" s="4" t="s">
        <v>242</v>
      </c>
      <c r="B774" s="4" t="s">
        <v>240</v>
      </c>
      <c r="C774" s="4" t="s">
        <v>1115</v>
      </c>
      <c r="D774" s="4" t="s">
        <v>369</v>
      </c>
      <c r="E774" s="4">
        <v>1</v>
      </c>
      <c r="F774" s="5">
        <v>45117</v>
      </c>
      <c r="G774" s="4" t="s">
        <v>241</v>
      </c>
      <c r="H774" s="4" t="s">
        <v>1095</v>
      </c>
      <c r="I774" s="4" t="s">
        <v>345</v>
      </c>
    </row>
    <row r="775" spans="1:9">
      <c r="A775" s="4" t="s">
        <v>242</v>
      </c>
      <c r="B775" s="4" t="s">
        <v>240</v>
      </c>
      <c r="C775" s="4" t="s">
        <v>1116</v>
      </c>
      <c r="D775" s="4" t="s">
        <v>343</v>
      </c>
      <c r="E775" s="4">
        <v>1</v>
      </c>
      <c r="F775" s="5">
        <v>45118</v>
      </c>
      <c r="G775" s="4" t="s">
        <v>251</v>
      </c>
      <c r="H775" s="4" t="s">
        <v>1097</v>
      </c>
      <c r="I775" s="4" t="s">
        <v>345</v>
      </c>
    </row>
    <row r="776" spans="1:9">
      <c r="A776" s="4" t="s">
        <v>242</v>
      </c>
      <c r="B776" s="4" t="s">
        <v>240</v>
      </c>
      <c r="C776" s="4" t="s">
        <v>1117</v>
      </c>
      <c r="D776" s="4" t="s">
        <v>343</v>
      </c>
      <c r="E776" s="4">
        <v>1</v>
      </c>
      <c r="F776" s="5">
        <v>45118</v>
      </c>
      <c r="G776" s="4" t="s">
        <v>241</v>
      </c>
      <c r="H776" s="4" t="s">
        <v>1095</v>
      </c>
      <c r="I776" s="4" t="s">
        <v>345</v>
      </c>
    </row>
    <row r="777" spans="1:9">
      <c r="A777" s="4" t="s">
        <v>242</v>
      </c>
      <c r="B777" s="4" t="s">
        <v>240</v>
      </c>
      <c r="C777" s="4" t="s">
        <v>1118</v>
      </c>
      <c r="D777" s="4" t="s">
        <v>352</v>
      </c>
      <c r="E777" s="4">
        <v>1</v>
      </c>
      <c r="F777" s="5">
        <v>45119</v>
      </c>
      <c r="G777" s="4" t="s">
        <v>241</v>
      </c>
      <c r="H777" s="4" t="s">
        <v>1095</v>
      </c>
      <c r="I777" s="4" t="s">
        <v>345</v>
      </c>
    </row>
    <row r="778" spans="1:9">
      <c r="A778" s="4" t="s">
        <v>242</v>
      </c>
      <c r="B778" s="4" t="s">
        <v>240</v>
      </c>
      <c r="C778" s="4" t="s">
        <v>1119</v>
      </c>
      <c r="D778" s="4" t="s">
        <v>352</v>
      </c>
      <c r="E778" s="4">
        <v>1</v>
      </c>
      <c r="F778" s="5">
        <v>45119</v>
      </c>
      <c r="G778" s="4" t="s">
        <v>251</v>
      </c>
      <c r="H778" s="4" t="s">
        <v>1097</v>
      </c>
      <c r="I778" s="4" t="s">
        <v>345</v>
      </c>
    </row>
    <row r="779" spans="1:9">
      <c r="A779" s="4" t="s">
        <v>242</v>
      </c>
      <c r="B779" s="4" t="s">
        <v>240</v>
      </c>
      <c r="C779" s="4" t="s">
        <v>1120</v>
      </c>
      <c r="D779" s="4" t="s">
        <v>369</v>
      </c>
      <c r="E779" s="4">
        <v>1</v>
      </c>
      <c r="F779" s="5">
        <v>45119</v>
      </c>
      <c r="G779" s="4" t="s">
        <v>251</v>
      </c>
      <c r="H779" s="4" t="s">
        <v>1097</v>
      </c>
      <c r="I779" s="4" t="s">
        <v>345</v>
      </c>
    </row>
    <row r="780" spans="1:9">
      <c r="A780" s="4" t="s">
        <v>242</v>
      </c>
      <c r="B780" s="4" t="s">
        <v>240</v>
      </c>
      <c r="C780" s="4" t="s">
        <v>1121</v>
      </c>
      <c r="D780" s="4" t="s">
        <v>352</v>
      </c>
      <c r="E780" s="4">
        <v>1</v>
      </c>
      <c r="F780" s="5">
        <v>45120</v>
      </c>
      <c r="G780" s="4" t="s">
        <v>241</v>
      </c>
      <c r="H780" s="4" t="s">
        <v>1095</v>
      </c>
      <c r="I780" s="4" t="s">
        <v>345</v>
      </c>
    </row>
    <row r="781" spans="1:9">
      <c r="A781" s="4" t="s">
        <v>242</v>
      </c>
      <c r="B781" s="4" t="s">
        <v>240</v>
      </c>
      <c r="C781" s="4" t="s">
        <v>1122</v>
      </c>
      <c r="D781" s="4" t="s">
        <v>352</v>
      </c>
      <c r="E781" s="4">
        <v>1</v>
      </c>
      <c r="F781" s="5">
        <v>45121</v>
      </c>
      <c r="G781" s="4" t="s">
        <v>241</v>
      </c>
      <c r="H781" s="4" t="s">
        <v>1095</v>
      </c>
      <c r="I781" s="4" t="s">
        <v>345</v>
      </c>
    </row>
    <row r="782" spans="1:9">
      <c r="A782" s="4" t="s">
        <v>242</v>
      </c>
      <c r="B782" s="4" t="s">
        <v>240</v>
      </c>
      <c r="C782" s="4" t="s">
        <v>1123</v>
      </c>
      <c r="D782" s="4" t="s">
        <v>343</v>
      </c>
      <c r="E782" s="4">
        <v>1</v>
      </c>
      <c r="F782" s="5">
        <v>45122</v>
      </c>
      <c r="G782" s="4" t="s">
        <v>251</v>
      </c>
      <c r="H782" s="4" t="s">
        <v>1097</v>
      </c>
      <c r="I782" s="4" t="s">
        <v>345</v>
      </c>
    </row>
    <row r="783" spans="1:9">
      <c r="A783" s="4" t="s">
        <v>242</v>
      </c>
      <c r="B783" s="4" t="s">
        <v>240</v>
      </c>
      <c r="C783" s="4" t="s">
        <v>1124</v>
      </c>
      <c r="D783" s="4" t="s">
        <v>343</v>
      </c>
      <c r="E783" s="4">
        <v>1</v>
      </c>
      <c r="F783" s="5">
        <v>45122</v>
      </c>
      <c r="G783" s="4" t="s">
        <v>251</v>
      </c>
      <c r="H783" s="4" t="s">
        <v>1097</v>
      </c>
      <c r="I783" s="4" t="s">
        <v>345</v>
      </c>
    </row>
    <row r="784" spans="1:9">
      <c r="A784" s="4" t="s">
        <v>242</v>
      </c>
      <c r="B784" s="4" t="s">
        <v>240</v>
      </c>
      <c r="C784" s="4" t="s">
        <v>1125</v>
      </c>
      <c r="D784" s="4" t="s">
        <v>815</v>
      </c>
      <c r="E784" s="4">
        <v>1</v>
      </c>
      <c r="F784" s="5">
        <v>45122</v>
      </c>
      <c r="G784" s="4" t="s">
        <v>251</v>
      </c>
      <c r="H784" s="4" t="s">
        <v>1097</v>
      </c>
      <c r="I784" s="4" t="s">
        <v>345</v>
      </c>
    </row>
    <row r="785" spans="1:9">
      <c r="A785" s="4" t="s">
        <v>242</v>
      </c>
      <c r="B785" s="4" t="s">
        <v>240</v>
      </c>
      <c r="C785" s="4" t="s">
        <v>1126</v>
      </c>
      <c r="D785" s="4" t="s">
        <v>352</v>
      </c>
      <c r="E785" s="4">
        <v>1</v>
      </c>
      <c r="F785" s="5">
        <v>45122</v>
      </c>
      <c r="G785" s="4" t="s">
        <v>241</v>
      </c>
      <c r="H785" s="4" t="s">
        <v>1095</v>
      </c>
      <c r="I785" s="4" t="s">
        <v>345</v>
      </c>
    </row>
    <row r="786" spans="1:9">
      <c r="A786" s="4" t="s">
        <v>242</v>
      </c>
      <c r="B786" s="4" t="s">
        <v>240</v>
      </c>
      <c r="C786" s="4" t="s">
        <v>1127</v>
      </c>
      <c r="D786" s="4" t="s">
        <v>352</v>
      </c>
      <c r="E786" s="4">
        <v>1</v>
      </c>
      <c r="F786" s="5">
        <v>45124</v>
      </c>
      <c r="G786" s="4" t="s">
        <v>241</v>
      </c>
      <c r="H786" s="4" t="s">
        <v>1095</v>
      </c>
      <c r="I786" s="4" t="s">
        <v>345</v>
      </c>
    </row>
    <row r="787" spans="1:9">
      <c r="A787" s="4" t="s">
        <v>242</v>
      </c>
      <c r="B787" s="4" t="s">
        <v>240</v>
      </c>
      <c r="C787" s="4" t="s">
        <v>1128</v>
      </c>
      <c r="D787" s="4" t="s">
        <v>352</v>
      </c>
      <c r="E787" s="4">
        <v>1</v>
      </c>
      <c r="F787" s="5">
        <v>45124</v>
      </c>
      <c r="G787" s="4" t="s">
        <v>251</v>
      </c>
      <c r="H787" s="4" t="s">
        <v>1097</v>
      </c>
      <c r="I787" s="4" t="s">
        <v>345</v>
      </c>
    </row>
    <row r="788" spans="1:9">
      <c r="A788" s="4" t="s">
        <v>242</v>
      </c>
      <c r="B788" s="4" t="s">
        <v>240</v>
      </c>
      <c r="C788" s="4" t="s">
        <v>5290</v>
      </c>
      <c r="D788" s="4" t="s">
        <v>369</v>
      </c>
      <c r="E788" s="4">
        <v>1</v>
      </c>
      <c r="F788" s="5">
        <v>45125</v>
      </c>
      <c r="G788" s="4" t="s">
        <v>241</v>
      </c>
      <c r="H788" s="4" t="s">
        <v>1095</v>
      </c>
      <c r="I788" s="4" t="s">
        <v>345</v>
      </c>
    </row>
    <row r="789" spans="1:9">
      <c r="A789" s="4" t="s">
        <v>242</v>
      </c>
      <c r="B789" s="4" t="s">
        <v>240</v>
      </c>
      <c r="C789" s="4" t="s">
        <v>5608</v>
      </c>
      <c r="D789" s="4" t="s">
        <v>343</v>
      </c>
      <c r="E789" s="4">
        <v>1</v>
      </c>
      <c r="F789" s="5">
        <v>45125</v>
      </c>
      <c r="G789" s="4" t="s">
        <v>251</v>
      </c>
      <c r="H789" s="4" t="s">
        <v>1097</v>
      </c>
      <c r="I789" s="4" t="s">
        <v>345</v>
      </c>
    </row>
    <row r="790" spans="1:9">
      <c r="A790" s="4" t="s">
        <v>242</v>
      </c>
      <c r="B790" s="4" t="s">
        <v>240</v>
      </c>
      <c r="C790" s="4" t="s">
        <v>5832</v>
      </c>
      <c r="D790" s="4" t="s">
        <v>394</v>
      </c>
      <c r="E790" s="4">
        <v>1</v>
      </c>
      <c r="F790" s="5">
        <v>45125</v>
      </c>
      <c r="G790" s="4" t="s">
        <v>251</v>
      </c>
      <c r="H790" s="4" t="s">
        <v>1097</v>
      </c>
      <c r="I790" s="4" t="s">
        <v>345</v>
      </c>
    </row>
    <row r="791" spans="1:9">
      <c r="A791" s="4" t="s">
        <v>86</v>
      </c>
      <c r="B791" s="4" t="s">
        <v>66</v>
      </c>
      <c r="C791" s="4" t="s">
        <v>5774</v>
      </c>
      <c r="D791" s="4" t="s">
        <v>358</v>
      </c>
      <c r="E791" s="4">
        <v>1</v>
      </c>
      <c r="F791" s="5">
        <v>45110</v>
      </c>
      <c r="G791" s="4" t="s">
        <v>85</v>
      </c>
      <c r="H791" s="4" t="s">
        <v>1130</v>
      </c>
      <c r="I791" s="4" t="s">
        <v>345</v>
      </c>
    </row>
    <row r="792" spans="1:9">
      <c r="A792" s="4" t="s">
        <v>86</v>
      </c>
      <c r="B792" s="4" t="s">
        <v>66</v>
      </c>
      <c r="C792" s="4" t="s">
        <v>1129</v>
      </c>
      <c r="D792" s="4" t="s">
        <v>358</v>
      </c>
      <c r="E792" s="4">
        <v>1</v>
      </c>
      <c r="F792" s="5">
        <v>45114</v>
      </c>
      <c r="G792" s="4" t="s">
        <v>85</v>
      </c>
      <c r="H792" s="4" t="s">
        <v>1130</v>
      </c>
      <c r="I792" s="4" t="s">
        <v>345</v>
      </c>
    </row>
    <row r="793" spans="1:9">
      <c r="A793" s="4" t="s">
        <v>86</v>
      </c>
      <c r="B793" s="4" t="s">
        <v>66</v>
      </c>
      <c r="C793" s="4" t="s">
        <v>1131</v>
      </c>
      <c r="D793" s="4" t="s">
        <v>343</v>
      </c>
      <c r="E793" s="4">
        <v>1</v>
      </c>
      <c r="F793" s="5">
        <v>45115</v>
      </c>
      <c r="G793" s="4" t="s">
        <v>85</v>
      </c>
      <c r="H793" s="4" t="s">
        <v>1130</v>
      </c>
      <c r="I793" s="4" t="s">
        <v>345</v>
      </c>
    </row>
    <row r="794" spans="1:9">
      <c r="A794" s="4" t="s">
        <v>86</v>
      </c>
      <c r="B794" s="4" t="s">
        <v>66</v>
      </c>
      <c r="C794" s="4" t="s">
        <v>1132</v>
      </c>
      <c r="D794" s="4" t="s">
        <v>369</v>
      </c>
      <c r="E794" s="4">
        <v>1</v>
      </c>
      <c r="F794" s="5">
        <v>45115</v>
      </c>
      <c r="G794" s="4" t="s">
        <v>85</v>
      </c>
      <c r="H794" s="4" t="s">
        <v>1130</v>
      </c>
      <c r="I794" s="4" t="s">
        <v>345</v>
      </c>
    </row>
    <row r="795" spans="1:9">
      <c r="A795" s="4" t="s">
        <v>86</v>
      </c>
      <c r="B795" s="4" t="s">
        <v>66</v>
      </c>
      <c r="C795" s="4" t="s">
        <v>1133</v>
      </c>
      <c r="D795" s="4" t="s">
        <v>358</v>
      </c>
      <c r="E795" s="4">
        <v>1</v>
      </c>
      <c r="F795" s="5">
        <v>45118</v>
      </c>
      <c r="G795" s="4" t="s">
        <v>85</v>
      </c>
      <c r="H795" s="4" t="s">
        <v>1130</v>
      </c>
      <c r="I795" s="4" t="s">
        <v>345</v>
      </c>
    </row>
    <row r="796" spans="1:9">
      <c r="A796" s="4" t="s">
        <v>86</v>
      </c>
      <c r="B796" s="4" t="s">
        <v>66</v>
      </c>
      <c r="C796" s="4" t="s">
        <v>1134</v>
      </c>
      <c r="D796" s="4" t="s">
        <v>352</v>
      </c>
      <c r="E796" s="4">
        <v>1</v>
      </c>
      <c r="F796" s="5">
        <v>45120</v>
      </c>
      <c r="G796" s="4" t="s">
        <v>85</v>
      </c>
      <c r="H796" s="4" t="s">
        <v>1130</v>
      </c>
      <c r="I796" s="4" t="s">
        <v>345</v>
      </c>
    </row>
    <row r="797" spans="1:9">
      <c r="A797" s="4" t="s">
        <v>86</v>
      </c>
      <c r="B797" s="4" t="s">
        <v>66</v>
      </c>
      <c r="C797" s="4" t="s">
        <v>1135</v>
      </c>
      <c r="D797" s="4" t="s">
        <v>354</v>
      </c>
      <c r="E797" s="4">
        <v>1</v>
      </c>
      <c r="F797" s="5">
        <v>45124</v>
      </c>
      <c r="G797" s="4" t="s">
        <v>85</v>
      </c>
      <c r="H797" s="4" t="s">
        <v>1130</v>
      </c>
      <c r="I797" s="4" t="s">
        <v>345</v>
      </c>
    </row>
    <row r="798" spans="1:9">
      <c r="A798" s="4" t="s">
        <v>86</v>
      </c>
      <c r="B798" s="4" t="s">
        <v>66</v>
      </c>
      <c r="C798" s="4" t="s">
        <v>5525</v>
      </c>
      <c r="D798" s="4" t="s">
        <v>352</v>
      </c>
      <c r="E798" s="4">
        <v>1</v>
      </c>
      <c r="F798" s="5">
        <v>45125</v>
      </c>
      <c r="G798" s="4" t="s">
        <v>85</v>
      </c>
      <c r="H798" s="4" t="s">
        <v>1130</v>
      </c>
      <c r="I798" s="4" t="s">
        <v>345</v>
      </c>
    </row>
    <row r="799" spans="1:9">
      <c r="A799" s="4" t="s">
        <v>214</v>
      </c>
      <c r="B799" s="4" t="s">
        <v>197</v>
      </c>
      <c r="C799" s="4" t="s">
        <v>5243</v>
      </c>
      <c r="D799" s="4" t="s">
        <v>369</v>
      </c>
      <c r="E799" s="4">
        <v>1</v>
      </c>
      <c r="F799" s="5">
        <v>45110</v>
      </c>
      <c r="G799" s="4" t="s">
        <v>213</v>
      </c>
      <c r="H799" s="4" t="s">
        <v>1137</v>
      </c>
      <c r="I799" s="4" t="s">
        <v>345</v>
      </c>
    </row>
    <row r="800" spans="1:9">
      <c r="A800" s="4" t="s">
        <v>214</v>
      </c>
      <c r="B800" s="4" t="s">
        <v>197</v>
      </c>
      <c r="C800" s="4" t="s">
        <v>1136</v>
      </c>
      <c r="D800" s="4" t="s">
        <v>352</v>
      </c>
      <c r="E800" s="4">
        <v>1</v>
      </c>
      <c r="F800" s="5">
        <v>45114</v>
      </c>
      <c r="G800" s="4" t="s">
        <v>213</v>
      </c>
      <c r="H800" s="4" t="s">
        <v>1137</v>
      </c>
      <c r="I800" s="4" t="s">
        <v>345</v>
      </c>
    </row>
    <row r="801" spans="1:9">
      <c r="A801" s="4" t="s">
        <v>214</v>
      </c>
      <c r="B801" s="4" t="s">
        <v>197</v>
      </c>
      <c r="C801" s="4" t="s">
        <v>1138</v>
      </c>
      <c r="D801" s="4" t="s">
        <v>358</v>
      </c>
      <c r="E801" s="4">
        <v>1</v>
      </c>
      <c r="F801" s="5">
        <v>45118</v>
      </c>
      <c r="G801" s="4" t="s">
        <v>213</v>
      </c>
      <c r="H801" s="4" t="s">
        <v>1137</v>
      </c>
      <c r="I801" s="4" t="s">
        <v>345</v>
      </c>
    </row>
    <row r="802" spans="1:9">
      <c r="A802" s="4" t="s">
        <v>214</v>
      </c>
      <c r="B802" s="4" t="s">
        <v>197</v>
      </c>
      <c r="C802" s="4" t="s">
        <v>1139</v>
      </c>
      <c r="D802" s="4" t="s">
        <v>343</v>
      </c>
      <c r="E802" s="4">
        <v>1</v>
      </c>
      <c r="F802" s="5">
        <v>45119</v>
      </c>
      <c r="G802" s="4" t="s">
        <v>213</v>
      </c>
      <c r="H802" s="4" t="s">
        <v>1137</v>
      </c>
      <c r="I802" s="4" t="s">
        <v>345</v>
      </c>
    </row>
    <row r="803" spans="1:9">
      <c r="A803" s="4" t="s">
        <v>214</v>
      </c>
      <c r="B803" s="4" t="s">
        <v>197</v>
      </c>
      <c r="C803" s="4" t="s">
        <v>1140</v>
      </c>
      <c r="D803" s="4" t="s">
        <v>343</v>
      </c>
      <c r="E803" s="4">
        <v>1</v>
      </c>
      <c r="F803" s="5">
        <v>45120</v>
      </c>
      <c r="G803" s="4" t="s">
        <v>213</v>
      </c>
      <c r="H803" s="4" t="s">
        <v>1137</v>
      </c>
      <c r="I803" s="4" t="s">
        <v>345</v>
      </c>
    </row>
    <row r="804" spans="1:9">
      <c r="A804" s="4" t="s">
        <v>214</v>
      </c>
      <c r="B804" s="4" t="s">
        <v>197</v>
      </c>
      <c r="C804" s="4" t="s">
        <v>1141</v>
      </c>
      <c r="D804" s="4" t="s">
        <v>815</v>
      </c>
      <c r="E804" s="4">
        <v>1</v>
      </c>
      <c r="F804" s="5">
        <v>45121</v>
      </c>
      <c r="G804" s="4" t="s">
        <v>213</v>
      </c>
      <c r="H804" s="4" t="s">
        <v>1137</v>
      </c>
      <c r="I804" s="4" t="s">
        <v>345</v>
      </c>
    </row>
    <row r="805" spans="1:9">
      <c r="A805" s="4" t="s">
        <v>214</v>
      </c>
      <c r="B805" s="4" t="s">
        <v>197</v>
      </c>
      <c r="C805" s="4" t="s">
        <v>1142</v>
      </c>
      <c r="D805" s="4" t="s">
        <v>354</v>
      </c>
      <c r="E805" s="4">
        <v>1</v>
      </c>
      <c r="F805" s="5">
        <v>45124</v>
      </c>
      <c r="G805" s="4" t="s">
        <v>213</v>
      </c>
      <c r="H805" s="4" t="s">
        <v>1137</v>
      </c>
      <c r="I805" s="4" t="s">
        <v>345</v>
      </c>
    </row>
    <row r="806" spans="1:9">
      <c r="A806" s="4" t="s">
        <v>214</v>
      </c>
      <c r="B806" s="4" t="s">
        <v>197</v>
      </c>
      <c r="C806" s="4" t="s">
        <v>1143</v>
      </c>
      <c r="D806" s="4" t="s">
        <v>369</v>
      </c>
      <c r="E806" s="4">
        <v>1</v>
      </c>
      <c r="F806" s="5">
        <v>45124</v>
      </c>
      <c r="G806" s="4" t="s">
        <v>213</v>
      </c>
      <c r="H806" s="4" t="s">
        <v>1137</v>
      </c>
      <c r="I806" s="4" t="s">
        <v>345</v>
      </c>
    </row>
    <row r="807" spans="1:9">
      <c r="A807" s="4" t="s">
        <v>214</v>
      </c>
      <c r="B807" s="4" t="s">
        <v>197</v>
      </c>
      <c r="C807" s="4" t="s">
        <v>1144</v>
      </c>
      <c r="D807" s="4" t="s">
        <v>343</v>
      </c>
      <c r="E807" s="4">
        <v>1</v>
      </c>
      <c r="F807" s="5">
        <v>45124</v>
      </c>
      <c r="G807" s="4" t="s">
        <v>213</v>
      </c>
      <c r="H807" s="4" t="s">
        <v>1137</v>
      </c>
      <c r="I807" s="4" t="s">
        <v>345</v>
      </c>
    </row>
    <row r="808" spans="1:9">
      <c r="A808" s="4" t="s">
        <v>128</v>
      </c>
      <c r="B808" s="4" t="s">
        <v>129</v>
      </c>
      <c r="C808" s="4" t="s">
        <v>1145</v>
      </c>
      <c r="D808" s="4" t="s">
        <v>394</v>
      </c>
      <c r="E808" s="4">
        <v>1</v>
      </c>
      <c r="F808" s="5">
        <v>45117</v>
      </c>
      <c r="G808" s="4" t="s">
        <v>127</v>
      </c>
      <c r="H808" s="4" t="s">
        <v>1146</v>
      </c>
      <c r="I808" s="4" t="s">
        <v>345</v>
      </c>
    </row>
    <row r="809" spans="1:9">
      <c r="A809" s="4" t="s">
        <v>128</v>
      </c>
      <c r="B809" s="4" t="s">
        <v>129</v>
      </c>
      <c r="C809" s="4" t="s">
        <v>1147</v>
      </c>
      <c r="D809" s="4" t="s">
        <v>358</v>
      </c>
      <c r="E809" s="4">
        <v>1</v>
      </c>
      <c r="F809" s="5">
        <v>45119</v>
      </c>
      <c r="G809" s="4" t="s">
        <v>127</v>
      </c>
      <c r="H809" s="4" t="s">
        <v>1146</v>
      </c>
      <c r="I809" s="4" t="s">
        <v>345</v>
      </c>
    </row>
    <row r="810" spans="1:9">
      <c r="A810" s="4" t="s">
        <v>128</v>
      </c>
      <c r="B810" s="4" t="s">
        <v>129</v>
      </c>
      <c r="C810" s="4" t="s">
        <v>1148</v>
      </c>
      <c r="D810" s="4" t="s">
        <v>369</v>
      </c>
      <c r="E810" s="4">
        <v>1</v>
      </c>
      <c r="F810" s="5">
        <v>45119</v>
      </c>
      <c r="G810" s="4" t="s">
        <v>127</v>
      </c>
      <c r="H810" s="4" t="s">
        <v>1146</v>
      </c>
      <c r="I810" s="4" t="s">
        <v>345</v>
      </c>
    </row>
    <row r="811" spans="1:9">
      <c r="A811" s="4" t="s">
        <v>128</v>
      </c>
      <c r="B811" s="4" t="s">
        <v>129</v>
      </c>
      <c r="C811" s="4" t="s">
        <v>1149</v>
      </c>
      <c r="D811" s="4" t="s">
        <v>350</v>
      </c>
      <c r="E811" s="4">
        <v>1</v>
      </c>
      <c r="F811" s="5">
        <v>45119</v>
      </c>
      <c r="G811" s="4" t="s">
        <v>127</v>
      </c>
      <c r="H811" s="4" t="s">
        <v>1146</v>
      </c>
      <c r="I811" s="4" t="s">
        <v>345</v>
      </c>
    </row>
    <row r="812" spans="1:9">
      <c r="A812" s="4" t="s">
        <v>128</v>
      </c>
      <c r="B812" s="4" t="s">
        <v>129</v>
      </c>
      <c r="C812" s="4" t="s">
        <v>1150</v>
      </c>
      <c r="D812" s="4" t="s">
        <v>376</v>
      </c>
      <c r="E812" s="4">
        <v>1</v>
      </c>
      <c r="F812" s="5">
        <v>45121</v>
      </c>
      <c r="G812" s="4" t="s">
        <v>127</v>
      </c>
      <c r="H812" s="4" t="s">
        <v>1146</v>
      </c>
      <c r="I812" s="4" t="s">
        <v>345</v>
      </c>
    </row>
    <row r="813" spans="1:9">
      <c r="A813" s="4" t="s">
        <v>128</v>
      </c>
      <c r="B813" s="4" t="s">
        <v>129</v>
      </c>
      <c r="C813" s="4" t="s">
        <v>1151</v>
      </c>
      <c r="D813" s="4" t="s">
        <v>352</v>
      </c>
      <c r="E813" s="4">
        <v>1</v>
      </c>
      <c r="F813" s="5">
        <v>45121</v>
      </c>
      <c r="G813" s="4" t="s">
        <v>127</v>
      </c>
      <c r="H813" s="4" t="s">
        <v>1146</v>
      </c>
      <c r="I813" s="4" t="s">
        <v>345</v>
      </c>
    </row>
    <row r="814" spans="1:9">
      <c r="A814" s="4" t="s">
        <v>128</v>
      </c>
      <c r="B814" s="4" t="s">
        <v>129</v>
      </c>
      <c r="C814" s="4" t="s">
        <v>1152</v>
      </c>
      <c r="D814" s="4" t="s">
        <v>352</v>
      </c>
      <c r="E814" s="4">
        <v>1</v>
      </c>
      <c r="F814" s="5">
        <v>45121</v>
      </c>
      <c r="G814" s="4" t="s">
        <v>127</v>
      </c>
      <c r="H814" s="4" t="s">
        <v>1146</v>
      </c>
      <c r="I814" s="4" t="s">
        <v>345</v>
      </c>
    </row>
    <row r="815" spans="1:9">
      <c r="A815" s="4" t="s">
        <v>220</v>
      </c>
      <c r="B815" s="4" t="s">
        <v>221</v>
      </c>
      <c r="C815" s="4" t="s">
        <v>6064</v>
      </c>
      <c r="D815" s="4" t="s">
        <v>352</v>
      </c>
      <c r="E815" s="4">
        <v>1</v>
      </c>
      <c r="F815" s="5">
        <v>45110</v>
      </c>
      <c r="G815" s="4" t="s">
        <v>219</v>
      </c>
      <c r="H815" s="4" t="s">
        <v>1154</v>
      </c>
      <c r="I815" s="4" t="s">
        <v>345</v>
      </c>
    </row>
    <row r="816" spans="1:9">
      <c r="A816" s="4" t="s">
        <v>220</v>
      </c>
      <c r="B816" s="4" t="s">
        <v>221</v>
      </c>
      <c r="C816" s="4" t="s">
        <v>1153</v>
      </c>
      <c r="D816" s="4" t="s">
        <v>815</v>
      </c>
      <c r="E816" s="4">
        <v>1</v>
      </c>
      <c r="F816" s="5">
        <v>45111</v>
      </c>
      <c r="G816" s="4" t="s">
        <v>219</v>
      </c>
      <c r="H816" s="4" t="s">
        <v>1154</v>
      </c>
      <c r="I816" s="4" t="s">
        <v>345</v>
      </c>
    </row>
    <row r="817" spans="1:9">
      <c r="A817" s="4" t="s">
        <v>220</v>
      </c>
      <c r="B817" s="4" t="s">
        <v>221</v>
      </c>
      <c r="C817" s="4" t="s">
        <v>1155</v>
      </c>
      <c r="D817" s="4" t="s">
        <v>358</v>
      </c>
      <c r="E817" s="4">
        <v>1</v>
      </c>
      <c r="F817" s="5">
        <v>45112</v>
      </c>
      <c r="G817" s="4" t="s">
        <v>219</v>
      </c>
      <c r="H817" s="4" t="s">
        <v>1154</v>
      </c>
      <c r="I817" s="4" t="s">
        <v>345</v>
      </c>
    </row>
    <row r="818" spans="1:9">
      <c r="A818" s="4" t="s">
        <v>220</v>
      </c>
      <c r="B818" s="4" t="s">
        <v>221</v>
      </c>
      <c r="C818" s="4" t="s">
        <v>1156</v>
      </c>
      <c r="D818" s="4" t="s">
        <v>376</v>
      </c>
      <c r="E818" s="4">
        <v>1</v>
      </c>
      <c r="F818" s="5">
        <v>45117</v>
      </c>
      <c r="G818" s="4" t="s">
        <v>219</v>
      </c>
      <c r="H818" s="4" t="s">
        <v>1154</v>
      </c>
      <c r="I818" s="4" t="s">
        <v>345</v>
      </c>
    </row>
    <row r="819" spans="1:9">
      <c r="A819" s="4" t="s">
        <v>220</v>
      </c>
      <c r="B819" s="4" t="s">
        <v>221</v>
      </c>
      <c r="C819" s="4" t="s">
        <v>1157</v>
      </c>
      <c r="D819" s="4" t="s">
        <v>358</v>
      </c>
      <c r="E819" s="4">
        <v>1</v>
      </c>
      <c r="F819" s="5">
        <v>45118</v>
      </c>
      <c r="G819" s="4" t="s">
        <v>219</v>
      </c>
      <c r="H819" s="4" t="s">
        <v>1154</v>
      </c>
      <c r="I819" s="4" t="s">
        <v>345</v>
      </c>
    </row>
    <row r="820" spans="1:9">
      <c r="A820" s="4" t="s">
        <v>220</v>
      </c>
      <c r="B820" s="4" t="s">
        <v>221</v>
      </c>
      <c r="C820" s="4" t="s">
        <v>1158</v>
      </c>
      <c r="D820" s="4" t="s">
        <v>350</v>
      </c>
      <c r="E820" s="4">
        <v>1</v>
      </c>
      <c r="F820" s="5">
        <v>45118</v>
      </c>
      <c r="G820" s="4" t="s">
        <v>219</v>
      </c>
      <c r="H820" s="4" t="s">
        <v>1154</v>
      </c>
      <c r="I820" s="4" t="s">
        <v>345</v>
      </c>
    </row>
    <row r="821" spans="1:9">
      <c r="A821" s="4" t="s">
        <v>220</v>
      </c>
      <c r="B821" s="4" t="s">
        <v>221</v>
      </c>
      <c r="C821" s="4" t="s">
        <v>1159</v>
      </c>
      <c r="D821" s="4" t="s">
        <v>358</v>
      </c>
      <c r="E821" s="4">
        <v>1</v>
      </c>
      <c r="F821" s="5">
        <v>45120</v>
      </c>
      <c r="G821" s="4" t="s">
        <v>219</v>
      </c>
      <c r="H821" s="4" t="s">
        <v>1154</v>
      </c>
      <c r="I821" s="4" t="s">
        <v>345</v>
      </c>
    </row>
    <row r="822" spans="1:9">
      <c r="A822" s="4" t="s">
        <v>220</v>
      </c>
      <c r="B822" s="4" t="s">
        <v>221</v>
      </c>
      <c r="C822" s="4" t="s">
        <v>1160</v>
      </c>
      <c r="D822" s="4" t="s">
        <v>354</v>
      </c>
      <c r="E822" s="4">
        <v>1</v>
      </c>
      <c r="F822" s="5">
        <v>45120</v>
      </c>
      <c r="G822" s="4" t="s">
        <v>219</v>
      </c>
      <c r="H822" s="4" t="s">
        <v>1154</v>
      </c>
      <c r="I822" s="4" t="s">
        <v>345</v>
      </c>
    </row>
    <row r="823" spans="1:9">
      <c r="A823" s="4" t="s">
        <v>220</v>
      </c>
      <c r="B823" s="4" t="s">
        <v>221</v>
      </c>
      <c r="C823" s="4" t="s">
        <v>1161</v>
      </c>
      <c r="D823" s="4" t="s">
        <v>369</v>
      </c>
      <c r="E823" s="4">
        <v>1</v>
      </c>
      <c r="F823" s="5">
        <v>45120</v>
      </c>
      <c r="G823" s="4" t="s">
        <v>219</v>
      </c>
      <c r="H823" s="4" t="s">
        <v>1154</v>
      </c>
      <c r="I823" s="4" t="s">
        <v>345</v>
      </c>
    </row>
    <row r="824" spans="1:9">
      <c r="A824" s="4" t="s">
        <v>220</v>
      </c>
      <c r="B824" s="4" t="s">
        <v>221</v>
      </c>
      <c r="C824" s="4" t="s">
        <v>1162</v>
      </c>
      <c r="D824" s="4" t="s">
        <v>369</v>
      </c>
      <c r="E824" s="4">
        <v>1</v>
      </c>
      <c r="F824" s="5">
        <v>45121</v>
      </c>
      <c r="G824" s="4" t="s">
        <v>219</v>
      </c>
      <c r="H824" s="4" t="s">
        <v>1154</v>
      </c>
      <c r="I824" s="4" t="s">
        <v>345</v>
      </c>
    </row>
    <row r="825" spans="1:9">
      <c r="A825" s="4" t="s">
        <v>220</v>
      </c>
      <c r="B825" s="4" t="s">
        <v>221</v>
      </c>
      <c r="C825" s="4" t="s">
        <v>1163</v>
      </c>
      <c r="D825" s="4" t="s">
        <v>354</v>
      </c>
      <c r="E825" s="4">
        <v>1</v>
      </c>
      <c r="F825" s="5">
        <v>45121</v>
      </c>
      <c r="G825" s="4" t="s">
        <v>219</v>
      </c>
      <c r="H825" s="4" t="s">
        <v>1154</v>
      </c>
      <c r="I825" s="4" t="s">
        <v>345</v>
      </c>
    </row>
    <row r="826" spans="1:9">
      <c r="A826" s="4" t="s">
        <v>220</v>
      </c>
      <c r="B826" s="4" t="s">
        <v>221</v>
      </c>
      <c r="C826" s="4" t="s">
        <v>1164</v>
      </c>
      <c r="D826" s="4" t="s">
        <v>352</v>
      </c>
      <c r="E826" s="4">
        <v>1</v>
      </c>
      <c r="F826" s="5">
        <v>45124</v>
      </c>
      <c r="G826" s="4" t="s">
        <v>219</v>
      </c>
      <c r="H826" s="4" t="s">
        <v>1154</v>
      </c>
      <c r="I826" s="4" t="s">
        <v>345</v>
      </c>
    </row>
    <row r="827" spans="1:9">
      <c r="A827" s="4" t="s">
        <v>220</v>
      </c>
      <c r="B827" s="4" t="s">
        <v>221</v>
      </c>
      <c r="C827" s="4" t="s">
        <v>1165</v>
      </c>
      <c r="D827" s="4" t="s">
        <v>369</v>
      </c>
      <c r="E827" s="4">
        <v>1</v>
      </c>
      <c r="F827" s="5">
        <v>45124</v>
      </c>
      <c r="G827" s="4" t="s">
        <v>219</v>
      </c>
      <c r="H827" s="4" t="s">
        <v>1154</v>
      </c>
      <c r="I827" s="4" t="s">
        <v>345</v>
      </c>
    </row>
    <row r="828" spans="1:9">
      <c r="A828" s="4" t="s">
        <v>220</v>
      </c>
      <c r="B828" s="4" t="s">
        <v>221</v>
      </c>
      <c r="C828" s="4" t="s">
        <v>1166</v>
      </c>
      <c r="D828" s="4" t="s">
        <v>358</v>
      </c>
      <c r="E828" s="4">
        <v>1</v>
      </c>
      <c r="F828" s="5">
        <v>45124</v>
      </c>
      <c r="G828" s="4" t="s">
        <v>219</v>
      </c>
      <c r="H828" s="4" t="s">
        <v>1154</v>
      </c>
      <c r="I828" s="4" t="s">
        <v>345</v>
      </c>
    </row>
    <row r="829" spans="1:9">
      <c r="A829" s="4" t="s">
        <v>220</v>
      </c>
      <c r="B829" s="4" t="s">
        <v>221</v>
      </c>
      <c r="C829" s="4" t="s">
        <v>5312</v>
      </c>
      <c r="D829" s="4" t="s">
        <v>369</v>
      </c>
      <c r="E829" s="4">
        <v>1</v>
      </c>
      <c r="F829" s="5">
        <v>45125</v>
      </c>
      <c r="G829" s="4" t="s">
        <v>219</v>
      </c>
      <c r="H829" s="4" t="s">
        <v>1154</v>
      </c>
      <c r="I829" s="4" t="s">
        <v>345</v>
      </c>
    </row>
    <row r="830" spans="1:9">
      <c r="A830" s="4" t="s">
        <v>220</v>
      </c>
      <c r="B830" s="4" t="s">
        <v>221</v>
      </c>
      <c r="C830" s="4" t="s">
        <v>5179</v>
      </c>
      <c r="D830" s="4" t="s">
        <v>369</v>
      </c>
      <c r="E830" s="4">
        <v>1</v>
      </c>
      <c r="F830" s="5">
        <v>45125</v>
      </c>
      <c r="G830" s="4" t="s">
        <v>219</v>
      </c>
      <c r="H830" s="4" t="s">
        <v>1154</v>
      </c>
      <c r="I830" s="4" t="s">
        <v>345</v>
      </c>
    </row>
    <row r="831" spans="1:9">
      <c r="A831" s="4" t="s">
        <v>220</v>
      </c>
      <c r="B831" s="4" t="s">
        <v>221</v>
      </c>
      <c r="C831" s="4" t="s">
        <v>6065</v>
      </c>
      <c r="D831" s="4" t="s">
        <v>358</v>
      </c>
      <c r="E831" s="4">
        <v>1</v>
      </c>
      <c r="F831" s="5">
        <v>45125</v>
      </c>
      <c r="G831" s="4" t="s">
        <v>219</v>
      </c>
      <c r="H831" s="4" t="s">
        <v>1154</v>
      </c>
      <c r="I831" s="4" t="s">
        <v>345</v>
      </c>
    </row>
    <row r="832" spans="1:9">
      <c r="A832" s="4" t="s">
        <v>1167</v>
      </c>
      <c r="B832" s="4" t="s">
        <v>221</v>
      </c>
      <c r="C832" s="4" t="s">
        <v>1168</v>
      </c>
      <c r="D832" s="4" t="s">
        <v>369</v>
      </c>
      <c r="E832" s="4">
        <v>1</v>
      </c>
      <c r="F832" s="5">
        <v>45112</v>
      </c>
      <c r="G832" s="4" t="s">
        <v>236</v>
      </c>
      <c r="H832" s="4" t="s">
        <v>1169</v>
      </c>
      <c r="I832" s="4" t="s">
        <v>345</v>
      </c>
    </row>
    <row r="833" spans="1:9">
      <c r="A833" s="4" t="s">
        <v>1167</v>
      </c>
      <c r="B833" s="4" t="s">
        <v>221</v>
      </c>
      <c r="C833" s="4" t="s">
        <v>1170</v>
      </c>
      <c r="D833" s="4" t="s">
        <v>352</v>
      </c>
      <c r="E833" s="4">
        <v>1</v>
      </c>
      <c r="F833" s="5">
        <v>45113</v>
      </c>
      <c r="G833" s="4" t="s">
        <v>236</v>
      </c>
      <c r="H833" s="4" t="s">
        <v>1169</v>
      </c>
      <c r="I833" s="4" t="s">
        <v>345</v>
      </c>
    </row>
    <row r="834" spans="1:9">
      <c r="A834" s="4" t="s">
        <v>1167</v>
      </c>
      <c r="B834" s="4" t="s">
        <v>221</v>
      </c>
      <c r="C834" s="4" t="s">
        <v>1171</v>
      </c>
      <c r="D834" s="4" t="s">
        <v>358</v>
      </c>
      <c r="E834" s="4">
        <v>1</v>
      </c>
      <c r="F834" s="5">
        <v>45115</v>
      </c>
      <c r="G834" s="4" t="s">
        <v>236</v>
      </c>
      <c r="H834" s="4" t="s">
        <v>1169</v>
      </c>
      <c r="I834" s="4" t="s">
        <v>345</v>
      </c>
    </row>
    <row r="835" spans="1:9">
      <c r="A835" s="4" t="s">
        <v>1167</v>
      </c>
      <c r="B835" s="4" t="s">
        <v>221</v>
      </c>
      <c r="C835" s="4" t="s">
        <v>1172</v>
      </c>
      <c r="D835" s="4" t="s">
        <v>354</v>
      </c>
      <c r="E835" s="4">
        <v>1</v>
      </c>
      <c r="F835" s="5">
        <v>45120</v>
      </c>
      <c r="G835" s="4" t="s">
        <v>236</v>
      </c>
      <c r="H835" s="4" t="s">
        <v>1169</v>
      </c>
      <c r="I835" s="4" t="s">
        <v>345</v>
      </c>
    </row>
    <row r="836" spans="1:9">
      <c r="A836" s="4" t="s">
        <v>1167</v>
      </c>
      <c r="B836" s="4" t="s">
        <v>221</v>
      </c>
      <c r="C836" s="4" t="s">
        <v>1173</v>
      </c>
      <c r="D836" s="4" t="s">
        <v>352</v>
      </c>
      <c r="E836" s="4">
        <v>1</v>
      </c>
      <c r="F836" s="5">
        <v>45124</v>
      </c>
      <c r="G836" s="4" t="s">
        <v>236</v>
      </c>
      <c r="H836" s="4" t="s">
        <v>1169</v>
      </c>
      <c r="I836" s="4" t="s">
        <v>345</v>
      </c>
    </row>
    <row r="837" spans="1:9">
      <c r="A837" s="4" t="s">
        <v>1167</v>
      </c>
      <c r="B837" s="4" t="s">
        <v>221</v>
      </c>
      <c r="C837" s="4" t="s">
        <v>1174</v>
      </c>
      <c r="D837" s="4" t="s">
        <v>369</v>
      </c>
      <c r="E837" s="4">
        <v>1</v>
      </c>
      <c r="F837" s="5">
        <v>45124</v>
      </c>
      <c r="G837" s="4" t="s">
        <v>236</v>
      </c>
      <c r="H837" s="4" t="s">
        <v>1169</v>
      </c>
      <c r="I837" s="4" t="s">
        <v>345</v>
      </c>
    </row>
    <row r="838" spans="1:9">
      <c r="A838" s="4" t="s">
        <v>1167</v>
      </c>
      <c r="B838" s="4" t="s">
        <v>221</v>
      </c>
      <c r="C838" s="4" t="s">
        <v>1175</v>
      </c>
      <c r="D838" s="4" t="s">
        <v>352</v>
      </c>
      <c r="E838" s="4">
        <v>1</v>
      </c>
      <c r="F838" s="5">
        <v>45124</v>
      </c>
      <c r="G838" s="4" t="s">
        <v>236</v>
      </c>
      <c r="H838" s="4" t="s">
        <v>1169</v>
      </c>
      <c r="I838" s="4" t="s">
        <v>345</v>
      </c>
    </row>
    <row r="839" spans="1:9">
      <c r="A839" s="4" t="s">
        <v>1167</v>
      </c>
      <c r="B839" s="4" t="s">
        <v>221</v>
      </c>
      <c r="C839" s="4" t="s">
        <v>6066</v>
      </c>
      <c r="D839" s="4" t="s">
        <v>352</v>
      </c>
      <c r="E839" s="4">
        <v>1</v>
      </c>
      <c r="F839" s="5">
        <v>45125</v>
      </c>
      <c r="G839" s="4" t="s">
        <v>236</v>
      </c>
      <c r="H839" s="4" t="s">
        <v>1169</v>
      </c>
      <c r="I839" s="4" t="s">
        <v>345</v>
      </c>
    </row>
    <row r="840" spans="1:9">
      <c r="A840" s="4" t="s">
        <v>299</v>
      </c>
      <c r="B840" s="4" t="s">
        <v>291</v>
      </c>
      <c r="C840" s="4" t="s">
        <v>1176</v>
      </c>
      <c r="D840" s="4" t="s">
        <v>352</v>
      </c>
      <c r="E840" s="4">
        <v>1</v>
      </c>
      <c r="F840" s="5">
        <v>45117</v>
      </c>
      <c r="G840" s="4" t="s">
        <v>289</v>
      </c>
      <c r="H840" s="4" t="s">
        <v>1177</v>
      </c>
      <c r="I840" s="4" t="s">
        <v>345</v>
      </c>
    </row>
    <row r="841" spans="1:9">
      <c r="A841" s="4" t="s">
        <v>299</v>
      </c>
      <c r="B841" s="4" t="s">
        <v>291</v>
      </c>
      <c r="C841" s="4" t="s">
        <v>1178</v>
      </c>
      <c r="D841" s="4" t="s">
        <v>369</v>
      </c>
      <c r="E841" s="4">
        <v>1</v>
      </c>
      <c r="F841" s="5">
        <v>45119</v>
      </c>
      <c r="G841" s="4" t="s">
        <v>289</v>
      </c>
      <c r="H841" s="4" t="s">
        <v>1177</v>
      </c>
      <c r="I841" s="4" t="s">
        <v>345</v>
      </c>
    </row>
    <row r="842" spans="1:9">
      <c r="A842" s="4" t="s">
        <v>299</v>
      </c>
      <c r="B842" s="4" t="s">
        <v>291</v>
      </c>
      <c r="C842" s="4" t="s">
        <v>1179</v>
      </c>
      <c r="D842" s="4" t="s">
        <v>352</v>
      </c>
      <c r="E842" s="4">
        <v>1</v>
      </c>
      <c r="F842" s="5">
        <v>45119</v>
      </c>
      <c r="G842" s="4" t="s">
        <v>289</v>
      </c>
      <c r="H842" s="4" t="s">
        <v>1177</v>
      </c>
      <c r="I842" s="4" t="s">
        <v>345</v>
      </c>
    </row>
    <row r="843" spans="1:9">
      <c r="A843" s="4" t="s">
        <v>299</v>
      </c>
      <c r="B843" s="4" t="s">
        <v>291</v>
      </c>
      <c r="C843" s="4" t="s">
        <v>1180</v>
      </c>
      <c r="D843" s="4" t="s">
        <v>394</v>
      </c>
      <c r="E843" s="4">
        <v>1</v>
      </c>
      <c r="F843" s="5">
        <v>45124</v>
      </c>
      <c r="G843" s="4" t="s">
        <v>289</v>
      </c>
      <c r="H843" s="4" t="s">
        <v>1177</v>
      </c>
      <c r="I843" s="4" t="s">
        <v>345</v>
      </c>
    </row>
    <row r="844" spans="1:9">
      <c r="A844" s="4" t="s">
        <v>299</v>
      </c>
      <c r="B844" s="4" t="s">
        <v>291</v>
      </c>
      <c r="C844" s="4" t="s">
        <v>1181</v>
      </c>
      <c r="D844" s="4" t="s">
        <v>394</v>
      </c>
      <c r="E844" s="4">
        <v>1</v>
      </c>
      <c r="F844" s="5">
        <v>45124</v>
      </c>
      <c r="G844" s="4" t="s">
        <v>289</v>
      </c>
      <c r="H844" s="4" t="s">
        <v>1177</v>
      </c>
      <c r="I844" s="4" t="s">
        <v>345</v>
      </c>
    </row>
    <row r="845" spans="1:9">
      <c r="A845" s="4" t="s">
        <v>299</v>
      </c>
      <c r="B845" s="4" t="s">
        <v>291</v>
      </c>
      <c r="C845" s="4" t="s">
        <v>1182</v>
      </c>
      <c r="D845" s="4" t="s">
        <v>352</v>
      </c>
      <c r="E845" s="4">
        <v>1</v>
      </c>
      <c r="F845" s="5">
        <v>45124</v>
      </c>
      <c r="G845" s="4" t="s">
        <v>289</v>
      </c>
      <c r="H845" s="4" t="s">
        <v>1177</v>
      </c>
      <c r="I845" s="4" t="s">
        <v>345</v>
      </c>
    </row>
    <row r="846" spans="1:9">
      <c r="A846" s="4" t="s">
        <v>49</v>
      </c>
      <c r="B846" s="4" t="s">
        <v>34</v>
      </c>
      <c r="C846" s="4" t="s">
        <v>1183</v>
      </c>
      <c r="D846" s="4" t="s">
        <v>352</v>
      </c>
      <c r="E846" s="4">
        <v>1</v>
      </c>
      <c r="F846" s="5">
        <v>45111</v>
      </c>
      <c r="G846" s="4" t="s">
        <v>48</v>
      </c>
      <c r="H846" s="4" t="s">
        <v>1184</v>
      </c>
      <c r="I846" s="4" t="s">
        <v>345</v>
      </c>
    </row>
    <row r="847" spans="1:9">
      <c r="A847" s="4" t="s">
        <v>49</v>
      </c>
      <c r="B847" s="4" t="s">
        <v>34</v>
      </c>
      <c r="C847" s="4" t="s">
        <v>1185</v>
      </c>
      <c r="D847" s="4" t="s">
        <v>358</v>
      </c>
      <c r="E847" s="4">
        <v>1</v>
      </c>
      <c r="F847" s="5">
        <v>45112</v>
      </c>
      <c r="G847" s="4" t="s">
        <v>48</v>
      </c>
      <c r="H847" s="4" t="s">
        <v>1184</v>
      </c>
      <c r="I847" s="4" t="s">
        <v>345</v>
      </c>
    </row>
    <row r="848" spans="1:9">
      <c r="A848" s="4" t="s">
        <v>49</v>
      </c>
      <c r="B848" s="4" t="s">
        <v>34</v>
      </c>
      <c r="C848" s="4" t="s">
        <v>1186</v>
      </c>
      <c r="D848" s="4" t="s">
        <v>358</v>
      </c>
      <c r="E848" s="4">
        <v>1</v>
      </c>
      <c r="F848" s="5">
        <v>45112</v>
      </c>
      <c r="G848" s="4" t="s">
        <v>48</v>
      </c>
      <c r="H848" s="4" t="s">
        <v>1184</v>
      </c>
      <c r="I848" s="4" t="s">
        <v>345</v>
      </c>
    </row>
    <row r="849" spans="1:9">
      <c r="A849" s="4" t="s">
        <v>49</v>
      </c>
      <c r="B849" s="4" t="s">
        <v>34</v>
      </c>
      <c r="C849" s="4" t="s">
        <v>1187</v>
      </c>
      <c r="D849" s="4" t="s">
        <v>394</v>
      </c>
      <c r="E849" s="4">
        <v>1</v>
      </c>
      <c r="F849" s="5">
        <v>45113</v>
      </c>
      <c r="G849" s="4" t="s">
        <v>48</v>
      </c>
      <c r="H849" s="4" t="s">
        <v>1184</v>
      </c>
      <c r="I849" s="4" t="s">
        <v>345</v>
      </c>
    </row>
    <row r="850" spans="1:9">
      <c r="A850" s="4" t="s">
        <v>49</v>
      </c>
      <c r="B850" s="4" t="s">
        <v>34</v>
      </c>
      <c r="C850" s="4" t="s">
        <v>1188</v>
      </c>
      <c r="D850" s="4" t="s">
        <v>358</v>
      </c>
      <c r="E850" s="4">
        <v>1</v>
      </c>
      <c r="F850" s="5">
        <v>45114</v>
      </c>
      <c r="G850" s="4" t="s">
        <v>48</v>
      </c>
      <c r="H850" s="4" t="s">
        <v>1184</v>
      </c>
      <c r="I850" s="4" t="s">
        <v>345</v>
      </c>
    </row>
    <row r="851" spans="1:9">
      <c r="A851" s="4" t="s">
        <v>49</v>
      </c>
      <c r="B851" s="4" t="s">
        <v>34</v>
      </c>
      <c r="C851" s="4" t="s">
        <v>1189</v>
      </c>
      <c r="D851" s="4" t="s">
        <v>376</v>
      </c>
      <c r="E851" s="4">
        <v>1</v>
      </c>
      <c r="F851" s="5">
        <v>45114</v>
      </c>
      <c r="G851" s="4" t="s">
        <v>48</v>
      </c>
      <c r="H851" s="4" t="s">
        <v>1184</v>
      </c>
      <c r="I851" s="4" t="s">
        <v>345</v>
      </c>
    </row>
    <row r="852" spans="1:9">
      <c r="A852" s="4" t="s">
        <v>49</v>
      </c>
      <c r="B852" s="4" t="s">
        <v>34</v>
      </c>
      <c r="C852" s="4" t="s">
        <v>1190</v>
      </c>
      <c r="D852" s="4" t="s">
        <v>358</v>
      </c>
      <c r="E852" s="4">
        <v>1</v>
      </c>
      <c r="F852" s="5">
        <v>45117</v>
      </c>
      <c r="G852" s="4" t="s">
        <v>48</v>
      </c>
      <c r="H852" s="4" t="s">
        <v>1184</v>
      </c>
      <c r="I852" s="4" t="s">
        <v>345</v>
      </c>
    </row>
    <row r="853" spans="1:9">
      <c r="A853" s="4" t="s">
        <v>49</v>
      </c>
      <c r="B853" s="4" t="s">
        <v>34</v>
      </c>
      <c r="C853" s="4" t="s">
        <v>1191</v>
      </c>
      <c r="D853" s="4" t="s">
        <v>394</v>
      </c>
      <c r="E853" s="4">
        <v>1</v>
      </c>
      <c r="F853" s="5">
        <v>45117</v>
      </c>
      <c r="G853" s="4" t="s">
        <v>48</v>
      </c>
      <c r="H853" s="4" t="s">
        <v>1184</v>
      </c>
      <c r="I853" s="4" t="s">
        <v>345</v>
      </c>
    </row>
    <row r="854" spans="1:9">
      <c r="A854" s="4" t="s">
        <v>49</v>
      </c>
      <c r="B854" s="4" t="s">
        <v>34</v>
      </c>
      <c r="C854" s="4" t="s">
        <v>1192</v>
      </c>
      <c r="D854" s="4" t="s">
        <v>394</v>
      </c>
      <c r="E854" s="4">
        <v>1</v>
      </c>
      <c r="F854" s="5">
        <v>45117</v>
      </c>
      <c r="G854" s="4" t="s">
        <v>48</v>
      </c>
      <c r="H854" s="4" t="s">
        <v>1184</v>
      </c>
      <c r="I854" s="4" t="s">
        <v>345</v>
      </c>
    </row>
    <row r="855" spans="1:9">
      <c r="A855" s="4" t="s">
        <v>49</v>
      </c>
      <c r="B855" s="4" t="s">
        <v>34</v>
      </c>
      <c r="C855" s="4" t="s">
        <v>1193</v>
      </c>
      <c r="D855" s="4" t="s">
        <v>369</v>
      </c>
      <c r="E855" s="4">
        <v>1</v>
      </c>
      <c r="F855" s="5">
        <v>45121</v>
      </c>
      <c r="G855" s="4" t="s">
        <v>48</v>
      </c>
      <c r="H855" s="4" t="s">
        <v>1184</v>
      </c>
      <c r="I855" s="4" t="s">
        <v>345</v>
      </c>
    </row>
    <row r="856" spans="1:9">
      <c r="A856" s="4" t="s">
        <v>49</v>
      </c>
      <c r="B856" s="4" t="s">
        <v>34</v>
      </c>
      <c r="C856" s="4" t="s">
        <v>1194</v>
      </c>
      <c r="D856" s="4" t="s">
        <v>376</v>
      </c>
      <c r="E856" s="4">
        <v>1</v>
      </c>
      <c r="F856" s="5">
        <v>45121</v>
      </c>
      <c r="G856" s="4" t="s">
        <v>48</v>
      </c>
      <c r="H856" s="4" t="s">
        <v>1184</v>
      </c>
      <c r="I856" s="4" t="s">
        <v>345</v>
      </c>
    </row>
    <row r="857" spans="1:9">
      <c r="A857" s="4" t="s">
        <v>49</v>
      </c>
      <c r="B857" s="4" t="s">
        <v>34</v>
      </c>
      <c r="C857" s="4" t="s">
        <v>1195</v>
      </c>
      <c r="D857" s="4" t="s">
        <v>394</v>
      </c>
      <c r="E857" s="4">
        <v>1</v>
      </c>
      <c r="F857" s="5">
        <v>45121</v>
      </c>
      <c r="G857" s="4" t="s">
        <v>48</v>
      </c>
      <c r="H857" s="4" t="s">
        <v>1184</v>
      </c>
      <c r="I857" s="4" t="s">
        <v>345</v>
      </c>
    </row>
    <row r="858" spans="1:9">
      <c r="A858" s="4" t="s">
        <v>49</v>
      </c>
      <c r="B858" s="4" t="s">
        <v>34</v>
      </c>
      <c r="C858" s="4" t="s">
        <v>1196</v>
      </c>
      <c r="D858" s="4" t="s">
        <v>394</v>
      </c>
      <c r="E858" s="4">
        <v>1</v>
      </c>
      <c r="F858" s="5">
        <v>45121</v>
      </c>
      <c r="G858" s="4" t="s">
        <v>48</v>
      </c>
      <c r="H858" s="4" t="s">
        <v>1184</v>
      </c>
      <c r="I858" s="4" t="s">
        <v>345</v>
      </c>
    </row>
    <row r="859" spans="1:9">
      <c r="A859" s="4" t="s">
        <v>49</v>
      </c>
      <c r="B859" s="4" t="s">
        <v>34</v>
      </c>
      <c r="C859" s="4" t="s">
        <v>1197</v>
      </c>
      <c r="D859" s="4" t="s">
        <v>369</v>
      </c>
      <c r="E859" s="4">
        <v>1</v>
      </c>
      <c r="F859" s="5">
        <v>45121</v>
      </c>
      <c r="G859" s="4" t="s">
        <v>48</v>
      </c>
      <c r="H859" s="4" t="s">
        <v>1184</v>
      </c>
      <c r="I859" s="4" t="s">
        <v>345</v>
      </c>
    </row>
    <row r="860" spans="1:9">
      <c r="A860" s="4" t="s">
        <v>49</v>
      </c>
      <c r="B860" s="4" t="s">
        <v>34</v>
      </c>
      <c r="C860" s="4" t="s">
        <v>1198</v>
      </c>
      <c r="D860" s="4" t="s">
        <v>358</v>
      </c>
      <c r="E860" s="4">
        <v>1</v>
      </c>
      <c r="F860" s="5">
        <v>45121</v>
      </c>
      <c r="G860" s="4" t="s">
        <v>48</v>
      </c>
      <c r="H860" s="4" t="s">
        <v>1184</v>
      </c>
      <c r="I860" s="4" t="s">
        <v>345</v>
      </c>
    </row>
    <row r="861" spans="1:9">
      <c r="A861" s="4" t="s">
        <v>49</v>
      </c>
      <c r="B861" s="4" t="s">
        <v>34</v>
      </c>
      <c r="C861" s="4" t="s">
        <v>1199</v>
      </c>
      <c r="D861" s="4" t="s">
        <v>354</v>
      </c>
      <c r="E861" s="4">
        <v>1</v>
      </c>
      <c r="F861" s="5">
        <v>45123</v>
      </c>
      <c r="G861" s="4" t="s">
        <v>48</v>
      </c>
      <c r="H861" s="4" t="s">
        <v>1184</v>
      </c>
      <c r="I861" s="4" t="s">
        <v>345</v>
      </c>
    </row>
    <row r="862" spans="1:9">
      <c r="A862" s="4" t="s">
        <v>181</v>
      </c>
      <c r="B862" s="4" t="s">
        <v>175</v>
      </c>
      <c r="C862" s="4" t="s">
        <v>5214</v>
      </c>
      <c r="D862" s="4" t="s">
        <v>369</v>
      </c>
      <c r="E862" s="4">
        <v>1</v>
      </c>
      <c r="F862" s="5">
        <v>45110</v>
      </c>
      <c r="G862" s="4" t="s">
        <v>180</v>
      </c>
      <c r="H862" s="4" t="s">
        <v>1201</v>
      </c>
      <c r="I862" s="4" t="s">
        <v>345</v>
      </c>
    </row>
    <row r="863" spans="1:9">
      <c r="A863" s="4" t="s">
        <v>181</v>
      </c>
      <c r="B863" s="4" t="s">
        <v>175</v>
      </c>
      <c r="C863" s="4" t="s">
        <v>1200</v>
      </c>
      <c r="D863" s="4" t="s">
        <v>369</v>
      </c>
      <c r="E863" s="4">
        <v>1</v>
      </c>
      <c r="F863" s="5">
        <v>45112</v>
      </c>
      <c r="G863" s="4" t="s">
        <v>180</v>
      </c>
      <c r="H863" s="4" t="s">
        <v>1201</v>
      </c>
      <c r="I863" s="4" t="s">
        <v>345</v>
      </c>
    </row>
    <row r="864" spans="1:9">
      <c r="A864" s="4" t="s">
        <v>181</v>
      </c>
      <c r="B864" s="4" t="s">
        <v>175</v>
      </c>
      <c r="C864" s="4" t="s">
        <v>1202</v>
      </c>
      <c r="D864" s="4" t="s">
        <v>352</v>
      </c>
      <c r="E864" s="4">
        <v>1</v>
      </c>
      <c r="F864" s="5">
        <v>45114</v>
      </c>
      <c r="G864" s="4" t="s">
        <v>180</v>
      </c>
      <c r="H864" s="4" t="s">
        <v>1201</v>
      </c>
      <c r="I864" s="4" t="s">
        <v>345</v>
      </c>
    </row>
    <row r="865" spans="1:9">
      <c r="A865" s="4" t="s">
        <v>181</v>
      </c>
      <c r="B865" s="4" t="s">
        <v>175</v>
      </c>
      <c r="C865" s="4" t="s">
        <v>1203</v>
      </c>
      <c r="D865" s="4" t="s">
        <v>343</v>
      </c>
      <c r="E865" s="4">
        <v>1</v>
      </c>
      <c r="F865" s="5">
        <v>45117</v>
      </c>
      <c r="G865" s="4" t="s">
        <v>180</v>
      </c>
      <c r="H865" s="4" t="s">
        <v>1201</v>
      </c>
      <c r="I865" s="4" t="s">
        <v>345</v>
      </c>
    </row>
    <row r="866" spans="1:9">
      <c r="A866" s="4" t="s">
        <v>181</v>
      </c>
      <c r="B866" s="4" t="s">
        <v>175</v>
      </c>
      <c r="C866" s="4" t="s">
        <v>1204</v>
      </c>
      <c r="D866" s="4" t="s">
        <v>358</v>
      </c>
      <c r="E866" s="4">
        <v>1</v>
      </c>
      <c r="F866" s="5">
        <v>45119</v>
      </c>
      <c r="G866" s="4" t="s">
        <v>180</v>
      </c>
      <c r="H866" s="4" t="s">
        <v>1201</v>
      </c>
      <c r="I866" s="4" t="s">
        <v>345</v>
      </c>
    </row>
    <row r="867" spans="1:9">
      <c r="A867" s="4" t="s">
        <v>181</v>
      </c>
      <c r="B867" s="4" t="s">
        <v>175</v>
      </c>
      <c r="C867" s="4" t="s">
        <v>1205</v>
      </c>
      <c r="D867" s="4" t="s">
        <v>369</v>
      </c>
      <c r="E867" s="4">
        <v>1</v>
      </c>
      <c r="F867" s="5">
        <v>45120</v>
      </c>
      <c r="G867" s="4" t="s">
        <v>180</v>
      </c>
      <c r="H867" s="4" t="s">
        <v>1201</v>
      </c>
      <c r="I867" s="4" t="s">
        <v>345</v>
      </c>
    </row>
    <row r="868" spans="1:9">
      <c r="A868" s="4" t="s">
        <v>181</v>
      </c>
      <c r="B868" s="4" t="s">
        <v>175</v>
      </c>
      <c r="C868" s="4" t="s">
        <v>1206</v>
      </c>
      <c r="D868" s="4" t="s">
        <v>369</v>
      </c>
      <c r="E868" s="4">
        <v>1</v>
      </c>
      <c r="F868" s="5">
        <v>45121</v>
      </c>
      <c r="G868" s="4" t="s">
        <v>180</v>
      </c>
      <c r="H868" s="4" t="s">
        <v>1201</v>
      </c>
      <c r="I868" s="4" t="s">
        <v>345</v>
      </c>
    </row>
    <row r="869" spans="1:9">
      <c r="A869" s="4" t="s">
        <v>181</v>
      </c>
      <c r="B869" s="4" t="s">
        <v>175</v>
      </c>
      <c r="C869" s="4" t="s">
        <v>1207</v>
      </c>
      <c r="D869" s="4" t="s">
        <v>394</v>
      </c>
      <c r="E869" s="4">
        <v>1</v>
      </c>
      <c r="F869" s="5">
        <v>45121</v>
      </c>
      <c r="G869" s="4" t="s">
        <v>180</v>
      </c>
      <c r="H869" s="4" t="s">
        <v>1201</v>
      </c>
      <c r="I869" s="4" t="s">
        <v>345</v>
      </c>
    </row>
    <row r="870" spans="1:9">
      <c r="A870" s="4" t="s">
        <v>181</v>
      </c>
      <c r="B870" s="4" t="s">
        <v>175</v>
      </c>
      <c r="C870" s="4" t="s">
        <v>1208</v>
      </c>
      <c r="D870" s="4" t="s">
        <v>343</v>
      </c>
      <c r="E870" s="4">
        <v>1</v>
      </c>
      <c r="F870" s="5">
        <v>45121</v>
      </c>
      <c r="G870" s="4" t="s">
        <v>180</v>
      </c>
      <c r="H870" s="4" t="s">
        <v>1201</v>
      </c>
      <c r="I870" s="4" t="s">
        <v>345</v>
      </c>
    </row>
    <row r="871" spans="1:9">
      <c r="A871" s="4" t="s">
        <v>250</v>
      </c>
      <c r="B871" s="4" t="s">
        <v>240</v>
      </c>
      <c r="C871" s="4" t="s">
        <v>5899</v>
      </c>
      <c r="D871" s="4" t="s">
        <v>376</v>
      </c>
      <c r="E871" s="4">
        <v>1</v>
      </c>
      <c r="F871" s="5">
        <v>45108</v>
      </c>
      <c r="G871" s="4" t="s">
        <v>249</v>
      </c>
      <c r="H871" s="4" t="s">
        <v>1210</v>
      </c>
      <c r="I871" s="4" t="s">
        <v>345</v>
      </c>
    </row>
    <row r="872" spans="1:9">
      <c r="A872" s="4" t="s">
        <v>250</v>
      </c>
      <c r="B872" s="4" t="s">
        <v>240</v>
      </c>
      <c r="C872" s="4" t="s">
        <v>5773</v>
      </c>
      <c r="D872" s="4" t="s">
        <v>358</v>
      </c>
      <c r="E872" s="4">
        <v>1</v>
      </c>
      <c r="F872" s="5">
        <v>45110</v>
      </c>
      <c r="G872" s="4" t="s">
        <v>249</v>
      </c>
      <c r="H872" s="4" t="s">
        <v>1210</v>
      </c>
      <c r="I872" s="4" t="s">
        <v>345</v>
      </c>
    </row>
    <row r="873" spans="1:9">
      <c r="A873" s="4" t="s">
        <v>250</v>
      </c>
      <c r="B873" s="4" t="s">
        <v>240</v>
      </c>
      <c r="C873" s="4" t="s">
        <v>1209</v>
      </c>
      <c r="D873" s="4" t="s">
        <v>376</v>
      </c>
      <c r="E873" s="4">
        <v>1</v>
      </c>
      <c r="F873" s="5">
        <v>45111</v>
      </c>
      <c r="G873" s="4" t="s">
        <v>249</v>
      </c>
      <c r="H873" s="4" t="s">
        <v>1210</v>
      </c>
      <c r="I873" s="4" t="s">
        <v>345</v>
      </c>
    </row>
    <row r="874" spans="1:9">
      <c r="A874" s="4" t="s">
        <v>250</v>
      </c>
      <c r="B874" s="4" t="s">
        <v>240</v>
      </c>
      <c r="C874" s="4" t="s">
        <v>1211</v>
      </c>
      <c r="D874" s="4" t="s">
        <v>369</v>
      </c>
      <c r="E874" s="4">
        <v>1</v>
      </c>
      <c r="F874" s="5">
        <v>45113</v>
      </c>
      <c r="G874" s="4" t="s">
        <v>249</v>
      </c>
      <c r="H874" s="4" t="s">
        <v>1210</v>
      </c>
      <c r="I874" s="4" t="s">
        <v>345</v>
      </c>
    </row>
    <row r="875" spans="1:9">
      <c r="A875" s="4" t="s">
        <v>250</v>
      </c>
      <c r="B875" s="4" t="s">
        <v>240</v>
      </c>
      <c r="C875" s="4" t="s">
        <v>1212</v>
      </c>
      <c r="D875" s="4" t="s">
        <v>358</v>
      </c>
      <c r="E875" s="4">
        <v>1</v>
      </c>
      <c r="F875" s="5">
        <v>45115</v>
      </c>
      <c r="G875" s="4" t="s">
        <v>249</v>
      </c>
      <c r="H875" s="4" t="s">
        <v>1210</v>
      </c>
      <c r="I875" s="4" t="s">
        <v>345</v>
      </c>
    </row>
    <row r="876" spans="1:9">
      <c r="A876" s="4" t="s">
        <v>250</v>
      </c>
      <c r="B876" s="4" t="s">
        <v>240</v>
      </c>
      <c r="C876" s="4" t="s">
        <v>1213</v>
      </c>
      <c r="D876" s="4" t="s">
        <v>369</v>
      </c>
      <c r="E876" s="4">
        <v>1</v>
      </c>
      <c r="F876" s="5">
        <v>45118</v>
      </c>
      <c r="G876" s="4" t="s">
        <v>249</v>
      </c>
      <c r="H876" s="4" t="s">
        <v>1210</v>
      </c>
      <c r="I876" s="4" t="s">
        <v>345</v>
      </c>
    </row>
    <row r="877" spans="1:9">
      <c r="A877" s="4" t="s">
        <v>250</v>
      </c>
      <c r="B877" s="4" t="s">
        <v>240</v>
      </c>
      <c r="C877" s="4" t="s">
        <v>1214</v>
      </c>
      <c r="D877" s="4" t="s">
        <v>394</v>
      </c>
      <c r="E877" s="4">
        <v>1</v>
      </c>
      <c r="F877" s="5">
        <v>45120</v>
      </c>
      <c r="G877" s="4" t="s">
        <v>249</v>
      </c>
      <c r="H877" s="4" t="s">
        <v>1210</v>
      </c>
      <c r="I877" s="4" t="s">
        <v>345</v>
      </c>
    </row>
    <row r="878" spans="1:9">
      <c r="A878" s="4" t="s">
        <v>250</v>
      </c>
      <c r="B878" s="4" t="s">
        <v>240</v>
      </c>
      <c r="C878" s="4" t="s">
        <v>1215</v>
      </c>
      <c r="D878" s="4" t="s">
        <v>343</v>
      </c>
      <c r="E878" s="4">
        <v>1</v>
      </c>
      <c r="F878" s="5">
        <v>45122</v>
      </c>
      <c r="G878" s="4" t="s">
        <v>249</v>
      </c>
      <c r="H878" s="4" t="s">
        <v>1210</v>
      </c>
      <c r="I878" s="4" t="s">
        <v>345</v>
      </c>
    </row>
    <row r="879" spans="1:9">
      <c r="A879" s="4" t="s">
        <v>250</v>
      </c>
      <c r="B879" s="4" t="s">
        <v>240</v>
      </c>
      <c r="C879" s="4" t="s">
        <v>1216</v>
      </c>
      <c r="D879" s="4" t="s">
        <v>343</v>
      </c>
      <c r="E879" s="4">
        <v>1</v>
      </c>
      <c r="F879" s="5">
        <v>45124</v>
      </c>
      <c r="G879" s="4" t="s">
        <v>249</v>
      </c>
      <c r="H879" s="4" t="s">
        <v>1210</v>
      </c>
      <c r="I879" s="4" t="s">
        <v>345</v>
      </c>
    </row>
    <row r="880" spans="1:9">
      <c r="A880" s="4" t="s">
        <v>250</v>
      </c>
      <c r="B880" s="4" t="s">
        <v>240</v>
      </c>
      <c r="C880" s="4" t="s">
        <v>1217</v>
      </c>
      <c r="D880" s="4" t="s">
        <v>394</v>
      </c>
      <c r="E880" s="4">
        <v>1</v>
      </c>
      <c r="F880" s="5">
        <v>45124</v>
      </c>
      <c r="G880" s="4" t="s">
        <v>249</v>
      </c>
      <c r="H880" s="4" t="s">
        <v>1210</v>
      </c>
      <c r="I880" s="4" t="s">
        <v>345</v>
      </c>
    </row>
    <row r="881" spans="1:9">
      <c r="A881" s="4" t="s">
        <v>244</v>
      </c>
      <c r="B881" s="4" t="s">
        <v>240</v>
      </c>
      <c r="C881" s="4" t="s">
        <v>5937</v>
      </c>
      <c r="D881" s="4" t="s">
        <v>376</v>
      </c>
      <c r="E881" s="4">
        <v>1</v>
      </c>
      <c r="F881" s="5">
        <v>45108</v>
      </c>
      <c r="G881" s="4" t="s">
        <v>243</v>
      </c>
      <c r="H881" s="4" t="s">
        <v>1219</v>
      </c>
      <c r="I881" s="4" t="s">
        <v>345</v>
      </c>
    </row>
    <row r="882" spans="1:9">
      <c r="A882" s="4" t="s">
        <v>244</v>
      </c>
      <c r="B882" s="4" t="s">
        <v>240</v>
      </c>
      <c r="C882" s="4" t="s">
        <v>5552</v>
      </c>
      <c r="D882" s="4" t="s">
        <v>343</v>
      </c>
      <c r="E882" s="4">
        <v>1</v>
      </c>
      <c r="F882" s="5">
        <v>45110</v>
      </c>
      <c r="G882" s="4" t="s">
        <v>243</v>
      </c>
      <c r="H882" s="4" t="s">
        <v>1219</v>
      </c>
      <c r="I882" s="4" t="s">
        <v>345</v>
      </c>
    </row>
    <row r="883" spans="1:9">
      <c r="A883" s="4" t="s">
        <v>244</v>
      </c>
      <c r="B883" s="4" t="s">
        <v>240</v>
      </c>
      <c r="C883" s="4" t="s">
        <v>1218</v>
      </c>
      <c r="D883" s="4" t="s">
        <v>358</v>
      </c>
      <c r="E883" s="4">
        <v>1</v>
      </c>
      <c r="F883" s="5">
        <v>45111</v>
      </c>
      <c r="G883" s="4" t="s">
        <v>243</v>
      </c>
      <c r="H883" s="4" t="s">
        <v>1219</v>
      </c>
      <c r="I883" s="4" t="s">
        <v>345</v>
      </c>
    </row>
    <row r="884" spans="1:9">
      <c r="A884" s="4" t="s">
        <v>244</v>
      </c>
      <c r="B884" s="4" t="s">
        <v>240</v>
      </c>
      <c r="C884" s="4" t="s">
        <v>1220</v>
      </c>
      <c r="D884" s="4" t="s">
        <v>376</v>
      </c>
      <c r="E884" s="4">
        <v>1</v>
      </c>
      <c r="F884" s="5">
        <v>45111</v>
      </c>
      <c r="G884" s="4" t="s">
        <v>243</v>
      </c>
      <c r="H884" s="4" t="s">
        <v>1219</v>
      </c>
      <c r="I884" s="4" t="s">
        <v>345</v>
      </c>
    </row>
    <row r="885" spans="1:9">
      <c r="A885" s="4" t="s">
        <v>244</v>
      </c>
      <c r="B885" s="4" t="s">
        <v>240</v>
      </c>
      <c r="C885" s="4" t="s">
        <v>1221</v>
      </c>
      <c r="D885" s="4" t="s">
        <v>358</v>
      </c>
      <c r="E885" s="4">
        <v>1</v>
      </c>
      <c r="F885" s="5">
        <v>45114</v>
      </c>
      <c r="G885" s="4" t="s">
        <v>243</v>
      </c>
      <c r="H885" s="4" t="s">
        <v>1219</v>
      </c>
      <c r="I885" s="4" t="s">
        <v>345</v>
      </c>
    </row>
    <row r="886" spans="1:9">
      <c r="A886" s="4" t="s">
        <v>244</v>
      </c>
      <c r="B886" s="4" t="s">
        <v>240</v>
      </c>
      <c r="C886" s="4" t="s">
        <v>1222</v>
      </c>
      <c r="D886" s="4" t="s">
        <v>343</v>
      </c>
      <c r="E886" s="4">
        <v>1</v>
      </c>
      <c r="F886" s="5">
        <v>45117</v>
      </c>
      <c r="G886" s="4" t="s">
        <v>243</v>
      </c>
      <c r="H886" s="4" t="s">
        <v>1219</v>
      </c>
      <c r="I886" s="4" t="s">
        <v>345</v>
      </c>
    </row>
    <row r="887" spans="1:9">
      <c r="A887" s="4" t="s">
        <v>157</v>
      </c>
      <c r="B887" s="4" t="s">
        <v>1084</v>
      </c>
      <c r="C887" s="4" t="s">
        <v>1228</v>
      </c>
      <c r="D887" s="4" t="s">
        <v>369</v>
      </c>
      <c r="E887" s="4">
        <v>1</v>
      </c>
      <c r="F887" s="5">
        <v>45111</v>
      </c>
      <c r="G887" s="4" t="s">
        <v>156</v>
      </c>
      <c r="H887" s="4" t="s">
        <v>1229</v>
      </c>
      <c r="I887" s="4" t="s">
        <v>345</v>
      </c>
    </row>
    <row r="888" spans="1:9">
      <c r="A888" s="4" t="s">
        <v>157</v>
      </c>
      <c r="B888" s="4" t="s">
        <v>1084</v>
      </c>
      <c r="C888" s="4" t="s">
        <v>1230</v>
      </c>
      <c r="D888" s="4" t="s">
        <v>343</v>
      </c>
      <c r="E888" s="4">
        <v>1</v>
      </c>
      <c r="F888" s="5">
        <v>45114</v>
      </c>
      <c r="G888" s="4" t="s">
        <v>156</v>
      </c>
      <c r="H888" s="4" t="s">
        <v>1229</v>
      </c>
      <c r="I888" s="4" t="s">
        <v>345</v>
      </c>
    </row>
    <row r="889" spans="1:9">
      <c r="A889" s="4" t="s">
        <v>157</v>
      </c>
      <c r="B889" s="4" t="s">
        <v>1084</v>
      </c>
      <c r="C889" s="4" t="s">
        <v>1231</v>
      </c>
      <c r="D889" s="4" t="s">
        <v>369</v>
      </c>
      <c r="E889" s="4">
        <v>1</v>
      </c>
      <c r="F889" s="5">
        <v>45117</v>
      </c>
      <c r="G889" s="4" t="s">
        <v>156</v>
      </c>
      <c r="H889" s="4" t="s">
        <v>1229</v>
      </c>
      <c r="I889" s="4" t="s">
        <v>345</v>
      </c>
    </row>
    <row r="890" spans="1:9">
      <c r="A890" s="4" t="s">
        <v>157</v>
      </c>
      <c r="B890" s="4" t="s">
        <v>1084</v>
      </c>
      <c r="C890" s="4" t="s">
        <v>1232</v>
      </c>
      <c r="D890" s="4" t="s">
        <v>343</v>
      </c>
      <c r="E890" s="4">
        <v>1</v>
      </c>
      <c r="F890" s="5">
        <v>45118</v>
      </c>
      <c r="G890" s="4" t="s">
        <v>156</v>
      </c>
      <c r="H890" s="4" t="s">
        <v>1229</v>
      </c>
      <c r="I890" s="4" t="s">
        <v>345</v>
      </c>
    </row>
    <row r="891" spans="1:9">
      <c r="A891" s="4" t="s">
        <v>157</v>
      </c>
      <c r="B891" s="4" t="s">
        <v>1084</v>
      </c>
      <c r="C891" s="4" t="s">
        <v>1233</v>
      </c>
      <c r="D891" s="4" t="s">
        <v>394</v>
      </c>
      <c r="E891" s="4">
        <v>1</v>
      </c>
      <c r="F891" s="5">
        <v>45118</v>
      </c>
      <c r="G891" s="4" t="s">
        <v>156</v>
      </c>
      <c r="H891" s="4" t="s">
        <v>1229</v>
      </c>
      <c r="I891" s="4" t="s">
        <v>345</v>
      </c>
    </row>
    <row r="892" spans="1:9">
      <c r="A892" s="4" t="s">
        <v>157</v>
      </c>
      <c r="B892" s="4" t="s">
        <v>1084</v>
      </c>
      <c r="C892" s="4" t="s">
        <v>1234</v>
      </c>
      <c r="D892" s="4" t="s">
        <v>343</v>
      </c>
      <c r="E892" s="4">
        <v>1</v>
      </c>
      <c r="F892" s="5">
        <v>45121</v>
      </c>
      <c r="G892" s="4" t="s">
        <v>156</v>
      </c>
      <c r="H892" s="4" t="s">
        <v>1229</v>
      </c>
      <c r="I892" s="4" t="s">
        <v>345</v>
      </c>
    </row>
    <row r="893" spans="1:9">
      <c r="A893" s="4" t="s">
        <v>157</v>
      </c>
      <c r="B893" s="4" t="s">
        <v>1084</v>
      </c>
      <c r="C893" s="4" t="s">
        <v>1235</v>
      </c>
      <c r="D893" s="4" t="s">
        <v>343</v>
      </c>
      <c r="E893" s="4">
        <v>1</v>
      </c>
      <c r="F893" s="5">
        <v>45121</v>
      </c>
      <c r="G893" s="4" t="s">
        <v>156</v>
      </c>
      <c r="H893" s="4" t="s">
        <v>1229</v>
      </c>
      <c r="I893" s="4" t="s">
        <v>345</v>
      </c>
    </row>
    <row r="894" spans="1:9">
      <c r="A894" s="4" t="s">
        <v>157</v>
      </c>
      <c r="B894" s="4" t="s">
        <v>1084</v>
      </c>
      <c r="C894" s="4" t="s">
        <v>5659</v>
      </c>
      <c r="D894" s="4" t="s">
        <v>354</v>
      </c>
      <c r="E894" s="4">
        <v>1</v>
      </c>
      <c r="F894" s="5">
        <v>45125</v>
      </c>
      <c r="G894" s="4" t="s">
        <v>156</v>
      </c>
      <c r="H894" s="4" t="s">
        <v>1229</v>
      </c>
      <c r="I894" s="4" t="s">
        <v>345</v>
      </c>
    </row>
    <row r="895" spans="1:9">
      <c r="A895" s="4" t="s">
        <v>157</v>
      </c>
      <c r="B895" s="4" t="s">
        <v>1084</v>
      </c>
      <c r="C895" s="4" t="s">
        <v>6068</v>
      </c>
      <c r="D895" s="4" t="s">
        <v>350</v>
      </c>
      <c r="E895" s="4">
        <v>1</v>
      </c>
      <c r="F895" s="5">
        <v>45125</v>
      </c>
      <c r="G895" s="4" t="s">
        <v>156</v>
      </c>
      <c r="H895" s="4" t="s">
        <v>1229</v>
      </c>
      <c r="I895" s="4" t="s">
        <v>345</v>
      </c>
    </row>
    <row r="896" spans="1:9">
      <c r="A896" s="4" t="s">
        <v>68</v>
      </c>
      <c r="B896" s="4" t="s">
        <v>66</v>
      </c>
      <c r="C896" s="4" t="s">
        <v>5938</v>
      </c>
      <c r="D896" s="4" t="s">
        <v>376</v>
      </c>
      <c r="E896" s="4">
        <v>1</v>
      </c>
      <c r="F896" s="5">
        <v>45108</v>
      </c>
      <c r="G896" s="4" t="s">
        <v>67</v>
      </c>
      <c r="H896" s="4" t="s">
        <v>1237</v>
      </c>
      <c r="I896" s="4" t="s">
        <v>345</v>
      </c>
    </row>
    <row r="897" spans="1:9">
      <c r="A897" s="4" t="s">
        <v>68</v>
      </c>
      <c r="B897" s="4" t="s">
        <v>66</v>
      </c>
      <c r="C897" s="4" t="s">
        <v>6069</v>
      </c>
      <c r="D897" s="4" t="s">
        <v>376</v>
      </c>
      <c r="E897" s="4">
        <v>1</v>
      </c>
      <c r="F897" s="5">
        <v>45108</v>
      </c>
      <c r="G897" s="4" t="s">
        <v>67</v>
      </c>
      <c r="H897" s="4" t="s">
        <v>1237</v>
      </c>
      <c r="I897" s="4" t="s">
        <v>345</v>
      </c>
    </row>
    <row r="898" spans="1:9">
      <c r="A898" s="4" t="s">
        <v>68</v>
      </c>
      <c r="B898" s="4" t="s">
        <v>66</v>
      </c>
      <c r="C898" s="4" t="s">
        <v>5799</v>
      </c>
      <c r="D898" s="4" t="s">
        <v>358</v>
      </c>
      <c r="E898" s="4">
        <v>1</v>
      </c>
      <c r="F898" s="5">
        <v>45110</v>
      </c>
      <c r="G898" s="4" t="s">
        <v>67</v>
      </c>
      <c r="H898" s="4" t="s">
        <v>1237</v>
      </c>
      <c r="I898" s="4" t="s">
        <v>345</v>
      </c>
    </row>
    <row r="899" spans="1:9">
      <c r="A899" s="4" t="s">
        <v>68</v>
      </c>
      <c r="B899" s="4" t="s">
        <v>66</v>
      </c>
      <c r="C899" s="4" t="s">
        <v>1236</v>
      </c>
      <c r="D899" s="4" t="s">
        <v>369</v>
      </c>
      <c r="E899" s="4">
        <v>1</v>
      </c>
      <c r="F899" s="5">
        <v>45111</v>
      </c>
      <c r="G899" s="4" t="s">
        <v>67</v>
      </c>
      <c r="H899" s="4" t="s">
        <v>1237</v>
      </c>
      <c r="I899" s="4" t="s">
        <v>345</v>
      </c>
    </row>
    <row r="900" spans="1:9">
      <c r="A900" s="4" t="s">
        <v>68</v>
      </c>
      <c r="B900" s="4" t="s">
        <v>66</v>
      </c>
      <c r="C900" s="4" t="s">
        <v>1238</v>
      </c>
      <c r="D900" s="4" t="s">
        <v>352</v>
      </c>
      <c r="E900" s="4">
        <v>1</v>
      </c>
      <c r="F900" s="5">
        <v>45111</v>
      </c>
      <c r="G900" s="4" t="s">
        <v>67</v>
      </c>
      <c r="H900" s="4" t="s">
        <v>1237</v>
      </c>
      <c r="I900" s="4" t="s">
        <v>345</v>
      </c>
    </row>
    <row r="901" spans="1:9">
      <c r="A901" s="4" t="s">
        <v>68</v>
      </c>
      <c r="B901" s="4" t="s">
        <v>66</v>
      </c>
      <c r="C901" s="4" t="s">
        <v>1239</v>
      </c>
      <c r="D901" s="4" t="s">
        <v>350</v>
      </c>
      <c r="E901" s="4">
        <v>1</v>
      </c>
      <c r="F901" s="5">
        <v>45111</v>
      </c>
      <c r="G901" s="4" t="s">
        <v>67</v>
      </c>
      <c r="H901" s="4" t="s">
        <v>1237</v>
      </c>
      <c r="I901" s="4" t="s">
        <v>345</v>
      </c>
    </row>
    <row r="902" spans="1:9">
      <c r="A902" s="4" t="s">
        <v>68</v>
      </c>
      <c r="B902" s="4" t="s">
        <v>66</v>
      </c>
      <c r="C902" s="4" t="s">
        <v>1240</v>
      </c>
      <c r="D902" s="4" t="s">
        <v>376</v>
      </c>
      <c r="E902" s="4">
        <v>1</v>
      </c>
      <c r="F902" s="5">
        <v>45112</v>
      </c>
      <c r="G902" s="4" t="s">
        <v>67</v>
      </c>
      <c r="H902" s="4" t="s">
        <v>1237</v>
      </c>
      <c r="I902" s="4" t="s">
        <v>345</v>
      </c>
    </row>
    <row r="903" spans="1:9">
      <c r="A903" s="4" t="s">
        <v>68</v>
      </c>
      <c r="B903" s="4" t="s">
        <v>66</v>
      </c>
      <c r="C903" s="4" t="s">
        <v>1241</v>
      </c>
      <c r="D903" s="4" t="s">
        <v>369</v>
      </c>
      <c r="E903" s="4">
        <v>1</v>
      </c>
      <c r="F903" s="5">
        <v>45112</v>
      </c>
      <c r="G903" s="4" t="s">
        <v>67</v>
      </c>
      <c r="H903" s="4" t="s">
        <v>1237</v>
      </c>
      <c r="I903" s="4" t="s">
        <v>345</v>
      </c>
    </row>
    <row r="904" spans="1:9">
      <c r="A904" s="4" t="s">
        <v>68</v>
      </c>
      <c r="B904" s="4" t="s">
        <v>66</v>
      </c>
      <c r="C904" s="4" t="s">
        <v>1242</v>
      </c>
      <c r="D904" s="4" t="s">
        <v>352</v>
      </c>
      <c r="E904" s="4">
        <v>1</v>
      </c>
      <c r="F904" s="5">
        <v>45113</v>
      </c>
      <c r="G904" s="4" t="s">
        <v>67</v>
      </c>
      <c r="H904" s="4" t="s">
        <v>1237</v>
      </c>
      <c r="I904" s="4" t="s">
        <v>345</v>
      </c>
    </row>
    <row r="905" spans="1:9">
      <c r="A905" s="4" t="s">
        <v>68</v>
      </c>
      <c r="B905" s="4" t="s">
        <v>66</v>
      </c>
      <c r="C905" s="4" t="s">
        <v>1243</v>
      </c>
      <c r="D905" s="4" t="s">
        <v>343</v>
      </c>
      <c r="E905" s="4">
        <v>1</v>
      </c>
      <c r="F905" s="5">
        <v>45115</v>
      </c>
      <c r="G905" s="4" t="s">
        <v>67</v>
      </c>
      <c r="H905" s="4" t="s">
        <v>1237</v>
      </c>
      <c r="I905" s="4" t="s">
        <v>345</v>
      </c>
    </row>
    <row r="906" spans="1:9">
      <c r="A906" s="4" t="s">
        <v>68</v>
      </c>
      <c r="B906" s="4" t="s">
        <v>66</v>
      </c>
      <c r="C906" s="4" t="s">
        <v>1244</v>
      </c>
      <c r="D906" s="4" t="s">
        <v>352</v>
      </c>
      <c r="E906" s="4">
        <v>1</v>
      </c>
      <c r="F906" s="5">
        <v>45115</v>
      </c>
      <c r="G906" s="4" t="s">
        <v>67</v>
      </c>
      <c r="H906" s="4" t="s">
        <v>1237</v>
      </c>
      <c r="I906" s="4" t="s">
        <v>345</v>
      </c>
    </row>
    <row r="907" spans="1:9">
      <c r="A907" s="4" t="s">
        <v>68</v>
      </c>
      <c r="B907" s="4" t="s">
        <v>66</v>
      </c>
      <c r="C907" s="4" t="s">
        <v>1245</v>
      </c>
      <c r="D907" s="4" t="s">
        <v>659</v>
      </c>
      <c r="E907" s="4">
        <v>1</v>
      </c>
      <c r="F907" s="5">
        <v>45117</v>
      </c>
      <c r="G907" s="4" t="s">
        <v>67</v>
      </c>
      <c r="H907" s="4" t="s">
        <v>1237</v>
      </c>
      <c r="I907" s="4" t="s">
        <v>345</v>
      </c>
    </row>
    <row r="908" spans="1:9">
      <c r="A908" s="4" t="s">
        <v>68</v>
      </c>
      <c r="B908" s="4" t="s">
        <v>66</v>
      </c>
      <c r="C908" s="4" t="s">
        <v>1246</v>
      </c>
      <c r="D908" s="4" t="s">
        <v>358</v>
      </c>
      <c r="E908" s="4">
        <v>1</v>
      </c>
      <c r="F908" s="5">
        <v>45117</v>
      </c>
      <c r="G908" s="4" t="s">
        <v>67</v>
      </c>
      <c r="H908" s="4" t="s">
        <v>1237</v>
      </c>
      <c r="I908" s="4" t="s">
        <v>345</v>
      </c>
    </row>
    <row r="909" spans="1:9">
      <c r="A909" s="4" t="s">
        <v>68</v>
      </c>
      <c r="B909" s="4" t="s">
        <v>66</v>
      </c>
      <c r="C909" s="4" t="s">
        <v>1247</v>
      </c>
      <c r="D909" s="4" t="s">
        <v>358</v>
      </c>
      <c r="E909" s="4">
        <v>1</v>
      </c>
      <c r="F909" s="5">
        <v>45118</v>
      </c>
      <c r="G909" s="4" t="s">
        <v>67</v>
      </c>
      <c r="H909" s="4" t="s">
        <v>1237</v>
      </c>
      <c r="I909" s="4" t="s">
        <v>345</v>
      </c>
    </row>
    <row r="910" spans="1:9">
      <c r="A910" s="4" t="s">
        <v>68</v>
      </c>
      <c r="B910" s="4" t="s">
        <v>66</v>
      </c>
      <c r="C910" s="4" t="s">
        <v>1248</v>
      </c>
      <c r="D910" s="4" t="s">
        <v>358</v>
      </c>
      <c r="E910" s="4">
        <v>1</v>
      </c>
      <c r="F910" s="5">
        <v>45118</v>
      </c>
      <c r="G910" s="4" t="s">
        <v>67</v>
      </c>
      <c r="H910" s="4" t="s">
        <v>1237</v>
      </c>
      <c r="I910" s="4" t="s">
        <v>345</v>
      </c>
    </row>
    <row r="911" spans="1:9">
      <c r="A911" s="4" t="s">
        <v>68</v>
      </c>
      <c r="B911" s="4" t="s">
        <v>66</v>
      </c>
      <c r="C911" s="4" t="s">
        <v>1249</v>
      </c>
      <c r="D911" s="4" t="s">
        <v>354</v>
      </c>
      <c r="E911" s="4">
        <v>1</v>
      </c>
      <c r="F911" s="5">
        <v>45121</v>
      </c>
      <c r="G911" s="4" t="s">
        <v>67</v>
      </c>
      <c r="H911" s="4" t="s">
        <v>1237</v>
      </c>
      <c r="I911" s="4" t="s">
        <v>345</v>
      </c>
    </row>
    <row r="912" spans="1:9">
      <c r="A912" s="4" t="s">
        <v>68</v>
      </c>
      <c r="B912" s="4" t="s">
        <v>66</v>
      </c>
      <c r="C912" s="4" t="s">
        <v>1250</v>
      </c>
      <c r="D912" s="4" t="s">
        <v>358</v>
      </c>
      <c r="E912" s="4">
        <v>1</v>
      </c>
      <c r="F912" s="5">
        <v>45121</v>
      </c>
      <c r="G912" s="4" t="s">
        <v>67</v>
      </c>
      <c r="H912" s="4" t="s">
        <v>1237</v>
      </c>
      <c r="I912" s="4" t="s">
        <v>345</v>
      </c>
    </row>
    <row r="913" spans="1:9">
      <c r="A913" s="4" t="s">
        <v>68</v>
      </c>
      <c r="B913" s="4" t="s">
        <v>66</v>
      </c>
      <c r="C913" s="4" t="s">
        <v>1251</v>
      </c>
      <c r="D913" s="4" t="s">
        <v>358</v>
      </c>
      <c r="E913" s="4">
        <v>1</v>
      </c>
      <c r="F913" s="5">
        <v>45121</v>
      </c>
      <c r="G913" s="4" t="s">
        <v>67</v>
      </c>
      <c r="H913" s="4" t="s">
        <v>1237</v>
      </c>
      <c r="I913" s="4" t="s">
        <v>345</v>
      </c>
    </row>
    <row r="914" spans="1:9">
      <c r="A914" s="4" t="s">
        <v>68</v>
      </c>
      <c r="B914" s="4" t="s">
        <v>66</v>
      </c>
      <c r="C914" s="4" t="s">
        <v>1252</v>
      </c>
      <c r="D914" s="4" t="s">
        <v>358</v>
      </c>
      <c r="E914" s="4">
        <v>1</v>
      </c>
      <c r="F914" s="5">
        <v>45121</v>
      </c>
      <c r="G914" s="4" t="s">
        <v>67</v>
      </c>
      <c r="H914" s="4" t="s">
        <v>1237</v>
      </c>
      <c r="I914" s="4" t="s">
        <v>345</v>
      </c>
    </row>
    <row r="915" spans="1:9">
      <c r="A915" s="4" t="s">
        <v>68</v>
      </c>
      <c r="B915" s="4" t="s">
        <v>66</v>
      </c>
      <c r="C915" s="4" t="s">
        <v>1253</v>
      </c>
      <c r="D915" s="4" t="s">
        <v>358</v>
      </c>
      <c r="E915" s="4">
        <v>1</v>
      </c>
      <c r="F915" s="5">
        <v>45121</v>
      </c>
      <c r="G915" s="4" t="s">
        <v>67</v>
      </c>
      <c r="H915" s="4" t="s">
        <v>1237</v>
      </c>
      <c r="I915" s="4" t="s">
        <v>345</v>
      </c>
    </row>
    <row r="916" spans="1:9">
      <c r="A916" s="4" t="s">
        <v>68</v>
      </c>
      <c r="B916" s="4" t="s">
        <v>66</v>
      </c>
      <c r="C916" s="4" t="s">
        <v>1254</v>
      </c>
      <c r="D916" s="4" t="s">
        <v>352</v>
      </c>
      <c r="E916" s="4">
        <v>1</v>
      </c>
      <c r="F916" s="5">
        <v>45124</v>
      </c>
      <c r="G916" s="4" t="s">
        <v>67</v>
      </c>
      <c r="H916" s="4" t="s">
        <v>1237</v>
      </c>
      <c r="I916" s="4" t="s">
        <v>345</v>
      </c>
    </row>
    <row r="917" spans="1:9">
      <c r="A917" s="4" t="s">
        <v>68</v>
      </c>
      <c r="B917" s="4" t="s">
        <v>66</v>
      </c>
      <c r="C917" s="4" t="s">
        <v>1255</v>
      </c>
      <c r="D917" s="4" t="s">
        <v>354</v>
      </c>
      <c r="E917" s="4">
        <v>1</v>
      </c>
      <c r="F917" s="5">
        <v>45124</v>
      </c>
      <c r="G917" s="4" t="s">
        <v>67</v>
      </c>
      <c r="H917" s="4" t="s">
        <v>1237</v>
      </c>
      <c r="I917" s="4" t="s">
        <v>345</v>
      </c>
    </row>
    <row r="918" spans="1:9">
      <c r="A918" s="4" t="s">
        <v>68</v>
      </c>
      <c r="B918" s="4" t="s">
        <v>66</v>
      </c>
      <c r="C918" s="4" t="s">
        <v>5433</v>
      </c>
      <c r="D918" s="4" t="s">
        <v>659</v>
      </c>
      <c r="E918" s="4">
        <v>1</v>
      </c>
      <c r="F918" s="5">
        <v>45125</v>
      </c>
      <c r="G918" s="4" t="s">
        <v>67</v>
      </c>
      <c r="H918" s="4" t="s">
        <v>1237</v>
      </c>
      <c r="I918" s="4" t="s">
        <v>345</v>
      </c>
    </row>
    <row r="919" spans="1:9">
      <c r="A919" s="4" t="s">
        <v>65</v>
      </c>
      <c r="B919" s="4" t="s">
        <v>34</v>
      </c>
      <c r="C919" s="4" t="s">
        <v>5369</v>
      </c>
      <c r="D919" s="4" t="s">
        <v>369</v>
      </c>
      <c r="E919" s="4">
        <v>1</v>
      </c>
      <c r="F919" s="5">
        <v>45110</v>
      </c>
      <c r="G919" s="4" t="s">
        <v>64</v>
      </c>
      <c r="H919" s="4" t="s">
        <v>1257</v>
      </c>
      <c r="I919" s="4" t="s">
        <v>345</v>
      </c>
    </row>
    <row r="920" spans="1:9">
      <c r="A920" s="4" t="s">
        <v>65</v>
      </c>
      <c r="B920" s="4" t="s">
        <v>34</v>
      </c>
      <c r="C920" s="4" t="s">
        <v>5544</v>
      </c>
      <c r="D920" s="4" t="s">
        <v>352</v>
      </c>
      <c r="E920" s="4">
        <v>1</v>
      </c>
      <c r="F920" s="5">
        <v>45110</v>
      </c>
      <c r="G920" s="4" t="s">
        <v>64</v>
      </c>
      <c r="H920" s="4" t="s">
        <v>1257</v>
      </c>
      <c r="I920" s="4" t="s">
        <v>345</v>
      </c>
    </row>
    <row r="921" spans="1:9">
      <c r="A921" s="4" t="s">
        <v>65</v>
      </c>
      <c r="B921" s="4" t="s">
        <v>34</v>
      </c>
      <c r="C921" s="4" t="s">
        <v>5256</v>
      </c>
      <c r="D921" s="4" t="s">
        <v>369</v>
      </c>
      <c r="E921" s="4">
        <v>1</v>
      </c>
      <c r="F921" s="5">
        <v>45110</v>
      </c>
      <c r="G921" s="4" t="s">
        <v>64</v>
      </c>
      <c r="H921" s="4" t="s">
        <v>1257</v>
      </c>
      <c r="I921" s="4" t="s">
        <v>345</v>
      </c>
    </row>
    <row r="922" spans="1:9">
      <c r="A922" s="4" t="s">
        <v>65</v>
      </c>
      <c r="B922" s="4" t="s">
        <v>34</v>
      </c>
      <c r="C922" s="4" t="s">
        <v>5915</v>
      </c>
      <c r="D922" s="4" t="s">
        <v>376</v>
      </c>
      <c r="E922" s="4">
        <v>1</v>
      </c>
      <c r="F922" s="5">
        <v>45110</v>
      </c>
      <c r="G922" s="4" t="s">
        <v>64</v>
      </c>
      <c r="H922" s="4" t="s">
        <v>1257</v>
      </c>
      <c r="I922" s="4" t="s">
        <v>345</v>
      </c>
    </row>
    <row r="923" spans="1:9">
      <c r="A923" s="4" t="s">
        <v>65</v>
      </c>
      <c r="B923" s="4" t="s">
        <v>34</v>
      </c>
      <c r="C923" s="4" t="s">
        <v>1256</v>
      </c>
      <c r="D923" s="4" t="s">
        <v>358</v>
      </c>
      <c r="E923" s="4">
        <v>1</v>
      </c>
      <c r="F923" s="5">
        <v>45111</v>
      </c>
      <c r="G923" s="4" t="s">
        <v>64</v>
      </c>
      <c r="H923" s="4" t="s">
        <v>1257</v>
      </c>
      <c r="I923" s="4" t="s">
        <v>345</v>
      </c>
    </row>
    <row r="924" spans="1:9">
      <c r="A924" s="4" t="s">
        <v>65</v>
      </c>
      <c r="B924" s="4" t="s">
        <v>34</v>
      </c>
      <c r="C924" s="4" t="s">
        <v>1258</v>
      </c>
      <c r="D924" s="4" t="s">
        <v>352</v>
      </c>
      <c r="E924" s="4">
        <v>1</v>
      </c>
      <c r="F924" s="5">
        <v>45111</v>
      </c>
      <c r="G924" s="4" t="s">
        <v>64</v>
      </c>
      <c r="H924" s="4" t="s">
        <v>1257</v>
      </c>
      <c r="I924" s="4" t="s">
        <v>345</v>
      </c>
    </row>
    <row r="925" spans="1:9">
      <c r="A925" s="4" t="s">
        <v>65</v>
      </c>
      <c r="B925" s="4" t="s">
        <v>34</v>
      </c>
      <c r="C925" s="4" t="s">
        <v>1259</v>
      </c>
      <c r="D925" s="4" t="s">
        <v>343</v>
      </c>
      <c r="E925" s="4">
        <v>1</v>
      </c>
      <c r="F925" s="5">
        <v>45112</v>
      </c>
      <c r="G925" s="4" t="s">
        <v>64</v>
      </c>
      <c r="H925" s="4" t="s">
        <v>1257</v>
      </c>
      <c r="I925" s="4" t="s">
        <v>345</v>
      </c>
    </row>
    <row r="926" spans="1:9">
      <c r="A926" s="4" t="s">
        <v>65</v>
      </c>
      <c r="B926" s="4" t="s">
        <v>34</v>
      </c>
      <c r="C926" s="4" t="s">
        <v>1260</v>
      </c>
      <c r="D926" s="4" t="s">
        <v>350</v>
      </c>
      <c r="E926" s="4">
        <v>1</v>
      </c>
      <c r="F926" s="5">
        <v>45113</v>
      </c>
      <c r="G926" s="4" t="s">
        <v>64</v>
      </c>
      <c r="H926" s="4" t="s">
        <v>1257</v>
      </c>
      <c r="I926" s="4" t="s">
        <v>345</v>
      </c>
    </row>
    <row r="927" spans="1:9">
      <c r="A927" s="4" t="s">
        <v>65</v>
      </c>
      <c r="B927" s="4" t="s">
        <v>34</v>
      </c>
      <c r="C927" s="4" t="s">
        <v>1261</v>
      </c>
      <c r="D927" s="4" t="s">
        <v>376</v>
      </c>
      <c r="E927" s="4">
        <v>1</v>
      </c>
      <c r="F927" s="5">
        <v>45113</v>
      </c>
      <c r="G927" s="4" t="s">
        <v>64</v>
      </c>
      <c r="H927" s="4" t="s">
        <v>1257</v>
      </c>
      <c r="I927" s="4" t="s">
        <v>345</v>
      </c>
    </row>
    <row r="928" spans="1:9">
      <c r="A928" s="4" t="s">
        <v>65</v>
      </c>
      <c r="B928" s="4" t="s">
        <v>34</v>
      </c>
      <c r="C928" s="4" t="s">
        <v>1262</v>
      </c>
      <c r="D928" s="4" t="s">
        <v>352</v>
      </c>
      <c r="E928" s="4">
        <v>1</v>
      </c>
      <c r="F928" s="5">
        <v>45113</v>
      </c>
      <c r="G928" s="4" t="s">
        <v>64</v>
      </c>
      <c r="H928" s="4" t="s">
        <v>1257</v>
      </c>
      <c r="I928" s="4" t="s">
        <v>345</v>
      </c>
    </row>
    <row r="929" spans="1:9">
      <c r="A929" s="4" t="s">
        <v>65</v>
      </c>
      <c r="B929" s="4" t="s">
        <v>34</v>
      </c>
      <c r="C929" s="4" t="s">
        <v>1263</v>
      </c>
      <c r="D929" s="4" t="s">
        <v>376</v>
      </c>
      <c r="E929" s="4">
        <v>1</v>
      </c>
      <c r="F929" s="5">
        <v>45114</v>
      </c>
      <c r="G929" s="4" t="s">
        <v>64</v>
      </c>
      <c r="H929" s="4" t="s">
        <v>1257</v>
      </c>
      <c r="I929" s="4" t="s">
        <v>345</v>
      </c>
    </row>
    <row r="930" spans="1:9">
      <c r="A930" s="4" t="s">
        <v>65</v>
      </c>
      <c r="B930" s="4" t="s">
        <v>34</v>
      </c>
      <c r="C930" s="4" t="s">
        <v>1264</v>
      </c>
      <c r="D930" s="4" t="s">
        <v>358</v>
      </c>
      <c r="E930" s="4">
        <v>1</v>
      </c>
      <c r="F930" s="5">
        <v>45115</v>
      </c>
      <c r="G930" s="4" t="s">
        <v>64</v>
      </c>
      <c r="H930" s="4" t="s">
        <v>1257</v>
      </c>
      <c r="I930" s="4" t="s">
        <v>345</v>
      </c>
    </row>
    <row r="931" spans="1:9">
      <c r="A931" s="4" t="s">
        <v>65</v>
      </c>
      <c r="B931" s="4" t="s">
        <v>34</v>
      </c>
      <c r="C931" s="4" t="s">
        <v>1265</v>
      </c>
      <c r="D931" s="4" t="s">
        <v>369</v>
      </c>
      <c r="E931" s="4">
        <v>1</v>
      </c>
      <c r="F931" s="5">
        <v>45117</v>
      </c>
      <c r="G931" s="4" t="s">
        <v>64</v>
      </c>
      <c r="H931" s="4" t="s">
        <v>1257</v>
      </c>
      <c r="I931" s="4" t="s">
        <v>345</v>
      </c>
    </row>
    <row r="932" spans="1:9">
      <c r="A932" s="4" t="s">
        <v>65</v>
      </c>
      <c r="B932" s="4" t="s">
        <v>34</v>
      </c>
      <c r="C932" s="4" t="s">
        <v>1266</v>
      </c>
      <c r="D932" s="4" t="s">
        <v>358</v>
      </c>
      <c r="E932" s="4">
        <v>1</v>
      </c>
      <c r="F932" s="5">
        <v>45117</v>
      </c>
      <c r="G932" s="4" t="s">
        <v>64</v>
      </c>
      <c r="H932" s="4" t="s">
        <v>1257</v>
      </c>
      <c r="I932" s="4" t="s">
        <v>345</v>
      </c>
    </row>
    <row r="933" spans="1:9">
      <c r="A933" s="4" t="s">
        <v>65</v>
      </c>
      <c r="B933" s="4" t="s">
        <v>34</v>
      </c>
      <c r="C933" s="4" t="s">
        <v>1267</v>
      </c>
      <c r="D933" s="4" t="s">
        <v>343</v>
      </c>
      <c r="E933" s="4">
        <v>1</v>
      </c>
      <c r="F933" s="5">
        <v>45120</v>
      </c>
      <c r="G933" s="4" t="s">
        <v>64</v>
      </c>
      <c r="H933" s="4" t="s">
        <v>1257</v>
      </c>
      <c r="I933" s="4" t="s">
        <v>345</v>
      </c>
    </row>
    <row r="934" spans="1:9">
      <c r="A934" s="4" t="s">
        <v>65</v>
      </c>
      <c r="B934" s="4" t="s">
        <v>34</v>
      </c>
      <c r="C934" s="4" t="s">
        <v>1268</v>
      </c>
      <c r="D934" s="4" t="s">
        <v>352</v>
      </c>
      <c r="E934" s="4">
        <v>1</v>
      </c>
      <c r="F934" s="5">
        <v>45120</v>
      </c>
      <c r="G934" s="4" t="s">
        <v>64</v>
      </c>
      <c r="H934" s="4" t="s">
        <v>1257</v>
      </c>
      <c r="I934" s="4" t="s">
        <v>345</v>
      </c>
    </row>
    <row r="935" spans="1:9">
      <c r="A935" s="4" t="s">
        <v>65</v>
      </c>
      <c r="B935" s="4" t="s">
        <v>34</v>
      </c>
      <c r="C935" s="4" t="s">
        <v>1269</v>
      </c>
      <c r="D935" s="4" t="s">
        <v>352</v>
      </c>
      <c r="E935" s="4">
        <v>1</v>
      </c>
      <c r="F935" s="5">
        <v>45121</v>
      </c>
      <c r="G935" s="4" t="s">
        <v>64</v>
      </c>
      <c r="H935" s="4" t="s">
        <v>1257</v>
      </c>
      <c r="I935" s="4" t="s">
        <v>345</v>
      </c>
    </row>
    <row r="936" spans="1:9">
      <c r="A936" s="4" t="s">
        <v>65</v>
      </c>
      <c r="B936" s="4" t="s">
        <v>34</v>
      </c>
      <c r="C936" s="4" t="s">
        <v>1270</v>
      </c>
      <c r="D936" s="4" t="s">
        <v>358</v>
      </c>
      <c r="E936" s="4">
        <v>1</v>
      </c>
      <c r="F936" s="5">
        <v>45123</v>
      </c>
      <c r="G936" s="4" t="s">
        <v>64</v>
      </c>
      <c r="H936" s="4" t="s">
        <v>1257</v>
      </c>
      <c r="I936" s="4" t="s">
        <v>345</v>
      </c>
    </row>
    <row r="937" spans="1:9">
      <c r="A937" s="4" t="s">
        <v>65</v>
      </c>
      <c r="B937" s="4" t="s">
        <v>34</v>
      </c>
      <c r="C937" s="4" t="s">
        <v>1271</v>
      </c>
      <c r="D937" s="4" t="s">
        <v>369</v>
      </c>
      <c r="E937" s="4">
        <v>1</v>
      </c>
      <c r="F937" s="5">
        <v>45124</v>
      </c>
      <c r="G937" s="4" t="s">
        <v>64</v>
      </c>
      <c r="H937" s="4" t="s">
        <v>1257</v>
      </c>
      <c r="I937" s="4" t="s">
        <v>345</v>
      </c>
    </row>
    <row r="938" spans="1:9">
      <c r="A938" s="4" t="s">
        <v>65</v>
      </c>
      <c r="B938" s="4" t="s">
        <v>34</v>
      </c>
      <c r="C938" s="4" t="s">
        <v>6070</v>
      </c>
      <c r="D938" s="4" t="s">
        <v>354</v>
      </c>
      <c r="E938" s="4">
        <v>1</v>
      </c>
      <c r="F938" s="5">
        <v>45125</v>
      </c>
      <c r="G938" s="4" t="s">
        <v>64</v>
      </c>
      <c r="H938" s="4" t="s">
        <v>1257</v>
      </c>
      <c r="I938" s="4" t="s">
        <v>345</v>
      </c>
    </row>
    <row r="939" spans="1:9">
      <c r="A939" s="4" t="s">
        <v>88</v>
      </c>
      <c r="B939" s="4" t="s">
        <v>66</v>
      </c>
      <c r="C939" s="4" t="s">
        <v>1272</v>
      </c>
      <c r="D939" s="4" t="s">
        <v>369</v>
      </c>
      <c r="E939" s="4">
        <v>1</v>
      </c>
      <c r="F939" s="5">
        <v>45113</v>
      </c>
      <c r="G939" s="4" t="s">
        <v>87</v>
      </c>
      <c r="H939" s="4" t="s">
        <v>1273</v>
      </c>
      <c r="I939" s="4" t="s">
        <v>345</v>
      </c>
    </row>
    <row r="940" spans="1:9">
      <c r="A940" s="4" t="s">
        <v>88</v>
      </c>
      <c r="B940" s="4" t="s">
        <v>66</v>
      </c>
      <c r="C940" s="4" t="s">
        <v>1274</v>
      </c>
      <c r="D940" s="4" t="s">
        <v>369</v>
      </c>
      <c r="E940" s="4">
        <v>1</v>
      </c>
      <c r="F940" s="5">
        <v>45113</v>
      </c>
      <c r="G940" s="4" t="s">
        <v>87</v>
      </c>
      <c r="H940" s="4" t="s">
        <v>1273</v>
      </c>
      <c r="I940" s="4" t="s">
        <v>345</v>
      </c>
    </row>
    <row r="941" spans="1:9">
      <c r="A941" s="4" t="s">
        <v>88</v>
      </c>
      <c r="B941" s="4" t="s">
        <v>66</v>
      </c>
      <c r="C941" s="4" t="s">
        <v>1275</v>
      </c>
      <c r="D941" s="4" t="s">
        <v>376</v>
      </c>
      <c r="E941" s="4">
        <v>1</v>
      </c>
      <c r="F941" s="5">
        <v>45113</v>
      </c>
      <c r="G941" s="4" t="s">
        <v>87</v>
      </c>
      <c r="H941" s="4" t="s">
        <v>1273</v>
      </c>
      <c r="I941" s="4" t="s">
        <v>345</v>
      </c>
    </row>
    <row r="942" spans="1:9">
      <c r="A942" s="4" t="s">
        <v>326</v>
      </c>
      <c r="B942" s="4" t="s">
        <v>322</v>
      </c>
      <c r="C942" s="4" t="s">
        <v>5853</v>
      </c>
      <c r="D942" s="4" t="s">
        <v>394</v>
      </c>
      <c r="E942" s="4">
        <v>1</v>
      </c>
      <c r="F942" s="5">
        <v>45110</v>
      </c>
      <c r="G942" s="4" t="s">
        <v>325</v>
      </c>
      <c r="H942" s="4" t="s">
        <v>1277</v>
      </c>
      <c r="I942" s="4" t="s">
        <v>345</v>
      </c>
    </row>
    <row r="943" spans="1:9">
      <c r="A943" s="4" t="s">
        <v>326</v>
      </c>
      <c r="B943" s="4" t="s">
        <v>322</v>
      </c>
      <c r="C943" s="4" t="s">
        <v>5813</v>
      </c>
      <c r="D943" s="4" t="s">
        <v>358</v>
      </c>
      <c r="E943" s="4">
        <v>1</v>
      </c>
      <c r="F943" s="5">
        <v>45110</v>
      </c>
      <c r="G943" s="4" t="s">
        <v>325</v>
      </c>
      <c r="H943" s="4" t="s">
        <v>1277</v>
      </c>
      <c r="I943" s="4" t="s">
        <v>345</v>
      </c>
    </row>
    <row r="944" spans="1:9">
      <c r="A944" s="4" t="s">
        <v>326</v>
      </c>
      <c r="B944" s="4" t="s">
        <v>322</v>
      </c>
      <c r="C944" s="4" t="s">
        <v>1276</v>
      </c>
      <c r="D944" s="4" t="s">
        <v>358</v>
      </c>
      <c r="E944" s="4">
        <v>1</v>
      </c>
      <c r="F944" s="5">
        <v>45111</v>
      </c>
      <c r="G944" s="4" t="s">
        <v>325</v>
      </c>
      <c r="H944" s="4" t="s">
        <v>1277</v>
      </c>
      <c r="I944" s="4" t="s">
        <v>345</v>
      </c>
    </row>
    <row r="945" spans="1:9">
      <c r="A945" s="4" t="s">
        <v>326</v>
      </c>
      <c r="B945" s="4" t="s">
        <v>322</v>
      </c>
      <c r="C945" s="4" t="s">
        <v>1278</v>
      </c>
      <c r="D945" s="4" t="s">
        <v>369</v>
      </c>
      <c r="E945" s="4">
        <v>1</v>
      </c>
      <c r="F945" s="5">
        <v>45112</v>
      </c>
      <c r="G945" s="4" t="s">
        <v>325</v>
      </c>
      <c r="H945" s="4" t="s">
        <v>1277</v>
      </c>
      <c r="I945" s="4" t="s">
        <v>345</v>
      </c>
    </row>
    <row r="946" spans="1:9">
      <c r="A946" s="4" t="s">
        <v>326</v>
      </c>
      <c r="B946" s="4" t="s">
        <v>322</v>
      </c>
      <c r="C946" s="4" t="s">
        <v>1279</v>
      </c>
      <c r="D946" s="4" t="s">
        <v>394</v>
      </c>
      <c r="E946" s="4">
        <v>1</v>
      </c>
      <c r="F946" s="5">
        <v>45117</v>
      </c>
      <c r="G946" s="4" t="s">
        <v>325</v>
      </c>
      <c r="H946" s="4" t="s">
        <v>1277</v>
      </c>
      <c r="I946" s="4" t="s">
        <v>345</v>
      </c>
    </row>
    <row r="947" spans="1:9">
      <c r="A947" s="4" t="s">
        <v>326</v>
      </c>
      <c r="B947" s="4" t="s">
        <v>322</v>
      </c>
      <c r="C947" s="4" t="s">
        <v>1280</v>
      </c>
      <c r="D947" s="4" t="s">
        <v>358</v>
      </c>
      <c r="E947" s="4">
        <v>1</v>
      </c>
      <c r="F947" s="5">
        <v>45117</v>
      </c>
      <c r="G947" s="4" t="s">
        <v>325</v>
      </c>
      <c r="H947" s="4" t="s">
        <v>1277</v>
      </c>
      <c r="I947" s="4" t="s">
        <v>345</v>
      </c>
    </row>
    <row r="948" spans="1:9">
      <c r="A948" s="4" t="s">
        <v>326</v>
      </c>
      <c r="B948" s="4" t="s">
        <v>322</v>
      </c>
      <c r="C948" s="4" t="s">
        <v>1281</v>
      </c>
      <c r="D948" s="4" t="s">
        <v>358</v>
      </c>
      <c r="E948" s="4">
        <v>1</v>
      </c>
      <c r="F948" s="5">
        <v>45118</v>
      </c>
      <c r="G948" s="4" t="s">
        <v>325</v>
      </c>
      <c r="H948" s="4" t="s">
        <v>1277</v>
      </c>
      <c r="I948" s="4" t="s">
        <v>345</v>
      </c>
    </row>
    <row r="949" spans="1:9">
      <c r="A949" s="4" t="s">
        <v>326</v>
      </c>
      <c r="B949" s="4" t="s">
        <v>322</v>
      </c>
      <c r="C949" s="4" t="s">
        <v>1282</v>
      </c>
      <c r="D949" s="4" t="s">
        <v>376</v>
      </c>
      <c r="E949" s="4">
        <v>1</v>
      </c>
      <c r="F949" s="5">
        <v>45120</v>
      </c>
      <c r="G949" s="4" t="s">
        <v>325</v>
      </c>
      <c r="H949" s="4" t="s">
        <v>1277</v>
      </c>
      <c r="I949" s="4" t="s">
        <v>345</v>
      </c>
    </row>
    <row r="950" spans="1:9">
      <c r="A950" s="4" t="s">
        <v>326</v>
      </c>
      <c r="B950" s="4" t="s">
        <v>322</v>
      </c>
      <c r="C950" s="4" t="s">
        <v>1283</v>
      </c>
      <c r="D950" s="4" t="s">
        <v>352</v>
      </c>
      <c r="E950" s="4">
        <v>1</v>
      </c>
      <c r="F950" s="5">
        <v>45121</v>
      </c>
      <c r="G950" s="4" t="s">
        <v>325</v>
      </c>
      <c r="H950" s="4" t="s">
        <v>1277</v>
      </c>
      <c r="I950" s="4" t="s">
        <v>345</v>
      </c>
    </row>
    <row r="951" spans="1:9">
      <c r="A951" s="4" t="s">
        <v>326</v>
      </c>
      <c r="B951" s="4" t="s">
        <v>322</v>
      </c>
      <c r="C951" s="4" t="s">
        <v>1284</v>
      </c>
      <c r="D951" s="4" t="s">
        <v>358</v>
      </c>
      <c r="E951" s="4">
        <v>1</v>
      </c>
      <c r="F951" s="5">
        <v>45124</v>
      </c>
      <c r="G951" s="4" t="s">
        <v>325</v>
      </c>
      <c r="H951" s="4" t="s">
        <v>1277</v>
      </c>
      <c r="I951" s="4" t="s">
        <v>345</v>
      </c>
    </row>
    <row r="952" spans="1:9">
      <c r="A952" s="4" t="s">
        <v>326</v>
      </c>
      <c r="B952" s="4" t="s">
        <v>322</v>
      </c>
      <c r="C952" s="4" t="s">
        <v>1285</v>
      </c>
      <c r="D952" s="4" t="s">
        <v>352</v>
      </c>
      <c r="E952" s="4">
        <v>1</v>
      </c>
      <c r="F952" s="5">
        <v>45124</v>
      </c>
      <c r="G952" s="4" t="s">
        <v>325</v>
      </c>
      <c r="H952" s="4" t="s">
        <v>1277</v>
      </c>
      <c r="I952" s="4" t="s">
        <v>345</v>
      </c>
    </row>
    <row r="953" spans="1:9">
      <c r="A953" s="4" t="s">
        <v>326</v>
      </c>
      <c r="B953" s="4" t="s">
        <v>322</v>
      </c>
      <c r="C953" s="4" t="s">
        <v>5823</v>
      </c>
      <c r="D953" s="4" t="s">
        <v>358</v>
      </c>
      <c r="E953" s="4">
        <v>1</v>
      </c>
      <c r="F953" s="5">
        <v>45125</v>
      </c>
      <c r="G953" s="4" t="s">
        <v>325</v>
      </c>
      <c r="H953" s="4" t="s">
        <v>1277</v>
      </c>
      <c r="I953" s="4" t="s">
        <v>345</v>
      </c>
    </row>
    <row r="954" spans="1:9">
      <c r="A954" s="4" t="s">
        <v>1286</v>
      </c>
      <c r="B954" s="4" t="s">
        <v>291</v>
      </c>
      <c r="C954" s="4" t="s">
        <v>1287</v>
      </c>
      <c r="D954" s="4" t="s">
        <v>352</v>
      </c>
      <c r="E954" s="4">
        <v>1</v>
      </c>
      <c r="F954" s="5">
        <v>45112</v>
      </c>
      <c r="G954" s="4" t="s">
        <v>1288</v>
      </c>
      <c r="H954" s="4" t="s">
        <v>1289</v>
      </c>
      <c r="I954" s="4" t="s">
        <v>345</v>
      </c>
    </row>
    <row r="955" spans="1:9">
      <c r="A955" s="4" t="s">
        <v>1286</v>
      </c>
      <c r="B955" s="4" t="s">
        <v>291</v>
      </c>
      <c r="C955" s="4" t="s">
        <v>1290</v>
      </c>
      <c r="D955" s="4" t="s">
        <v>394</v>
      </c>
      <c r="E955" s="4">
        <v>1</v>
      </c>
      <c r="F955" s="5">
        <v>45115</v>
      </c>
      <c r="G955" s="4" t="s">
        <v>1288</v>
      </c>
      <c r="H955" s="4" t="s">
        <v>1289</v>
      </c>
      <c r="I955" s="4" t="s">
        <v>345</v>
      </c>
    </row>
    <row r="956" spans="1:9">
      <c r="A956" s="4" t="s">
        <v>172</v>
      </c>
      <c r="B956" s="4" t="s">
        <v>160</v>
      </c>
      <c r="C956" s="4" t="s">
        <v>6072</v>
      </c>
      <c r="D956" s="4" t="s">
        <v>352</v>
      </c>
      <c r="E956" s="4">
        <v>1</v>
      </c>
      <c r="F956" s="5">
        <v>45108</v>
      </c>
      <c r="G956" s="4" t="s">
        <v>171</v>
      </c>
      <c r="H956" s="4" t="s">
        <v>1307</v>
      </c>
      <c r="I956" s="4" t="s">
        <v>345</v>
      </c>
    </row>
    <row r="957" spans="1:9">
      <c r="A957" s="4" t="s">
        <v>172</v>
      </c>
      <c r="B957" s="4" t="s">
        <v>160</v>
      </c>
      <c r="C957" s="4" t="s">
        <v>1306</v>
      </c>
      <c r="D957" s="4" t="s">
        <v>343</v>
      </c>
      <c r="E957" s="4">
        <v>1</v>
      </c>
      <c r="F957" s="5">
        <v>45111</v>
      </c>
      <c r="G957" s="4" t="s">
        <v>171</v>
      </c>
      <c r="H957" s="4" t="s">
        <v>1307</v>
      </c>
      <c r="I957" s="4" t="s">
        <v>345</v>
      </c>
    </row>
    <row r="958" spans="1:9">
      <c r="A958" s="4" t="s">
        <v>172</v>
      </c>
      <c r="B958" s="4" t="s">
        <v>160</v>
      </c>
      <c r="C958" s="4" t="s">
        <v>1308</v>
      </c>
      <c r="D958" s="4" t="s">
        <v>343</v>
      </c>
      <c r="E958" s="4">
        <v>1</v>
      </c>
      <c r="F958" s="5">
        <v>45113</v>
      </c>
      <c r="G958" s="4" t="s">
        <v>171</v>
      </c>
      <c r="H958" s="4" t="s">
        <v>1307</v>
      </c>
      <c r="I958" s="4" t="s">
        <v>345</v>
      </c>
    </row>
    <row r="959" spans="1:9">
      <c r="A959" s="4" t="s">
        <v>172</v>
      </c>
      <c r="B959" s="4" t="s">
        <v>160</v>
      </c>
      <c r="C959" s="4" t="s">
        <v>1309</v>
      </c>
      <c r="D959" s="4" t="s">
        <v>343</v>
      </c>
      <c r="E959" s="4">
        <v>1</v>
      </c>
      <c r="F959" s="5">
        <v>45117</v>
      </c>
      <c r="G959" s="4" t="s">
        <v>171</v>
      </c>
      <c r="H959" s="4" t="s">
        <v>1307</v>
      </c>
      <c r="I959" s="4" t="s">
        <v>345</v>
      </c>
    </row>
    <row r="960" spans="1:9">
      <c r="A960" s="4" t="s">
        <v>172</v>
      </c>
      <c r="B960" s="4" t="s">
        <v>160</v>
      </c>
      <c r="C960" s="4" t="s">
        <v>5328</v>
      </c>
      <c r="D960" s="4" t="s">
        <v>369</v>
      </c>
      <c r="E960" s="4">
        <v>1</v>
      </c>
      <c r="F960" s="5">
        <v>45125</v>
      </c>
      <c r="G960" s="4" t="s">
        <v>171</v>
      </c>
      <c r="H960" s="4" t="s">
        <v>1307</v>
      </c>
      <c r="I960" s="4" t="s">
        <v>345</v>
      </c>
    </row>
    <row r="961" spans="1:9">
      <c r="A961" s="4" t="s">
        <v>239</v>
      </c>
      <c r="B961" s="4" t="s">
        <v>240</v>
      </c>
      <c r="C961" s="4" t="s">
        <v>5580</v>
      </c>
      <c r="D961" s="4" t="s">
        <v>343</v>
      </c>
      <c r="E961" s="4">
        <v>1</v>
      </c>
      <c r="F961" s="5">
        <v>45108</v>
      </c>
      <c r="G961" s="4" t="s">
        <v>238</v>
      </c>
      <c r="H961" s="4" t="s">
        <v>1311</v>
      </c>
      <c r="I961" s="4" t="s">
        <v>345</v>
      </c>
    </row>
    <row r="962" spans="1:9">
      <c r="A962" s="4" t="s">
        <v>239</v>
      </c>
      <c r="B962" s="4" t="s">
        <v>240</v>
      </c>
      <c r="C962" s="4" t="s">
        <v>1310</v>
      </c>
      <c r="D962" s="4" t="s">
        <v>343</v>
      </c>
      <c r="E962" s="4">
        <v>1</v>
      </c>
      <c r="F962" s="5">
        <v>45111</v>
      </c>
      <c r="G962" s="4" t="s">
        <v>238</v>
      </c>
      <c r="H962" s="4" t="s">
        <v>1311</v>
      </c>
      <c r="I962" s="4" t="s">
        <v>345</v>
      </c>
    </row>
    <row r="963" spans="1:9">
      <c r="A963" s="4" t="s">
        <v>239</v>
      </c>
      <c r="B963" s="4" t="s">
        <v>240</v>
      </c>
      <c r="C963" s="4" t="s">
        <v>1312</v>
      </c>
      <c r="D963" s="4" t="s">
        <v>358</v>
      </c>
      <c r="E963" s="4">
        <v>1</v>
      </c>
      <c r="F963" s="5">
        <v>45111</v>
      </c>
      <c r="G963" s="4" t="s">
        <v>238</v>
      </c>
      <c r="H963" s="4" t="s">
        <v>1311</v>
      </c>
      <c r="I963" s="4" t="s">
        <v>345</v>
      </c>
    </row>
    <row r="964" spans="1:9">
      <c r="A964" s="4" t="s">
        <v>239</v>
      </c>
      <c r="B964" s="4" t="s">
        <v>240</v>
      </c>
      <c r="C964" s="4" t="s">
        <v>1313</v>
      </c>
      <c r="D964" s="4" t="s">
        <v>376</v>
      </c>
      <c r="E964" s="4">
        <v>1</v>
      </c>
      <c r="F964" s="5">
        <v>45113</v>
      </c>
      <c r="G964" s="4" t="s">
        <v>238</v>
      </c>
      <c r="H964" s="4" t="s">
        <v>1311</v>
      </c>
      <c r="I964" s="4" t="s">
        <v>345</v>
      </c>
    </row>
    <row r="965" spans="1:9">
      <c r="A965" s="4" t="s">
        <v>239</v>
      </c>
      <c r="B965" s="4" t="s">
        <v>240</v>
      </c>
      <c r="C965" s="4" t="s">
        <v>1314</v>
      </c>
      <c r="D965" s="4" t="s">
        <v>343</v>
      </c>
      <c r="E965" s="4">
        <v>1</v>
      </c>
      <c r="F965" s="5">
        <v>45115</v>
      </c>
      <c r="G965" s="4" t="s">
        <v>238</v>
      </c>
      <c r="H965" s="4" t="s">
        <v>1311</v>
      </c>
      <c r="I965" s="4" t="s">
        <v>345</v>
      </c>
    </row>
    <row r="966" spans="1:9">
      <c r="A966" s="4" t="s">
        <v>239</v>
      </c>
      <c r="B966" s="4" t="s">
        <v>240</v>
      </c>
      <c r="C966" s="4" t="s">
        <v>1315</v>
      </c>
      <c r="D966" s="4" t="s">
        <v>394</v>
      </c>
      <c r="E966" s="4">
        <v>1</v>
      </c>
      <c r="F966" s="5">
        <v>45117</v>
      </c>
      <c r="G966" s="4" t="s">
        <v>238</v>
      </c>
      <c r="H966" s="4" t="s">
        <v>1311</v>
      </c>
      <c r="I966" s="4" t="s">
        <v>345</v>
      </c>
    </row>
    <row r="967" spans="1:9">
      <c r="A967" s="4" t="s">
        <v>239</v>
      </c>
      <c r="B967" s="4" t="s">
        <v>240</v>
      </c>
      <c r="C967" s="4" t="s">
        <v>1316</v>
      </c>
      <c r="D967" s="4" t="s">
        <v>369</v>
      </c>
      <c r="E967" s="4">
        <v>1</v>
      </c>
      <c r="F967" s="5">
        <v>45117</v>
      </c>
      <c r="G967" s="4" t="s">
        <v>238</v>
      </c>
      <c r="H967" s="4" t="s">
        <v>1311</v>
      </c>
      <c r="I967" s="4" t="s">
        <v>345</v>
      </c>
    </row>
    <row r="968" spans="1:9">
      <c r="A968" s="4" t="s">
        <v>239</v>
      </c>
      <c r="B968" s="4" t="s">
        <v>240</v>
      </c>
      <c r="C968" s="4" t="s">
        <v>1317</v>
      </c>
      <c r="D968" s="4" t="s">
        <v>369</v>
      </c>
      <c r="E968" s="4">
        <v>1</v>
      </c>
      <c r="F968" s="5">
        <v>45119</v>
      </c>
      <c r="G968" s="4" t="s">
        <v>238</v>
      </c>
      <c r="H968" s="4" t="s">
        <v>1311</v>
      </c>
      <c r="I968" s="4" t="s">
        <v>345</v>
      </c>
    </row>
    <row r="969" spans="1:9">
      <c r="A969" s="4" t="s">
        <v>239</v>
      </c>
      <c r="B969" s="4" t="s">
        <v>240</v>
      </c>
      <c r="C969" s="4" t="s">
        <v>5605</v>
      </c>
      <c r="D969" s="4" t="s">
        <v>343</v>
      </c>
      <c r="E969" s="4">
        <v>1</v>
      </c>
      <c r="F969" s="5">
        <v>45125</v>
      </c>
      <c r="G969" s="4" t="s">
        <v>238</v>
      </c>
      <c r="H969" s="4" t="s">
        <v>1311</v>
      </c>
      <c r="I969" s="4" t="s">
        <v>345</v>
      </c>
    </row>
    <row r="970" spans="1:9">
      <c r="A970" s="4" t="s">
        <v>248</v>
      </c>
      <c r="B970" s="4" t="s">
        <v>240</v>
      </c>
      <c r="C970" s="4" t="s">
        <v>5331</v>
      </c>
      <c r="D970" s="4" t="s">
        <v>369</v>
      </c>
      <c r="E970" s="4">
        <v>1</v>
      </c>
      <c r="F970" s="5">
        <v>45110</v>
      </c>
      <c r="G970" s="4" t="s">
        <v>247</v>
      </c>
      <c r="H970" s="4" t="s">
        <v>1319</v>
      </c>
      <c r="I970" s="4" t="s">
        <v>345</v>
      </c>
    </row>
    <row r="971" spans="1:9">
      <c r="A971" s="4" t="s">
        <v>248</v>
      </c>
      <c r="B971" s="4" t="s">
        <v>240</v>
      </c>
      <c r="C971" s="4" t="s">
        <v>1318</v>
      </c>
      <c r="D971" s="4" t="s">
        <v>343</v>
      </c>
      <c r="E971" s="4">
        <v>1</v>
      </c>
      <c r="F971" s="5">
        <v>45114</v>
      </c>
      <c r="G971" s="4" t="s">
        <v>247</v>
      </c>
      <c r="H971" s="4" t="s">
        <v>1319</v>
      </c>
      <c r="I971" s="4" t="s">
        <v>345</v>
      </c>
    </row>
    <row r="972" spans="1:9">
      <c r="A972" s="4" t="s">
        <v>248</v>
      </c>
      <c r="B972" s="4" t="s">
        <v>240</v>
      </c>
      <c r="C972" s="4" t="s">
        <v>1320</v>
      </c>
      <c r="D972" s="4" t="s">
        <v>394</v>
      </c>
      <c r="E972" s="4">
        <v>1</v>
      </c>
      <c r="F972" s="5">
        <v>45124</v>
      </c>
      <c r="G972" s="4" t="s">
        <v>247</v>
      </c>
      <c r="H972" s="4" t="s">
        <v>1319</v>
      </c>
      <c r="I972" s="4" t="s">
        <v>345</v>
      </c>
    </row>
    <row r="973" spans="1:9">
      <c r="A973" s="4" t="s">
        <v>248</v>
      </c>
      <c r="B973" s="4" t="s">
        <v>240</v>
      </c>
      <c r="C973" s="4" t="s">
        <v>5616</v>
      </c>
      <c r="D973" s="4" t="s">
        <v>343</v>
      </c>
      <c r="E973" s="4">
        <v>1</v>
      </c>
      <c r="F973" s="5">
        <v>45125</v>
      </c>
      <c r="G973" s="4" t="s">
        <v>247</v>
      </c>
      <c r="H973" s="4" t="s">
        <v>1319</v>
      </c>
      <c r="I973" s="4" t="s">
        <v>345</v>
      </c>
    </row>
    <row r="974" spans="1:9">
      <c r="A974" s="4" t="s">
        <v>162</v>
      </c>
      <c r="B974" s="4" t="s">
        <v>160</v>
      </c>
      <c r="C974" s="4" t="s">
        <v>1321</v>
      </c>
      <c r="D974" s="4" t="s">
        <v>369</v>
      </c>
      <c r="E974" s="4">
        <v>1</v>
      </c>
      <c r="F974" s="5">
        <v>45113</v>
      </c>
      <c r="G974" s="4" t="s">
        <v>161</v>
      </c>
      <c r="H974" s="4" t="s">
        <v>1322</v>
      </c>
      <c r="I974" s="4" t="s">
        <v>345</v>
      </c>
    </row>
    <row r="975" spans="1:9">
      <c r="A975" s="4" t="s">
        <v>162</v>
      </c>
      <c r="B975" s="4" t="s">
        <v>160</v>
      </c>
      <c r="C975" s="4" t="s">
        <v>1323</v>
      </c>
      <c r="D975" s="4" t="s">
        <v>369</v>
      </c>
      <c r="E975" s="4">
        <v>1</v>
      </c>
      <c r="F975" s="5">
        <v>45117</v>
      </c>
      <c r="G975" s="4" t="s">
        <v>161</v>
      </c>
      <c r="H975" s="4" t="s">
        <v>1322</v>
      </c>
      <c r="I975" s="4" t="s">
        <v>345</v>
      </c>
    </row>
    <row r="976" spans="1:9">
      <c r="A976" s="4" t="s">
        <v>162</v>
      </c>
      <c r="B976" s="4" t="s">
        <v>160</v>
      </c>
      <c r="C976" s="4" t="s">
        <v>1324</v>
      </c>
      <c r="D976" s="4" t="s">
        <v>376</v>
      </c>
      <c r="E976" s="4">
        <v>1</v>
      </c>
      <c r="F976" s="5">
        <v>45118</v>
      </c>
      <c r="G976" s="4" t="s">
        <v>161</v>
      </c>
      <c r="H976" s="4" t="s">
        <v>1322</v>
      </c>
      <c r="I976" s="4" t="s">
        <v>345</v>
      </c>
    </row>
    <row r="977" spans="1:9">
      <c r="A977" s="4" t="s">
        <v>162</v>
      </c>
      <c r="B977" s="4" t="s">
        <v>160</v>
      </c>
      <c r="C977" s="4" t="s">
        <v>1325</v>
      </c>
      <c r="D977" s="4" t="s">
        <v>343</v>
      </c>
      <c r="E977" s="4">
        <v>1</v>
      </c>
      <c r="F977" s="5">
        <v>45121</v>
      </c>
      <c r="G977" s="4" t="s">
        <v>161</v>
      </c>
      <c r="H977" s="4" t="s">
        <v>1322</v>
      </c>
      <c r="I977" s="4" t="s">
        <v>345</v>
      </c>
    </row>
    <row r="978" spans="1:9">
      <c r="A978" s="4" t="s">
        <v>259</v>
      </c>
      <c r="B978" s="4" t="s">
        <v>260</v>
      </c>
      <c r="C978" s="4" t="s">
        <v>5486</v>
      </c>
      <c r="D978" s="4" t="s">
        <v>352</v>
      </c>
      <c r="E978" s="4">
        <v>1</v>
      </c>
      <c r="F978" s="5">
        <v>45108</v>
      </c>
      <c r="G978" s="4" t="s">
        <v>258</v>
      </c>
      <c r="H978" s="4" t="s">
        <v>1327</v>
      </c>
      <c r="I978" s="4" t="s">
        <v>345</v>
      </c>
    </row>
    <row r="979" spans="1:9">
      <c r="A979" s="4" t="s">
        <v>259</v>
      </c>
      <c r="B979" s="4" t="s">
        <v>260</v>
      </c>
      <c r="C979" s="4" t="s">
        <v>5448</v>
      </c>
      <c r="D979" s="4" t="s">
        <v>350</v>
      </c>
      <c r="E979" s="4">
        <v>1</v>
      </c>
      <c r="F979" s="5">
        <v>45110</v>
      </c>
      <c r="G979" s="4" t="s">
        <v>258</v>
      </c>
      <c r="H979" s="4" t="s">
        <v>1327</v>
      </c>
      <c r="I979" s="4" t="s">
        <v>345</v>
      </c>
    </row>
    <row r="980" spans="1:9">
      <c r="A980" s="4" t="s">
        <v>259</v>
      </c>
      <c r="B980" s="4" t="s">
        <v>260</v>
      </c>
      <c r="C980" s="4" t="s">
        <v>1326</v>
      </c>
      <c r="D980" s="4" t="s">
        <v>369</v>
      </c>
      <c r="E980" s="4">
        <v>1</v>
      </c>
      <c r="F980" s="5">
        <v>45112</v>
      </c>
      <c r="G980" s="4" t="s">
        <v>258</v>
      </c>
      <c r="H980" s="4" t="s">
        <v>1327</v>
      </c>
      <c r="I980" s="4" t="s">
        <v>345</v>
      </c>
    </row>
    <row r="981" spans="1:9">
      <c r="A981" s="4" t="s">
        <v>259</v>
      </c>
      <c r="B981" s="4" t="s">
        <v>260</v>
      </c>
      <c r="C981" s="4" t="s">
        <v>1328</v>
      </c>
      <c r="D981" s="4" t="s">
        <v>369</v>
      </c>
      <c r="E981" s="4">
        <v>1</v>
      </c>
      <c r="F981" s="5">
        <v>45121</v>
      </c>
      <c r="G981" s="4" t="s">
        <v>258</v>
      </c>
      <c r="H981" s="4" t="s">
        <v>1327</v>
      </c>
      <c r="I981" s="4" t="s">
        <v>345</v>
      </c>
    </row>
    <row r="982" spans="1:9">
      <c r="A982" s="4" t="s">
        <v>259</v>
      </c>
      <c r="B982" s="4" t="s">
        <v>260</v>
      </c>
      <c r="C982" s="4" t="s">
        <v>6080</v>
      </c>
      <c r="D982" s="4" t="s">
        <v>376</v>
      </c>
      <c r="E982" s="4">
        <v>1</v>
      </c>
      <c r="F982" s="5">
        <v>45125</v>
      </c>
      <c r="G982" s="4" t="s">
        <v>258</v>
      </c>
      <c r="H982" s="4" t="s">
        <v>1327</v>
      </c>
      <c r="I982" s="4" t="s">
        <v>345</v>
      </c>
    </row>
    <row r="983" spans="1:9">
      <c r="A983" s="4" t="s">
        <v>255</v>
      </c>
      <c r="B983" s="4" t="s">
        <v>240</v>
      </c>
      <c r="C983" s="4" t="s">
        <v>5783</v>
      </c>
      <c r="D983" s="4" t="s">
        <v>358</v>
      </c>
      <c r="E983" s="4">
        <v>1</v>
      </c>
      <c r="F983" s="5">
        <v>45110</v>
      </c>
      <c r="G983" s="4" t="s">
        <v>1330</v>
      </c>
      <c r="H983" s="4" t="s">
        <v>1331</v>
      </c>
      <c r="I983" s="4" t="s">
        <v>345</v>
      </c>
    </row>
    <row r="984" spans="1:9">
      <c r="A984" s="4" t="s">
        <v>255</v>
      </c>
      <c r="B984" s="4" t="s">
        <v>240</v>
      </c>
      <c r="C984" s="4" t="s">
        <v>1329</v>
      </c>
      <c r="D984" s="4" t="s">
        <v>369</v>
      </c>
      <c r="E984" s="4">
        <v>1</v>
      </c>
      <c r="F984" s="5">
        <v>45111</v>
      </c>
      <c r="G984" s="4" t="s">
        <v>1330</v>
      </c>
      <c r="H984" s="4" t="s">
        <v>1331</v>
      </c>
      <c r="I984" s="4" t="s">
        <v>345</v>
      </c>
    </row>
    <row r="985" spans="1:9">
      <c r="A985" s="4" t="s">
        <v>255</v>
      </c>
      <c r="B985" s="4" t="s">
        <v>240</v>
      </c>
      <c r="C985" s="4" t="s">
        <v>1332</v>
      </c>
      <c r="D985" s="4" t="s">
        <v>358</v>
      </c>
      <c r="E985" s="4">
        <v>1</v>
      </c>
      <c r="F985" s="5">
        <v>45112</v>
      </c>
      <c r="G985" s="4" t="s">
        <v>1330</v>
      </c>
      <c r="H985" s="4" t="s">
        <v>1331</v>
      </c>
      <c r="I985" s="4" t="s">
        <v>345</v>
      </c>
    </row>
    <row r="986" spans="1:9">
      <c r="A986" s="4" t="s">
        <v>255</v>
      </c>
      <c r="B986" s="4" t="s">
        <v>240</v>
      </c>
      <c r="C986" s="4" t="s">
        <v>1333</v>
      </c>
      <c r="D986" s="4" t="s">
        <v>358</v>
      </c>
      <c r="E986" s="4">
        <v>1</v>
      </c>
      <c r="F986" s="5">
        <v>45113</v>
      </c>
      <c r="G986" s="4" t="s">
        <v>1330</v>
      </c>
      <c r="H986" s="4" t="s">
        <v>1331</v>
      </c>
      <c r="I986" s="4" t="s">
        <v>345</v>
      </c>
    </row>
    <row r="987" spans="1:9">
      <c r="A987" s="4" t="s">
        <v>255</v>
      </c>
      <c r="B987" s="4" t="s">
        <v>240</v>
      </c>
      <c r="C987" s="4" t="s">
        <v>1334</v>
      </c>
      <c r="D987" s="4" t="s">
        <v>378</v>
      </c>
      <c r="E987" s="4">
        <v>1</v>
      </c>
      <c r="F987" s="5">
        <v>45114</v>
      </c>
      <c r="G987" s="4" t="s">
        <v>1330</v>
      </c>
      <c r="H987" s="4" t="s">
        <v>1331</v>
      </c>
      <c r="I987" s="4" t="s">
        <v>345</v>
      </c>
    </row>
    <row r="988" spans="1:9">
      <c r="A988" s="4" t="s">
        <v>255</v>
      </c>
      <c r="B988" s="4" t="s">
        <v>240</v>
      </c>
      <c r="C988" s="4" t="s">
        <v>1335</v>
      </c>
      <c r="D988" s="4" t="s">
        <v>352</v>
      </c>
      <c r="E988" s="4">
        <v>1</v>
      </c>
      <c r="F988" s="5">
        <v>45115</v>
      </c>
      <c r="G988" s="4" t="s">
        <v>1330</v>
      </c>
      <c r="H988" s="4" t="s">
        <v>1331</v>
      </c>
      <c r="I988" s="4" t="s">
        <v>345</v>
      </c>
    </row>
    <row r="989" spans="1:9">
      <c r="A989" s="4" t="s">
        <v>255</v>
      </c>
      <c r="B989" s="4" t="s">
        <v>240</v>
      </c>
      <c r="C989" s="4" t="s">
        <v>1336</v>
      </c>
      <c r="D989" s="4" t="s">
        <v>378</v>
      </c>
      <c r="E989" s="4">
        <v>1</v>
      </c>
      <c r="F989" s="5">
        <v>45117</v>
      </c>
      <c r="G989" s="4" t="s">
        <v>1330</v>
      </c>
      <c r="H989" s="4" t="s">
        <v>1331</v>
      </c>
      <c r="I989" s="4" t="s">
        <v>345</v>
      </c>
    </row>
    <row r="990" spans="1:9">
      <c r="A990" s="4" t="s">
        <v>255</v>
      </c>
      <c r="B990" s="4" t="s">
        <v>240</v>
      </c>
      <c r="C990" s="4" t="s">
        <v>1337</v>
      </c>
      <c r="D990" s="4" t="s">
        <v>378</v>
      </c>
      <c r="E990" s="4">
        <v>1</v>
      </c>
      <c r="F990" s="5">
        <v>45118</v>
      </c>
      <c r="G990" s="4" t="s">
        <v>1330</v>
      </c>
      <c r="H990" s="4" t="s">
        <v>1331</v>
      </c>
      <c r="I990" s="4" t="s">
        <v>345</v>
      </c>
    </row>
    <row r="991" spans="1:9">
      <c r="A991" s="4" t="s">
        <v>255</v>
      </c>
      <c r="B991" s="4" t="s">
        <v>240</v>
      </c>
      <c r="C991" s="4" t="s">
        <v>1338</v>
      </c>
      <c r="D991" s="4" t="s">
        <v>378</v>
      </c>
      <c r="E991" s="4">
        <v>1</v>
      </c>
      <c r="F991" s="5">
        <v>45120</v>
      </c>
      <c r="G991" s="4" t="s">
        <v>1330</v>
      </c>
      <c r="H991" s="4" t="s">
        <v>1331</v>
      </c>
      <c r="I991" s="4" t="s">
        <v>345</v>
      </c>
    </row>
    <row r="992" spans="1:9">
      <c r="A992" s="4" t="s">
        <v>255</v>
      </c>
      <c r="B992" s="4" t="s">
        <v>240</v>
      </c>
      <c r="C992" s="4" t="s">
        <v>1339</v>
      </c>
      <c r="D992" s="4" t="s">
        <v>343</v>
      </c>
      <c r="E992" s="4">
        <v>1</v>
      </c>
      <c r="F992" s="5">
        <v>45121</v>
      </c>
      <c r="G992" s="4" t="s">
        <v>1330</v>
      </c>
      <c r="H992" s="4" t="s">
        <v>1331</v>
      </c>
      <c r="I992" s="4" t="s">
        <v>345</v>
      </c>
    </row>
    <row r="993" spans="1:9">
      <c r="A993" s="4" t="s">
        <v>255</v>
      </c>
      <c r="B993" s="4" t="s">
        <v>240</v>
      </c>
      <c r="C993" s="4" t="s">
        <v>1340</v>
      </c>
      <c r="D993" s="4" t="s">
        <v>352</v>
      </c>
      <c r="E993" s="4">
        <v>1</v>
      </c>
      <c r="F993" s="5">
        <v>45124</v>
      </c>
      <c r="G993" s="4" t="s">
        <v>1330</v>
      </c>
      <c r="H993" s="4" t="s">
        <v>1331</v>
      </c>
      <c r="I993" s="4" t="s">
        <v>345</v>
      </c>
    </row>
    <row r="994" spans="1:9">
      <c r="A994" s="4" t="s">
        <v>255</v>
      </c>
      <c r="B994" s="4" t="s">
        <v>240</v>
      </c>
      <c r="C994" s="4" t="s">
        <v>1341</v>
      </c>
      <c r="D994" s="4" t="s">
        <v>378</v>
      </c>
      <c r="E994" s="4">
        <v>1</v>
      </c>
      <c r="F994" s="5">
        <v>45124</v>
      </c>
      <c r="G994" s="4" t="s">
        <v>1330</v>
      </c>
      <c r="H994" s="4" t="s">
        <v>1331</v>
      </c>
      <c r="I994" s="4" t="s">
        <v>345</v>
      </c>
    </row>
    <row r="995" spans="1:9">
      <c r="A995" s="4" t="s">
        <v>255</v>
      </c>
      <c r="B995" s="4" t="s">
        <v>240</v>
      </c>
      <c r="C995" s="4" t="s">
        <v>5762</v>
      </c>
      <c r="D995" s="4" t="s">
        <v>358</v>
      </c>
      <c r="E995" s="4">
        <v>1</v>
      </c>
      <c r="F995" s="5">
        <v>45125</v>
      </c>
      <c r="G995" s="4" t="s">
        <v>1330</v>
      </c>
      <c r="H995" s="4" t="s">
        <v>1331</v>
      </c>
      <c r="I995" s="4" t="s">
        <v>345</v>
      </c>
    </row>
    <row r="996" spans="1:9">
      <c r="A996" s="4" t="s">
        <v>255</v>
      </c>
      <c r="B996" s="4" t="s">
        <v>240</v>
      </c>
      <c r="C996" s="4" t="s">
        <v>5759</v>
      </c>
      <c r="D996" s="4" t="s">
        <v>358</v>
      </c>
      <c r="E996" s="4">
        <v>1</v>
      </c>
      <c r="F996" s="5">
        <v>45125</v>
      </c>
      <c r="G996" s="4" t="s">
        <v>1330</v>
      </c>
      <c r="H996" s="4" t="s">
        <v>1331</v>
      </c>
      <c r="I996" s="4" t="s">
        <v>345</v>
      </c>
    </row>
    <row r="997" spans="1:9">
      <c r="A997" s="4" t="s">
        <v>257</v>
      </c>
      <c r="B997" s="4" t="s">
        <v>240</v>
      </c>
      <c r="C997" s="4" t="s">
        <v>1342</v>
      </c>
      <c r="D997" s="4" t="s">
        <v>352</v>
      </c>
      <c r="E997" s="4">
        <v>1</v>
      </c>
      <c r="F997" s="5">
        <v>45112</v>
      </c>
      <c r="G997" s="4" t="s">
        <v>256</v>
      </c>
      <c r="H997" s="4" t="s">
        <v>1343</v>
      </c>
      <c r="I997" s="4" t="s">
        <v>345</v>
      </c>
    </row>
    <row r="998" spans="1:9">
      <c r="A998" s="4" t="s">
        <v>257</v>
      </c>
      <c r="B998" s="4" t="s">
        <v>240</v>
      </c>
      <c r="C998" s="4" t="s">
        <v>1344</v>
      </c>
      <c r="D998" s="4" t="s">
        <v>352</v>
      </c>
      <c r="E998" s="4">
        <v>1</v>
      </c>
      <c r="F998" s="5">
        <v>45117</v>
      </c>
      <c r="G998" s="4" t="s">
        <v>256</v>
      </c>
      <c r="H998" s="4" t="s">
        <v>1343</v>
      </c>
      <c r="I998" s="4" t="s">
        <v>345</v>
      </c>
    </row>
    <row r="999" spans="1:9">
      <c r="A999" s="4" t="s">
        <v>257</v>
      </c>
      <c r="B999" s="4" t="s">
        <v>240</v>
      </c>
      <c r="C999" s="4" t="s">
        <v>1345</v>
      </c>
      <c r="D999" s="4" t="s">
        <v>352</v>
      </c>
      <c r="E999" s="4">
        <v>1</v>
      </c>
      <c r="F999" s="5">
        <v>45117</v>
      </c>
      <c r="G999" s="4" t="s">
        <v>256</v>
      </c>
      <c r="H999" s="4" t="s">
        <v>1343</v>
      </c>
      <c r="I999" s="4" t="s">
        <v>345</v>
      </c>
    </row>
    <row r="1000" spans="1:9">
      <c r="A1000" s="4" t="s">
        <v>257</v>
      </c>
      <c r="B1000" s="4" t="s">
        <v>240</v>
      </c>
      <c r="C1000" s="4" t="s">
        <v>1346</v>
      </c>
      <c r="D1000" s="4" t="s">
        <v>358</v>
      </c>
      <c r="E1000" s="4">
        <v>1</v>
      </c>
      <c r="F1000" s="5">
        <v>45117</v>
      </c>
      <c r="G1000" s="4" t="s">
        <v>256</v>
      </c>
      <c r="H1000" s="4" t="s">
        <v>1343</v>
      </c>
      <c r="I1000" s="4" t="s">
        <v>345</v>
      </c>
    </row>
    <row r="1001" spans="1:9">
      <c r="A1001" s="4" t="s">
        <v>257</v>
      </c>
      <c r="B1001" s="4" t="s">
        <v>240</v>
      </c>
      <c r="C1001" s="4" t="s">
        <v>1347</v>
      </c>
      <c r="D1001" s="4" t="s">
        <v>376</v>
      </c>
      <c r="E1001" s="4">
        <v>1</v>
      </c>
      <c r="F1001" s="5">
        <v>45118</v>
      </c>
      <c r="G1001" s="4" t="s">
        <v>256</v>
      </c>
      <c r="H1001" s="4" t="s">
        <v>1343</v>
      </c>
      <c r="I1001" s="4" t="s">
        <v>345</v>
      </c>
    </row>
    <row r="1002" spans="1:9">
      <c r="A1002" s="4" t="s">
        <v>257</v>
      </c>
      <c r="B1002" s="4" t="s">
        <v>240</v>
      </c>
      <c r="C1002" s="4" t="s">
        <v>1348</v>
      </c>
      <c r="D1002" s="4" t="s">
        <v>343</v>
      </c>
      <c r="E1002" s="4">
        <v>1</v>
      </c>
      <c r="F1002" s="5">
        <v>45122</v>
      </c>
      <c r="G1002" s="4" t="s">
        <v>256</v>
      </c>
      <c r="H1002" s="4" t="s">
        <v>1343</v>
      </c>
      <c r="I1002" s="4" t="s">
        <v>345</v>
      </c>
    </row>
    <row r="1003" spans="1:9">
      <c r="A1003" s="4" t="s">
        <v>257</v>
      </c>
      <c r="B1003" s="4" t="s">
        <v>240</v>
      </c>
      <c r="C1003" s="4" t="s">
        <v>1349</v>
      </c>
      <c r="D1003" s="4" t="s">
        <v>358</v>
      </c>
      <c r="E1003" s="4">
        <v>1</v>
      </c>
      <c r="F1003" s="5">
        <v>45124</v>
      </c>
      <c r="G1003" s="4" t="s">
        <v>256</v>
      </c>
      <c r="H1003" s="4" t="s">
        <v>1343</v>
      </c>
      <c r="I1003" s="4" t="s">
        <v>345</v>
      </c>
    </row>
    <row r="1004" spans="1:9">
      <c r="A1004" s="4" t="s">
        <v>257</v>
      </c>
      <c r="B1004" s="4" t="s">
        <v>240</v>
      </c>
      <c r="C1004" s="4" t="s">
        <v>5958</v>
      </c>
      <c r="D1004" s="4" t="s">
        <v>352</v>
      </c>
      <c r="E1004" s="4">
        <v>1</v>
      </c>
      <c r="F1004" s="5">
        <v>45125</v>
      </c>
      <c r="G1004" s="4" t="s">
        <v>256</v>
      </c>
      <c r="H1004" s="4" t="s">
        <v>1343</v>
      </c>
      <c r="I1004" s="4" t="s">
        <v>345</v>
      </c>
    </row>
    <row r="1005" spans="1:9">
      <c r="A1005" s="4" t="s">
        <v>2770</v>
      </c>
      <c r="B1005" s="4" t="s">
        <v>240</v>
      </c>
      <c r="C1005" s="4" t="s">
        <v>5782</v>
      </c>
      <c r="D1005" s="4" t="s">
        <v>358</v>
      </c>
      <c r="E1005" s="4">
        <v>1</v>
      </c>
      <c r="F1005" s="5">
        <v>45110</v>
      </c>
      <c r="G1005" s="4" t="s">
        <v>2772</v>
      </c>
      <c r="H1005" s="4" t="s">
        <v>2773</v>
      </c>
      <c r="I1005" s="4" t="s">
        <v>345</v>
      </c>
    </row>
    <row r="1006" spans="1:9">
      <c r="A1006" s="4" t="s">
        <v>208</v>
      </c>
      <c r="B1006" s="4" t="s">
        <v>197</v>
      </c>
      <c r="C1006" s="4" t="s">
        <v>5144</v>
      </c>
      <c r="D1006" s="4" t="s">
        <v>369</v>
      </c>
      <c r="E1006" s="4">
        <v>1</v>
      </c>
      <c r="F1006" s="5">
        <v>45110</v>
      </c>
      <c r="G1006" s="4" t="s">
        <v>207</v>
      </c>
      <c r="H1006" s="4" t="s">
        <v>1351</v>
      </c>
      <c r="I1006" s="4" t="s">
        <v>345</v>
      </c>
    </row>
    <row r="1007" spans="1:9">
      <c r="A1007" s="4" t="s">
        <v>208</v>
      </c>
      <c r="B1007" s="4" t="s">
        <v>197</v>
      </c>
      <c r="C1007" s="4" t="s">
        <v>6081</v>
      </c>
      <c r="D1007" s="4" t="s">
        <v>369</v>
      </c>
      <c r="E1007" s="4">
        <v>1</v>
      </c>
      <c r="F1007" s="5">
        <v>45110</v>
      </c>
      <c r="G1007" s="4" t="s">
        <v>207</v>
      </c>
      <c r="H1007" s="4" t="s">
        <v>1351</v>
      </c>
      <c r="I1007" s="4" t="s">
        <v>345</v>
      </c>
    </row>
    <row r="1008" spans="1:9">
      <c r="A1008" s="4" t="s">
        <v>208</v>
      </c>
      <c r="B1008" s="4" t="s">
        <v>197</v>
      </c>
      <c r="C1008" s="4" t="s">
        <v>1350</v>
      </c>
      <c r="D1008" s="4" t="s">
        <v>369</v>
      </c>
      <c r="E1008" s="4">
        <v>1</v>
      </c>
      <c r="F1008" s="5">
        <v>45117</v>
      </c>
      <c r="G1008" s="4" t="s">
        <v>207</v>
      </c>
      <c r="H1008" s="4" t="s">
        <v>1351</v>
      </c>
      <c r="I1008" s="4" t="s">
        <v>345</v>
      </c>
    </row>
    <row r="1009" spans="1:9">
      <c r="A1009" s="4" t="s">
        <v>208</v>
      </c>
      <c r="B1009" s="4" t="s">
        <v>197</v>
      </c>
      <c r="C1009" s="4" t="s">
        <v>1352</v>
      </c>
      <c r="D1009" s="4" t="s">
        <v>343</v>
      </c>
      <c r="E1009" s="4">
        <v>1</v>
      </c>
      <c r="F1009" s="5">
        <v>45118</v>
      </c>
      <c r="G1009" s="4" t="s">
        <v>207</v>
      </c>
      <c r="H1009" s="4" t="s">
        <v>1351</v>
      </c>
      <c r="I1009" s="4" t="s">
        <v>345</v>
      </c>
    </row>
    <row r="1010" spans="1:9">
      <c r="A1010" s="4" t="s">
        <v>208</v>
      </c>
      <c r="B1010" s="4" t="s">
        <v>197</v>
      </c>
      <c r="C1010" s="4" t="s">
        <v>1353</v>
      </c>
      <c r="D1010" s="4" t="s">
        <v>354</v>
      </c>
      <c r="E1010" s="4">
        <v>1</v>
      </c>
      <c r="F1010" s="5">
        <v>45118</v>
      </c>
      <c r="G1010" s="4" t="s">
        <v>207</v>
      </c>
      <c r="H1010" s="4" t="s">
        <v>1351</v>
      </c>
      <c r="I1010" s="4" t="s">
        <v>345</v>
      </c>
    </row>
    <row r="1011" spans="1:9">
      <c r="A1011" s="4" t="s">
        <v>208</v>
      </c>
      <c r="B1011" s="4" t="s">
        <v>197</v>
      </c>
      <c r="C1011" s="4" t="s">
        <v>1354</v>
      </c>
      <c r="D1011" s="4" t="s">
        <v>369</v>
      </c>
      <c r="E1011" s="4">
        <v>1</v>
      </c>
      <c r="F1011" s="5">
        <v>45120</v>
      </c>
      <c r="G1011" s="4" t="s">
        <v>207</v>
      </c>
      <c r="H1011" s="4" t="s">
        <v>1351</v>
      </c>
      <c r="I1011" s="4" t="s">
        <v>345</v>
      </c>
    </row>
    <row r="1012" spans="1:9">
      <c r="A1012" s="4" t="s">
        <v>208</v>
      </c>
      <c r="B1012" s="4" t="s">
        <v>197</v>
      </c>
      <c r="C1012" s="4" t="s">
        <v>1355</v>
      </c>
      <c r="D1012" s="4" t="s">
        <v>343</v>
      </c>
      <c r="E1012" s="4">
        <v>1</v>
      </c>
      <c r="F1012" s="5">
        <v>45122</v>
      </c>
      <c r="G1012" s="4" t="s">
        <v>207</v>
      </c>
      <c r="H1012" s="4" t="s">
        <v>1351</v>
      </c>
      <c r="I1012" s="4" t="s">
        <v>345</v>
      </c>
    </row>
    <row r="1013" spans="1:9">
      <c r="A1013" s="4" t="s">
        <v>208</v>
      </c>
      <c r="B1013" s="4" t="s">
        <v>197</v>
      </c>
      <c r="C1013" s="4" t="s">
        <v>1356</v>
      </c>
      <c r="D1013" s="4" t="s">
        <v>354</v>
      </c>
      <c r="E1013" s="4">
        <v>1</v>
      </c>
      <c r="F1013" s="5">
        <v>45124</v>
      </c>
      <c r="G1013" s="4" t="s">
        <v>207</v>
      </c>
      <c r="H1013" s="4" t="s">
        <v>1351</v>
      </c>
      <c r="I1013" s="4" t="s">
        <v>345</v>
      </c>
    </row>
    <row r="1014" spans="1:9">
      <c r="A1014" s="4" t="s">
        <v>208</v>
      </c>
      <c r="B1014" s="4" t="s">
        <v>197</v>
      </c>
      <c r="C1014" s="4" t="s">
        <v>1357</v>
      </c>
      <c r="D1014" s="4" t="s">
        <v>354</v>
      </c>
      <c r="E1014" s="4">
        <v>1</v>
      </c>
      <c r="F1014" s="5">
        <v>45124</v>
      </c>
      <c r="G1014" s="4" t="s">
        <v>207</v>
      </c>
      <c r="H1014" s="4" t="s">
        <v>1351</v>
      </c>
      <c r="I1014" s="4" t="s">
        <v>345</v>
      </c>
    </row>
    <row r="1015" spans="1:9">
      <c r="A1015" s="4" t="s">
        <v>39</v>
      </c>
      <c r="B1015" s="4" t="s">
        <v>34</v>
      </c>
      <c r="C1015" s="4" t="s">
        <v>5536</v>
      </c>
      <c r="D1015" s="4" t="s">
        <v>343</v>
      </c>
      <c r="E1015" s="4">
        <v>1</v>
      </c>
      <c r="F1015" s="5">
        <v>45110</v>
      </c>
      <c r="G1015" s="4" t="s">
        <v>38</v>
      </c>
      <c r="H1015" s="4" t="s">
        <v>1359</v>
      </c>
      <c r="I1015" s="4" t="s">
        <v>345</v>
      </c>
    </row>
    <row r="1016" spans="1:9">
      <c r="A1016" s="4" t="s">
        <v>39</v>
      </c>
      <c r="B1016" s="4" t="s">
        <v>34</v>
      </c>
      <c r="C1016" s="4" t="s">
        <v>6082</v>
      </c>
      <c r="D1016" s="4" t="s">
        <v>369</v>
      </c>
      <c r="E1016" s="4">
        <v>1</v>
      </c>
      <c r="F1016" s="5">
        <v>45110</v>
      </c>
      <c r="G1016" s="4" t="s">
        <v>38</v>
      </c>
      <c r="H1016" s="4" t="s">
        <v>1359</v>
      </c>
      <c r="I1016" s="4" t="s">
        <v>345</v>
      </c>
    </row>
    <row r="1017" spans="1:9">
      <c r="A1017" s="4" t="s">
        <v>39</v>
      </c>
      <c r="B1017" s="4" t="s">
        <v>34</v>
      </c>
      <c r="C1017" s="4" t="s">
        <v>1358</v>
      </c>
      <c r="D1017" s="4" t="s">
        <v>781</v>
      </c>
      <c r="E1017" s="4">
        <v>1</v>
      </c>
      <c r="F1017" s="5">
        <v>45111</v>
      </c>
      <c r="G1017" s="4" t="s">
        <v>38</v>
      </c>
      <c r="H1017" s="4" t="s">
        <v>1359</v>
      </c>
      <c r="I1017" s="4" t="s">
        <v>345</v>
      </c>
    </row>
    <row r="1018" spans="1:9">
      <c r="A1018" s="4" t="s">
        <v>39</v>
      </c>
      <c r="B1018" s="4" t="s">
        <v>34</v>
      </c>
      <c r="C1018" s="4" t="s">
        <v>1360</v>
      </c>
      <c r="D1018" s="4" t="s">
        <v>358</v>
      </c>
      <c r="E1018" s="4">
        <v>1</v>
      </c>
      <c r="F1018" s="5">
        <v>45111</v>
      </c>
      <c r="G1018" s="4" t="s">
        <v>38</v>
      </c>
      <c r="H1018" s="4" t="s">
        <v>1359</v>
      </c>
      <c r="I1018" s="4" t="s">
        <v>345</v>
      </c>
    </row>
    <row r="1019" spans="1:9">
      <c r="A1019" s="4" t="s">
        <v>39</v>
      </c>
      <c r="B1019" s="4" t="s">
        <v>34</v>
      </c>
      <c r="C1019" s="4" t="s">
        <v>1361</v>
      </c>
      <c r="D1019" s="4" t="s">
        <v>343</v>
      </c>
      <c r="E1019" s="4">
        <v>1</v>
      </c>
      <c r="F1019" s="5">
        <v>45116</v>
      </c>
      <c r="G1019" s="4" t="s">
        <v>38</v>
      </c>
      <c r="H1019" s="4" t="s">
        <v>1359</v>
      </c>
      <c r="I1019" s="4" t="s">
        <v>345</v>
      </c>
    </row>
    <row r="1020" spans="1:9">
      <c r="A1020" s="4" t="s">
        <v>39</v>
      </c>
      <c r="B1020" s="4" t="s">
        <v>34</v>
      </c>
      <c r="C1020" s="4" t="s">
        <v>1362</v>
      </c>
      <c r="D1020" s="4" t="s">
        <v>358</v>
      </c>
      <c r="E1020" s="4">
        <v>1</v>
      </c>
      <c r="F1020" s="5">
        <v>45117</v>
      </c>
      <c r="G1020" s="4" t="s">
        <v>38</v>
      </c>
      <c r="H1020" s="4" t="s">
        <v>1359</v>
      </c>
      <c r="I1020" s="4" t="s">
        <v>345</v>
      </c>
    </row>
    <row r="1021" spans="1:9">
      <c r="A1021" s="4" t="s">
        <v>39</v>
      </c>
      <c r="B1021" s="4" t="s">
        <v>34</v>
      </c>
      <c r="C1021" s="4" t="s">
        <v>1363</v>
      </c>
      <c r="D1021" s="4" t="s">
        <v>358</v>
      </c>
      <c r="E1021" s="4">
        <v>1</v>
      </c>
      <c r="F1021" s="5">
        <v>45118</v>
      </c>
      <c r="G1021" s="4" t="s">
        <v>38</v>
      </c>
      <c r="H1021" s="4" t="s">
        <v>1359</v>
      </c>
      <c r="I1021" s="4" t="s">
        <v>345</v>
      </c>
    </row>
    <row r="1022" spans="1:9">
      <c r="A1022" s="4" t="s">
        <v>39</v>
      </c>
      <c r="B1022" s="4" t="s">
        <v>34</v>
      </c>
      <c r="C1022" s="4" t="s">
        <v>1364</v>
      </c>
      <c r="D1022" s="4" t="s">
        <v>358</v>
      </c>
      <c r="E1022" s="4">
        <v>1</v>
      </c>
      <c r="F1022" s="5">
        <v>45118</v>
      </c>
      <c r="G1022" s="4" t="s">
        <v>38</v>
      </c>
      <c r="H1022" s="4" t="s">
        <v>1359</v>
      </c>
      <c r="I1022" s="4" t="s">
        <v>345</v>
      </c>
    </row>
    <row r="1023" spans="1:9">
      <c r="A1023" s="4" t="s">
        <v>39</v>
      </c>
      <c r="B1023" s="4" t="s">
        <v>34</v>
      </c>
      <c r="C1023" s="4" t="s">
        <v>1365</v>
      </c>
      <c r="D1023" s="4" t="s">
        <v>358</v>
      </c>
      <c r="E1023" s="4">
        <v>1</v>
      </c>
      <c r="F1023" s="5">
        <v>45118</v>
      </c>
      <c r="G1023" s="4" t="s">
        <v>38</v>
      </c>
      <c r="H1023" s="4" t="s">
        <v>1359</v>
      </c>
      <c r="I1023" s="4" t="s">
        <v>345</v>
      </c>
    </row>
    <row r="1024" spans="1:9">
      <c r="A1024" s="4" t="s">
        <v>39</v>
      </c>
      <c r="B1024" s="4" t="s">
        <v>34</v>
      </c>
      <c r="C1024" s="4" t="s">
        <v>1366</v>
      </c>
      <c r="D1024" s="4" t="s">
        <v>815</v>
      </c>
      <c r="E1024" s="4">
        <v>1</v>
      </c>
      <c r="F1024" s="5">
        <v>45124</v>
      </c>
      <c r="G1024" s="4" t="s">
        <v>38</v>
      </c>
      <c r="H1024" s="4" t="s">
        <v>1359</v>
      </c>
      <c r="I1024" s="4" t="s">
        <v>345</v>
      </c>
    </row>
    <row r="1025" spans="1:9">
      <c r="A1025" s="4" t="s">
        <v>39</v>
      </c>
      <c r="B1025" s="4" t="s">
        <v>34</v>
      </c>
      <c r="C1025" s="4" t="s">
        <v>1367</v>
      </c>
      <c r="D1025" s="4" t="s">
        <v>376</v>
      </c>
      <c r="E1025" s="4">
        <v>1</v>
      </c>
      <c r="F1025" s="5">
        <v>45124</v>
      </c>
      <c r="G1025" s="4" t="s">
        <v>38</v>
      </c>
      <c r="H1025" s="4" t="s">
        <v>1359</v>
      </c>
      <c r="I1025" s="4" t="s">
        <v>345</v>
      </c>
    </row>
    <row r="1026" spans="1:9">
      <c r="A1026" s="4" t="s">
        <v>1368</v>
      </c>
      <c r="B1026" s="4" t="s">
        <v>1084</v>
      </c>
      <c r="C1026" s="4" t="s">
        <v>6083</v>
      </c>
      <c r="D1026" s="4" t="s">
        <v>358</v>
      </c>
      <c r="E1026" s="4">
        <v>1</v>
      </c>
      <c r="F1026" s="5">
        <v>45108</v>
      </c>
      <c r="G1026" s="4" t="s">
        <v>151</v>
      </c>
      <c r="H1026" s="4" t="s">
        <v>1370</v>
      </c>
      <c r="I1026" s="4" t="s">
        <v>345</v>
      </c>
    </row>
    <row r="1027" spans="1:9">
      <c r="A1027" s="4" t="s">
        <v>1368</v>
      </c>
      <c r="B1027" s="4" t="s">
        <v>1084</v>
      </c>
      <c r="C1027" s="4" t="s">
        <v>5300</v>
      </c>
      <c r="D1027" s="4" t="s">
        <v>369</v>
      </c>
      <c r="E1027" s="4">
        <v>1</v>
      </c>
      <c r="F1027" s="5">
        <v>45108</v>
      </c>
      <c r="G1027" s="4" t="s">
        <v>151</v>
      </c>
      <c r="H1027" s="4" t="s">
        <v>1370</v>
      </c>
      <c r="I1027" s="4" t="s">
        <v>345</v>
      </c>
    </row>
    <row r="1028" spans="1:9">
      <c r="A1028" s="4" t="s">
        <v>1368</v>
      </c>
      <c r="B1028" s="4" t="s">
        <v>1084</v>
      </c>
      <c r="C1028" s="4" t="s">
        <v>1369</v>
      </c>
      <c r="D1028" s="4" t="s">
        <v>369</v>
      </c>
      <c r="E1028" s="4">
        <v>1</v>
      </c>
      <c r="F1028" s="5">
        <v>45115</v>
      </c>
      <c r="G1028" s="4" t="s">
        <v>151</v>
      </c>
      <c r="H1028" s="4" t="s">
        <v>1370</v>
      </c>
      <c r="I1028" s="4" t="s">
        <v>345</v>
      </c>
    </row>
    <row r="1029" spans="1:9">
      <c r="A1029" s="4" t="s">
        <v>1368</v>
      </c>
      <c r="B1029" s="4" t="s">
        <v>1084</v>
      </c>
      <c r="C1029" s="4" t="s">
        <v>1371</v>
      </c>
      <c r="D1029" s="4" t="s">
        <v>815</v>
      </c>
      <c r="E1029" s="4">
        <v>1</v>
      </c>
      <c r="F1029" s="5">
        <v>45115</v>
      </c>
      <c r="G1029" s="4" t="s">
        <v>151</v>
      </c>
      <c r="H1029" s="4" t="s">
        <v>1370</v>
      </c>
      <c r="I1029" s="4" t="s">
        <v>345</v>
      </c>
    </row>
    <row r="1030" spans="1:9">
      <c r="A1030" s="4" t="s">
        <v>1368</v>
      </c>
      <c r="B1030" s="4" t="s">
        <v>1084</v>
      </c>
      <c r="C1030" s="4" t="s">
        <v>1372</v>
      </c>
      <c r="D1030" s="4" t="s">
        <v>815</v>
      </c>
      <c r="E1030" s="4">
        <v>1</v>
      </c>
      <c r="F1030" s="5">
        <v>45115</v>
      </c>
      <c r="G1030" s="4" t="s">
        <v>151</v>
      </c>
      <c r="H1030" s="4" t="s">
        <v>1370</v>
      </c>
      <c r="I1030" s="4" t="s">
        <v>345</v>
      </c>
    </row>
    <row r="1031" spans="1:9">
      <c r="A1031" s="4" t="s">
        <v>1368</v>
      </c>
      <c r="B1031" s="4" t="s">
        <v>1084</v>
      </c>
      <c r="C1031" s="4" t="s">
        <v>1373</v>
      </c>
      <c r="D1031" s="4" t="s">
        <v>369</v>
      </c>
      <c r="E1031" s="4">
        <v>1</v>
      </c>
      <c r="F1031" s="5">
        <v>45115</v>
      </c>
      <c r="G1031" s="4" t="s">
        <v>151</v>
      </c>
      <c r="H1031" s="4" t="s">
        <v>1370</v>
      </c>
      <c r="I1031" s="4" t="s">
        <v>345</v>
      </c>
    </row>
    <row r="1032" spans="1:9">
      <c r="A1032" s="4" t="s">
        <v>1368</v>
      </c>
      <c r="B1032" s="4" t="s">
        <v>1084</v>
      </c>
      <c r="C1032" s="4" t="s">
        <v>1374</v>
      </c>
      <c r="D1032" s="4" t="s">
        <v>394</v>
      </c>
      <c r="E1032" s="4">
        <v>1</v>
      </c>
      <c r="F1032" s="5">
        <v>45115</v>
      </c>
      <c r="G1032" s="4" t="s">
        <v>151</v>
      </c>
      <c r="H1032" s="4" t="s">
        <v>1370</v>
      </c>
      <c r="I1032" s="4" t="s">
        <v>345</v>
      </c>
    </row>
    <row r="1033" spans="1:9">
      <c r="A1033" s="4" t="s">
        <v>1368</v>
      </c>
      <c r="B1033" s="4" t="s">
        <v>1084</v>
      </c>
      <c r="C1033" s="4" t="s">
        <v>1375</v>
      </c>
      <c r="D1033" s="4" t="s">
        <v>693</v>
      </c>
      <c r="E1033" s="4">
        <v>1</v>
      </c>
      <c r="F1033" s="5">
        <v>45118</v>
      </c>
      <c r="G1033" s="4" t="s">
        <v>151</v>
      </c>
      <c r="H1033" s="4" t="s">
        <v>1370</v>
      </c>
      <c r="I1033" s="4" t="s">
        <v>345</v>
      </c>
    </row>
    <row r="1034" spans="1:9">
      <c r="A1034" s="4" t="s">
        <v>1368</v>
      </c>
      <c r="B1034" s="4" t="s">
        <v>1084</v>
      </c>
      <c r="C1034" s="4" t="s">
        <v>1376</v>
      </c>
      <c r="D1034" s="4" t="s">
        <v>352</v>
      </c>
      <c r="E1034" s="4">
        <v>1</v>
      </c>
      <c r="F1034" s="5">
        <v>45118</v>
      </c>
      <c r="G1034" s="4" t="s">
        <v>151</v>
      </c>
      <c r="H1034" s="4" t="s">
        <v>1370</v>
      </c>
      <c r="I1034" s="4" t="s">
        <v>345</v>
      </c>
    </row>
    <row r="1035" spans="1:9">
      <c r="A1035" s="4" t="s">
        <v>1368</v>
      </c>
      <c r="B1035" s="4" t="s">
        <v>1084</v>
      </c>
      <c r="C1035" s="4" t="s">
        <v>1377</v>
      </c>
      <c r="D1035" s="4" t="s">
        <v>352</v>
      </c>
      <c r="E1035" s="4">
        <v>1</v>
      </c>
      <c r="F1035" s="5">
        <v>45118</v>
      </c>
      <c r="G1035" s="4" t="s">
        <v>151</v>
      </c>
      <c r="H1035" s="4" t="s">
        <v>1370</v>
      </c>
      <c r="I1035" s="4" t="s">
        <v>345</v>
      </c>
    </row>
    <row r="1036" spans="1:9">
      <c r="A1036" s="4" t="s">
        <v>155</v>
      </c>
      <c r="B1036" s="4" t="s">
        <v>1084</v>
      </c>
      <c r="C1036" s="4" t="s">
        <v>1378</v>
      </c>
      <c r="D1036" s="4" t="s">
        <v>343</v>
      </c>
      <c r="E1036" s="4">
        <v>1</v>
      </c>
      <c r="F1036" s="5">
        <v>45114</v>
      </c>
      <c r="G1036" s="4" t="s">
        <v>1379</v>
      </c>
      <c r="H1036" s="4" t="s">
        <v>1380</v>
      </c>
      <c r="I1036" s="4" t="s">
        <v>345</v>
      </c>
    </row>
    <row r="1037" spans="1:9">
      <c r="A1037" s="4" t="s">
        <v>155</v>
      </c>
      <c r="B1037" s="4" t="s">
        <v>1084</v>
      </c>
      <c r="C1037" s="4" t="s">
        <v>1381</v>
      </c>
      <c r="D1037" s="4" t="s">
        <v>343</v>
      </c>
      <c r="E1037" s="4">
        <v>1</v>
      </c>
      <c r="F1037" s="5">
        <v>45115</v>
      </c>
      <c r="G1037" s="4" t="s">
        <v>1379</v>
      </c>
      <c r="H1037" s="4" t="s">
        <v>1380</v>
      </c>
      <c r="I1037" s="4" t="s">
        <v>345</v>
      </c>
    </row>
    <row r="1038" spans="1:9">
      <c r="A1038" s="4" t="s">
        <v>155</v>
      </c>
      <c r="B1038" s="4" t="s">
        <v>1084</v>
      </c>
      <c r="C1038" s="4" t="s">
        <v>1382</v>
      </c>
      <c r="D1038" s="4" t="s">
        <v>376</v>
      </c>
      <c r="E1038" s="4">
        <v>1</v>
      </c>
      <c r="F1038" s="5">
        <v>45117</v>
      </c>
      <c r="G1038" s="4" t="s">
        <v>1379</v>
      </c>
      <c r="H1038" s="4" t="s">
        <v>1380</v>
      </c>
      <c r="I1038" s="4" t="s">
        <v>345</v>
      </c>
    </row>
    <row r="1039" spans="1:9">
      <c r="A1039" s="4" t="s">
        <v>155</v>
      </c>
      <c r="B1039" s="4" t="s">
        <v>1084</v>
      </c>
      <c r="C1039" s="4" t="s">
        <v>1383</v>
      </c>
      <c r="D1039" s="4" t="s">
        <v>358</v>
      </c>
      <c r="E1039" s="4">
        <v>1</v>
      </c>
      <c r="F1039" s="5">
        <v>45119</v>
      </c>
      <c r="G1039" s="4" t="s">
        <v>1379</v>
      </c>
      <c r="H1039" s="4" t="s">
        <v>1380</v>
      </c>
      <c r="I1039" s="4" t="s">
        <v>345</v>
      </c>
    </row>
    <row r="1040" spans="1:9">
      <c r="A1040" s="4" t="s">
        <v>155</v>
      </c>
      <c r="B1040" s="4" t="s">
        <v>1084</v>
      </c>
      <c r="C1040" s="4" t="s">
        <v>1384</v>
      </c>
      <c r="D1040" s="4" t="s">
        <v>358</v>
      </c>
      <c r="E1040" s="4">
        <v>1</v>
      </c>
      <c r="F1040" s="5">
        <v>45119</v>
      </c>
      <c r="G1040" s="4" t="s">
        <v>1379</v>
      </c>
      <c r="H1040" s="4" t="s">
        <v>1380</v>
      </c>
      <c r="I1040" s="4" t="s">
        <v>345</v>
      </c>
    </row>
    <row r="1041" spans="1:9">
      <c r="A1041" s="4" t="s">
        <v>155</v>
      </c>
      <c r="B1041" s="4" t="s">
        <v>1084</v>
      </c>
      <c r="C1041" s="4" t="s">
        <v>1231</v>
      </c>
      <c r="D1041" s="4" t="s">
        <v>369</v>
      </c>
      <c r="E1041" s="4">
        <v>1</v>
      </c>
      <c r="F1041" s="5">
        <v>45124</v>
      </c>
      <c r="G1041" s="4" t="s">
        <v>1379</v>
      </c>
      <c r="H1041" s="4" t="s">
        <v>1380</v>
      </c>
      <c r="I1041" s="4" t="s">
        <v>345</v>
      </c>
    </row>
    <row r="1042" spans="1:9">
      <c r="A1042" s="4" t="s">
        <v>155</v>
      </c>
      <c r="B1042" s="4" t="s">
        <v>1084</v>
      </c>
      <c r="C1042" s="4" t="s">
        <v>6084</v>
      </c>
      <c r="D1042" s="4" t="s">
        <v>343</v>
      </c>
      <c r="E1042" s="4">
        <v>1</v>
      </c>
      <c r="F1042" s="5">
        <v>45125</v>
      </c>
      <c r="G1042" s="4" t="s">
        <v>1379</v>
      </c>
      <c r="H1042" s="4" t="s">
        <v>1380</v>
      </c>
      <c r="I1042" s="4" t="s">
        <v>345</v>
      </c>
    </row>
    <row r="1043" spans="1:9">
      <c r="A1043" s="4" t="s">
        <v>155</v>
      </c>
      <c r="B1043" s="4" t="s">
        <v>1084</v>
      </c>
      <c r="C1043" s="4" t="s">
        <v>5614</v>
      </c>
      <c r="D1043" s="4" t="s">
        <v>354</v>
      </c>
      <c r="E1043" s="4">
        <v>1</v>
      </c>
      <c r="F1043" s="5">
        <v>45125</v>
      </c>
      <c r="G1043" s="4" t="s">
        <v>1379</v>
      </c>
      <c r="H1043" s="4" t="s">
        <v>1380</v>
      </c>
      <c r="I1043" s="4" t="s">
        <v>345</v>
      </c>
    </row>
    <row r="1044" spans="1:9">
      <c r="A1044" s="4" t="s">
        <v>1385</v>
      </c>
      <c r="B1044" s="4" t="s">
        <v>66</v>
      </c>
      <c r="C1044" s="4" t="s">
        <v>5685</v>
      </c>
      <c r="D1044" s="4" t="s">
        <v>815</v>
      </c>
      <c r="E1044" s="4">
        <v>1</v>
      </c>
      <c r="F1044" s="5">
        <v>45108</v>
      </c>
      <c r="G1044" s="4" t="s">
        <v>91</v>
      </c>
      <c r="H1044" s="4" t="s">
        <v>1387</v>
      </c>
      <c r="I1044" s="4" t="s">
        <v>345</v>
      </c>
    </row>
    <row r="1045" spans="1:9">
      <c r="A1045" s="4" t="s">
        <v>1385</v>
      </c>
      <c r="B1045" s="4" t="s">
        <v>66</v>
      </c>
      <c r="C1045" s="4" t="s">
        <v>5688</v>
      </c>
      <c r="D1045" s="4" t="s">
        <v>815</v>
      </c>
      <c r="E1045" s="4">
        <v>1</v>
      </c>
      <c r="F1045" s="5">
        <v>45108</v>
      </c>
      <c r="G1045" s="4" t="s">
        <v>91</v>
      </c>
      <c r="H1045" s="4" t="s">
        <v>1387</v>
      </c>
      <c r="I1045" s="4" t="s">
        <v>345</v>
      </c>
    </row>
    <row r="1046" spans="1:9">
      <c r="A1046" s="4" t="s">
        <v>1385</v>
      </c>
      <c r="B1046" s="4" t="s">
        <v>66</v>
      </c>
      <c r="C1046" s="4" t="s">
        <v>1386</v>
      </c>
      <c r="D1046" s="4" t="s">
        <v>352</v>
      </c>
      <c r="E1046" s="4">
        <v>1</v>
      </c>
      <c r="F1046" s="5">
        <v>45111</v>
      </c>
      <c r="G1046" s="4" t="s">
        <v>91</v>
      </c>
      <c r="H1046" s="4" t="s">
        <v>1387</v>
      </c>
      <c r="I1046" s="4" t="s">
        <v>345</v>
      </c>
    </row>
    <row r="1047" spans="1:9">
      <c r="A1047" s="4" t="s">
        <v>1385</v>
      </c>
      <c r="B1047" s="4" t="s">
        <v>66</v>
      </c>
      <c r="C1047" s="4" t="s">
        <v>1388</v>
      </c>
      <c r="D1047" s="4" t="s">
        <v>376</v>
      </c>
      <c r="E1047" s="4">
        <v>1</v>
      </c>
      <c r="F1047" s="5">
        <v>45111</v>
      </c>
      <c r="G1047" s="4" t="s">
        <v>91</v>
      </c>
      <c r="H1047" s="4" t="s">
        <v>1387</v>
      </c>
      <c r="I1047" s="4" t="s">
        <v>345</v>
      </c>
    </row>
    <row r="1048" spans="1:9">
      <c r="A1048" s="4" t="s">
        <v>1385</v>
      </c>
      <c r="B1048" s="4" t="s">
        <v>66</v>
      </c>
      <c r="C1048" s="4" t="s">
        <v>1389</v>
      </c>
      <c r="D1048" s="4" t="s">
        <v>376</v>
      </c>
      <c r="E1048" s="4">
        <v>1</v>
      </c>
      <c r="F1048" s="5">
        <v>45111</v>
      </c>
      <c r="G1048" s="4" t="s">
        <v>91</v>
      </c>
      <c r="H1048" s="4" t="s">
        <v>1387</v>
      </c>
      <c r="I1048" s="4" t="s">
        <v>345</v>
      </c>
    </row>
    <row r="1049" spans="1:9">
      <c r="A1049" s="4" t="s">
        <v>1385</v>
      </c>
      <c r="B1049" s="4" t="s">
        <v>66</v>
      </c>
      <c r="C1049" s="4" t="s">
        <v>1390</v>
      </c>
      <c r="D1049" s="4" t="s">
        <v>815</v>
      </c>
      <c r="E1049" s="4">
        <v>1</v>
      </c>
      <c r="F1049" s="5">
        <v>45112</v>
      </c>
      <c r="G1049" s="4" t="s">
        <v>91</v>
      </c>
      <c r="H1049" s="4" t="s">
        <v>1387</v>
      </c>
      <c r="I1049" s="4" t="s">
        <v>345</v>
      </c>
    </row>
    <row r="1050" spans="1:9">
      <c r="A1050" s="4" t="s">
        <v>1385</v>
      </c>
      <c r="B1050" s="4" t="s">
        <v>66</v>
      </c>
      <c r="C1050" s="4" t="s">
        <v>1391</v>
      </c>
      <c r="D1050" s="4" t="s">
        <v>659</v>
      </c>
      <c r="E1050" s="4">
        <v>1</v>
      </c>
      <c r="F1050" s="5">
        <v>45117</v>
      </c>
      <c r="G1050" s="4" t="s">
        <v>91</v>
      </c>
      <c r="H1050" s="4" t="s">
        <v>1387</v>
      </c>
      <c r="I1050" s="4" t="s">
        <v>345</v>
      </c>
    </row>
    <row r="1051" spans="1:9">
      <c r="A1051" s="4" t="s">
        <v>1385</v>
      </c>
      <c r="B1051" s="4" t="s">
        <v>66</v>
      </c>
      <c r="C1051" s="4" t="s">
        <v>1392</v>
      </c>
      <c r="D1051" s="4" t="s">
        <v>369</v>
      </c>
      <c r="E1051" s="4">
        <v>1</v>
      </c>
      <c r="F1051" s="5">
        <v>45118</v>
      </c>
      <c r="G1051" s="4" t="s">
        <v>91</v>
      </c>
      <c r="H1051" s="4" t="s">
        <v>1387</v>
      </c>
      <c r="I1051" s="4" t="s">
        <v>345</v>
      </c>
    </row>
    <row r="1052" spans="1:9">
      <c r="A1052" s="4" t="s">
        <v>1385</v>
      </c>
      <c r="B1052" s="4" t="s">
        <v>66</v>
      </c>
      <c r="C1052" s="4" t="s">
        <v>1393</v>
      </c>
      <c r="D1052" s="4" t="s">
        <v>358</v>
      </c>
      <c r="E1052" s="4">
        <v>1</v>
      </c>
      <c r="F1052" s="5">
        <v>45120</v>
      </c>
      <c r="G1052" s="4" t="s">
        <v>91</v>
      </c>
      <c r="H1052" s="4" t="s">
        <v>1387</v>
      </c>
      <c r="I1052" s="4" t="s">
        <v>345</v>
      </c>
    </row>
    <row r="1053" spans="1:9">
      <c r="A1053" s="4" t="s">
        <v>1385</v>
      </c>
      <c r="B1053" s="4" t="s">
        <v>66</v>
      </c>
      <c r="C1053" s="4" t="s">
        <v>1394</v>
      </c>
      <c r="D1053" s="4" t="s">
        <v>376</v>
      </c>
      <c r="E1053" s="4">
        <v>1</v>
      </c>
      <c r="F1053" s="5">
        <v>45121</v>
      </c>
      <c r="G1053" s="4" t="s">
        <v>91</v>
      </c>
      <c r="H1053" s="4" t="s">
        <v>1387</v>
      </c>
      <c r="I1053" s="4" t="s">
        <v>345</v>
      </c>
    </row>
    <row r="1054" spans="1:9">
      <c r="A1054" s="4" t="s">
        <v>1385</v>
      </c>
      <c r="B1054" s="4" t="s">
        <v>66</v>
      </c>
      <c r="C1054" s="4" t="s">
        <v>1395</v>
      </c>
      <c r="D1054" s="4" t="s">
        <v>354</v>
      </c>
      <c r="E1054" s="4">
        <v>1</v>
      </c>
      <c r="F1054" s="5">
        <v>45124</v>
      </c>
      <c r="G1054" s="4" t="s">
        <v>91</v>
      </c>
      <c r="H1054" s="4" t="s">
        <v>1387</v>
      </c>
      <c r="I1054" s="4" t="s">
        <v>345</v>
      </c>
    </row>
    <row r="1055" spans="1:9">
      <c r="A1055" s="4" t="s">
        <v>177</v>
      </c>
      <c r="B1055" s="4" t="s">
        <v>175</v>
      </c>
      <c r="C1055" s="4" t="s">
        <v>5903</v>
      </c>
      <c r="D1055" s="4" t="s">
        <v>376</v>
      </c>
      <c r="E1055" s="4">
        <v>1</v>
      </c>
      <c r="F1055" s="5">
        <v>45108</v>
      </c>
      <c r="G1055" s="4" t="s">
        <v>176</v>
      </c>
      <c r="H1055" s="4" t="s">
        <v>1397</v>
      </c>
      <c r="I1055" s="4" t="s">
        <v>345</v>
      </c>
    </row>
    <row r="1056" spans="1:9">
      <c r="A1056" s="4" t="s">
        <v>177</v>
      </c>
      <c r="B1056" s="4" t="s">
        <v>175</v>
      </c>
      <c r="C1056" s="4" t="s">
        <v>6085</v>
      </c>
      <c r="D1056" s="4" t="s">
        <v>343</v>
      </c>
      <c r="E1056" s="4">
        <v>1</v>
      </c>
      <c r="F1056" s="5">
        <v>45108</v>
      </c>
      <c r="G1056" s="4" t="s">
        <v>176</v>
      </c>
      <c r="H1056" s="4" t="s">
        <v>1397</v>
      </c>
      <c r="I1056" s="4" t="s">
        <v>345</v>
      </c>
    </row>
    <row r="1057" spans="1:9">
      <c r="A1057" s="4" t="s">
        <v>177</v>
      </c>
      <c r="B1057" s="4" t="s">
        <v>175</v>
      </c>
      <c r="C1057" s="4" t="s">
        <v>5724</v>
      </c>
      <c r="D1057" s="4" t="s">
        <v>358</v>
      </c>
      <c r="E1057" s="4">
        <v>1</v>
      </c>
      <c r="F1057" s="5">
        <v>45110</v>
      </c>
      <c r="G1057" s="4" t="s">
        <v>176</v>
      </c>
      <c r="H1057" s="4" t="s">
        <v>1397</v>
      </c>
      <c r="I1057" s="4" t="s">
        <v>345</v>
      </c>
    </row>
    <row r="1058" spans="1:9">
      <c r="A1058" s="4" t="s">
        <v>177</v>
      </c>
      <c r="B1058" s="4" t="s">
        <v>175</v>
      </c>
      <c r="C1058" s="4" t="s">
        <v>1396</v>
      </c>
      <c r="D1058" s="4" t="s">
        <v>358</v>
      </c>
      <c r="E1058" s="4">
        <v>1</v>
      </c>
      <c r="F1058" s="5">
        <v>45111</v>
      </c>
      <c r="G1058" s="4" t="s">
        <v>176</v>
      </c>
      <c r="H1058" s="4" t="s">
        <v>1397</v>
      </c>
      <c r="I1058" s="4" t="s">
        <v>345</v>
      </c>
    </row>
    <row r="1059" spans="1:9">
      <c r="A1059" s="4" t="s">
        <v>177</v>
      </c>
      <c r="B1059" s="4" t="s">
        <v>175</v>
      </c>
      <c r="C1059" s="4" t="s">
        <v>1398</v>
      </c>
      <c r="D1059" s="4" t="s">
        <v>343</v>
      </c>
      <c r="E1059" s="4">
        <v>1</v>
      </c>
      <c r="F1059" s="5">
        <v>45111</v>
      </c>
      <c r="G1059" s="4" t="s">
        <v>176</v>
      </c>
      <c r="H1059" s="4" t="s">
        <v>1397</v>
      </c>
      <c r="I1059" s="4" t="s">
        <v>345</v>
      </c>
    </row>
    <row r="1060" spans="1:9">
      <c r="A1060" s="4" t="s">
        <v>177</v>
      </c>
      <c r="B1060" s="4" t="s">
        <v>175</v>
      </c>
      <c r="C1060" s="4" t="s">
        <v>1399</v>
      </c>
      <c r="D1060" s="4" t="s">
        <v>358</v>
      </c>
      <c r="E1060" s="4">
        <v>1</v>
      </c>
      <c r="F1060" s="5">
        <v>45113</v>
      </c>
      <c r="G1060" s="4" t="s">
        <v>176</v>
      </c>
      <c r="H1060" s="4" t="s">
        <v>1397</v>
      </c>
      <c r="I1060" s="4" t="s">
        <v>345</v>
      </c>
    </row>
    <row r="1061" spans="1:9">
      <c r="A1061" s="4" t="s">
        <v>177</v>
      </c>
      <c r="B1061" s="4" t="s">
        <v>175</v>
      </c>
      <c r="C1061" s="4" t="s">
        <v>1400</v>
      </c>
      <c r="D1061" s="4" t="s">
        <v>369</v>
      </c>
      <c r="E1061" s="4">
        <v>1</v>
      </c>
      <c r="F1061" s="5">
        <v>45114</v>
      </c>
      <c r="G1061" s="4" t="s">
        <v>176</v>
      </c>
      <c r="H1061" s="4" t="s">
        <v>1397</v>
      </c>
      <c r="I1061" s="4" t="s">
        <v>345</v>
      </c>
    </row>
    <row r="1062" spans="1:9">
      <c r="A1062" s="4" t="s">
        <v>177</v>
      </c>
      <c r="B1062" s="4" t="s">
        <v>175</v>
      </c>
      <c r="C1062" s="4" t="s">
        <v>1401</v>
      </c>
      <c r="D1062" s="4" t="s">
        <v>369</v>
      </c>
      <c r="E1062" s="4">
        <v>1</v>
      </c>
      <c r="F1062" s="5">
        <v>45115</v>
      </c>
      <c r="G1062" s="4" t="s">
        <v>176</v>
      </c>
      <c r="H1062" s="4" t="s">
        <v>1397</v>
      </c>
      <c r="I1062" s="4" t="s">
        <v>345</v>
      </c>
    </row>
    <row r="1063" spans="1:9">
      <c r="A1063" s="4" t="s">
        <v>177</v>
      </c>
      <c r="B1063" s="4" t="s">
        <v>175</v>
      </c>
      <c r="C1063" s="4" t="s">
        <v>1402</v>
      </c>
      <c r="D1063" s="4" t="s">
        <v>358</v>
      </c>
      <c r="E1063" s="4">
        <v>1</v>
      </c>
      <c r="F1063" s="5">
        <v>45115</v>
      </c>
      <c r="G1063" s="4" t="s">
        <v>176</v>
      </c>
      <c r="H1063" s="4" t="s">
        <v>1397</v>
      </c>
      <c r="I1063" s="4" t="s">
        <v>345</v>
      </c>
    </row>
    <row r="1064" spans="1:9">
      <c r="A1064" s="4" t="s">
        <v>177</v>
      </c>
      <c r="B1064" s="4" t="s">
        <v>175</v>
      </c>
      <c r="C1064" s="4" t="s">
        <v>1403</v>
      </c>
      <c r="D1064" s="4" t="s">
        <v>343</v>
      </c>
      <c r="E1064" s="4">
        <v>1</v>
      </c>
      <c r="F1064" s="5">
        <v>45117</v>
      </c>
      <c r="G1064" s="4" t="s">
        <v>176</v>
      </c>
      <c r="H1064" s="4" t="s">
        <v>1397</v>
      </c>
      <c r="I1064" s="4" t="s">
        <v>345</v>
      </c>
    </row>
    <row r="1065" spans="1:9">
      <c r="A1065" s="4" t="s">
        <v>177</v>
      </c>
      <c r="B1065" s="4" t="s">
        <v>175</v>
      </c>
      <c r="C1065" s="4" t="s">
        <v>1404</v>
      </c>
      <c r="D1065" s="4" t="s">
        <v>343</v>
      </c>
      <c r="E1065" s="4">
        <v>1</v>
      </c>
      <c r="F1065" s="5">
        <v>45120</v>
      </c>
      <c r="G1065" s="4" t="s">
        <v>176</v>
      </c>
      <c r="H1065" s="4" t="s">
        <v>1397</v>
      </c>
      <c r="I1065" s="4" t="s">
        <v>345</v>
      </c>
    </row>
    <row r="1066" spans="1:9">
      <c r="A1066" s="4" t="s">
        <v>177</v>
      </c>
      <c r="B1066" s="4" t="s">
        <v>175</v>
      </c>
      <c r="C1066" s="4" t="s">
        <v>1405</v>
      </c>
      <c r="D1066" s="4" t="s">
        <v>343</v>
      </c>
      <c r="E1066" s="4">
        <v>1</v>
      </c>
      <c r="F1066" s="5">
        <v>45122</v>
      </c>
      <c r="G1066" s="4" t="s">
        <v>176</v>
      </c>
      <c r="H1066" s="4" t="s">
        <v>1397</v>
      </c>
      <c r="I1066" s="4" t="s">
        <v>345</v>
      </c>
    </row>
    <row r="1067" spans="1:9">
      <c r="A1067" s="4" t="s">
        <v>177</v>
      </c>
      <c r="B1067" s="4" t="s">
        <v>175</v>
      </c>
      <c r="C1067" s="4" t="s">
        <v>1406</v>
      </c>
      <c r="D1067" s="4" t="s">
        <v>394</v>
      </c>
      <c r="E1067" s="4">
        <v>1</v>
      </c>
      <c r="F1067" s="5">
        <v>45124</v>
      </c>
      <c r="G1067" s="4" t="s">
        <v>176</v>
      </c>
      <c r="H1067" s="4" t="s">
        <v>1397</v>
      </c>
      <c r="I1067" s="4" t="s">
        <v>345</v>
      </c>
    </row>
    <row r="1068" spans="1:9">
      <c r="A1068" s="4" t="s">
        <v>112</v>
      </c>
      <c r="B1068" s="4" t="s">
        <v>495</v>
      </c>
      <c r="C1068" s="4" t="s">
        <v>5571</v>
      </c>
      <c r="D1068" s="4" t="s">
        <v>343</v>
      </c>
      <c r="E1068" s="4">
        <v>1</v>
      </c>
      <c r="F1068" s="5">
        <v>45108</v>
      </c>
      <c r="G1068" s="4" t="s">
        <v>115</v>
      </c>
      <c r="H1068" s="4" t="s">
        <v>1408</v>
      </c>
      <c r="I1068" s="4" t="s">
        <v>345</v>
      </c>
    </row>
    <row r="1069" spans="1:9">
      <c r="A1069" s="4" t="s">
        <v>112</v>
      </c>
      <c r="B1069" s="4" t="s">
        <v>495</v>
      </c>
      <c r="C1069" s="4" t="s">
        <v>5603</v>
      </c>
      <c r="D1069" s="4" t="s">
        <v>343</v>
      </c>
      <c r="E1069" s="4">
        <v>1</v>
      </c>
      <c r="F1069" s="5">
        <v>45108</v>
      </c>
      <c r="G1069" s="4" t="s">
        <v>111</v>
      </c>
      <c r="H1069" s="4" t="s">
        <v>1412</v>
      </c>
      <c r="I1069" s="4" t="s">
        <v>345</v>
      </c>
    </row>
    <row r="1070" spans="1:9">
      <c r="A1070" s="4" t="s">
        <v>112</v>
      </c>
      <c r="B1070" s="4" t="s">
        <v>495</v>
      </c>
      <c r="C1070" s="4" t="s">
        <v>6086</v>
      </c>
      <c r="D1070" s="4" t="s">
        <v>358</v>
      </c>
      <c r="E1070" s="4">
        <v>1</v>
      </c>
      <c r="F1070" s="5">
        <v>45110</v>
      </c>
      <c r="G1070" s="4" t="s">
        <v>115</v>
      </c>
      <c r="H1070" s="4" t="s">
        <v>1408</v>
      </c>
      <c r="I1070" s="4" t="s">
        <v>345</v>
      </c>
    </row>
    <row r="1071" spans="1:9">
      <c r="A1071" s="4" t="s">
        <v>112</v>
      </c>
      <c r="B1071" s="4" t="s">
        <v>495</v>
      </c>
      <c r="C1071" s="4" t="s">
        <v>5600</v>
      </c>
      <c r="D1071" s="4" t="s">
        <v>343</v>
      </c>
      <c r="E1071" s="4">
        <v>1</v>
      </c>
      <c r="F1071" s="5">
        <v>45110</v>
      </c>
      <c r="G1071" s="4" t="s">
        <v>115</v>
      </c>
      <c r="H1071" s="4" t="s">
        <v>1408</v>
      </c>
      <c r="I1071" s="4" t="s">
        <v>345</v>
      </c>
    </row>
    <row r="1072" spans="1:9">
      <c r="A1072" s="4" t="s">
        <v>112</v>
      </c>
      <c r="B1072" s="4" t="s">
        <v>495</v>
      </c>
      <c r="C1072" s="4" t="s">
        <v>5787</v>
      </c>
      <c r="D1072" s="4" t="s">
        <v>358</v>
      </c>
      <c r="E1072" s="4">
        <v>1</v>
      </c>
      <c r="F1072" s="5">
        <v>45110</v>
      </c>
      <c r="G1072" s="4" t="s">
        <v>115</v>
      </c>
      <c r="H1072" s="4" t="s">
        <v>1408</v>
      </c>
      <c r="I1072" s="4" t="s">
        <v>345</v>
      </c>
    </row>
    <row r="1073" spans="1:9">
      <c r="A1073" s="4" t="s">
        <v>112</v>
      </c>
      <c r="B1073" s="4" t="s">
        <v>495</v>
      </c>
      <c r="C1073" s="4" t="s">
        <v>5531</v>
      </c>
      <c r="D1073" s="4" t="s">
        <v>352</v>
      </c>
      <c r="E1073" s="4">
        <v>1</v>
      </c>
      <c r="F1073" s="5">
        <v>45110</v>
      </c>
      <c r="G1073" s="4" t="s">
        <v>111</v>
      </c>
      <c r="H1073" s="4" t="s">
        <v>1412</v>
      </c>
      <c r="I1073" s="4" t="s">
        <v>345</v>
      </c>
    </row>
    <row r="1074" spans="1:9">
      <c r="A1074" s="4" t="s">
        <v>112</v>
      </c>
      <c r="B1074" s="4" t="s">
        <v>495</v>
      </c>
      <c r="C1074" s="4" t="s">
        <v>1407</v>
      </c>
      <c r="D1074" s="4" t="s">
        <v>358</v>
      </c>
      <c r="E1074" s="4">
        <v>1</v>
      </c>
      <c r="F1074" s="5">
        <v>45111</v>
      </c>
      <c r="G1074" s="4" t="s">
        <v>115</v>
      </c>
      <c r="H1074" s="4" t="s">
        <v>1408</v>
      </c>
      <c r="I1074" s="4" t="s">
        <v>345</v>
      </c>
    </row>
    <row r="1075" spans="1:9">
      <c r="A1075" s="4" t="s">
        <v>112</v>
      </c>
      <c r="B1075" s="4" t="s">
        <v>495</v>
      </c>
      <c r="C1075" s="4" t="s">
        <v>1409</v>
      </c>
      <c r="D1075" s="4" t="s">
        <v>343</v>
      </c>
      <c r="E1075" s="4">
        <v>1</v>
      </c>
      <c r="F1075" s="5">
        <v>45111</v>
      </c>
      <c r="G1075" s="4" t="s">
        <v>115</v>
      </c>
      <c r="H1075" s="4" t="s">
        <v>1408</v>
      </c>
      <c r="I1075" s="4" t="s">
        <v>345</v>
      </c>
    </row>
    <row r="1076" spans="1:9">
      <c r="A1076" s="4" t="s">
        <v>112</v>
      </c>
      <c r="B1076" s="4" t="s">
        <v>495</v>
      </c>
      <c r="C1076" s="4" t="s">
        <v>1410</v>
      </c>
      <c r="D1076" s="4" t="s">
        <v>352</v>
      </c>
      <c r="E1076" s="4">
        <v>1</v>
      </c>
      <c r="F1076" s="5">
        <v>45111</v>
      </c>
      <c r="G1076" s="4" t="s">
        <v>115</v>
      </c>
      <c r="H1076" s="4" t="s">
        <v>1408</v>
      </c>
      <c r="I1076" s="4" t="s">
        <v>345</v>
      </c>
    </row>
    <row r="1077" spans="1:9">
      <c r="A1077" s="4" t="s">
        <v>112</v>
      </c>
      <c r="B1077" s="4" t="s">
        <v>495</v>
      </c>
      <c r="C1077" s="4" t="s">
        <v>1411</v>
      </c>
      <c r="D1077" s="4" t="s">
        <v>350</v>
      </c>
      <c r="E1077" s="4">
        <v>1</v>
      </c>
      <c r="F1077" s="5">
        <v>45111</v>
      </c>
      <c r="G1077" s="4" t="s">
        <v>111</v>
      </c>
      <c r="H1077" s="4" t="s">
        <v>1412</v>
      </c>
      <c r="I1077" s="4" t="s">
        <v>345</v>
      </c>
    </row>
    <row r="1078" spans="1:9">
      <c r="A1078" s="4" t="s">
        <v>112</v>
      </c>
      <c r="B1078" s="4" t="s">
        <v>495</v>
      </c>
      <c r="C1078" s="4" t="s">
        <v>1413</v>
      </c>
      <c r="D1078" s="4" t="s">
        <v>352</v>
      </c>
      <c r="E1078" s="4">
        <v>1</v>
      </c>
      <c r="F1078" s="5">
        <v>45111</v>
      </c>
      <c r="G1078" s="4" t="s">
        <v>111</v>
      </c>
      <c r="H1078" s="4" t="s">
        <v>1412</v>
      </c>
      <c r="I1078" s="4" t="s">
        <v>345</v>
      </c>
    </row>
    <row r="1079" spans="1:9">
      <c r="A1079" s="4" t="s">
        <v>112</v>
      </c>
      <c r="B1079" s="4" t="s">
        <v>495</v>
      </c>
      <c r="C1079" s="4" t="s">
        <v>1414</v>
      </c>
      <c r="D1079" s="4" t="s">
        <v>343</v>
      </c>
      <c r="E1079" s="4">
        <v>1</v>
      </c>
      <c r="F1079" s="5">
        <v>45112</v>
      </c>
      <c r="G1079" s="4" t="s">
        <v>111</v>
      </c>
      <c r="H1079" s="4" t="s">
        <v>1412</v>
      </c>
      <c r="I1079" s="4" t="s">
        <v>345</v>
      </c>
    </row>
    <row r="1080" spans="1:9">
      <c r="A1080" s="4" t="s">
        <v>112</v>
      </c>
      <c r="B1080" s="4" t="s">
        <v>495</v>
      </c>
      <c r="C1080" s="4" t="s">
        <v>1415</v>
      </c>
      <c r="D1080" s="4" t="s">
        <v>376</v>
      </c>
      <c r="E1080" s="4">
        <v>1</v>
      </c>
      <c r="F1080" s="5">
        <v>45113</v>
      </c>
      <c r="G1080" s="4" t="s">
        <v>115</v>
      </c>
      <c r="H1080" s="4" t="s">
        <v>1408</v>
      </c>
      <c r="I1080" s="4" t="s">
        <v>345</v>
      </c>
    </row>
    <row r="1081" spans="1:9">
      <c r="A1081" s="4" t="s">
        <v>112</v>
      </c>
      <c r="B1081" s="4" t="s">
        <v>495</v>
      </c>
      <c r="C1081" s="4" t="s">
        <v>1416</v>
      </c>
      <c r="D1081" s="4" t="s">
        <v>343</v>
      </c>
      <c r="E1081" s="4">
        <v>1</v>
      </c>
      <c r="F1081" s="5">
        <v>45113</v>
      </c>
      <c r="G1081" s="4" t="s">
        <v>115</v>
      </c>
      <c r="H1081" s="4" t="s">
        <v>1408</v>
      </c>
      <c r="I1081" s="4" t="s">
        <v>345</v>
      </c>
    </row>
    <row r="1082" spans="1:9">
      <c r="A1082" s="4" t="s">
        <v>112</v>
      </c>
      <c r="B1082" s="4" t="s">
        <v>495</v>
      </c>
      <c r="C1082" s="4" t="s">
        <v>1417</v>
      </c>
      <c r="D1082" s="4" t="s">
        <v>815</v>
      </c>
      <c r="E1082" s="4">
        <v>1</v>
      </c>
      <c r="F1082" s="5">
        <v>45115</v>
      </c>
      <c r="G1082" s="4" t="s">
        <v>111</v>
      </c>
      <c r="H1082" s="4" t="s">
        <v>1412</v>
      </c>
      <c r="I1082" s="4" t="s">
        <v>345</v>
      </c>
    </row>
    <row r="1083" spans="1:9">
      <c r="A1083" s="4" t="s">
        <v>112</v>
      </c>
      <c r="B1083" s="4" t="s">
        <v>495</v>
      </c>
      <c r="C1083" s="4" t="s">
        <v>1418</v>
      </c>
      <c r="D1083" s="4" t="s">
        <v>376</v>
      </c>
      <c r="E1083" s="4">
        <v>1</v>
      </c>
      <c r="F1083" s="5">
        <v>45115</v>
      </c>
      <c r="G1083" s="4" t="s">
        <v>111</v>
      </c>
      <c r="H1083" s="4" t="s">
        <v>1412</v>
      </c>
      <c r="I1083" s="4" t="s">
        <v>345</v>
      </c>
    </row>
    <row r="1084" spans="1:9">
      <c r="A1084" s="4" t="s">
        <v>112</v>
      </c>
      <c r="B1084" s="4" t="s">
        <v>495</v>
      </c>
      <c r="C1084" s="4" t="s">
        <v>1419</v>
      </c>
      <c r="D1084" s="4" t="s">
        <v>358</v>
      </c>
      <c r="E1084" s="4">
        <v>1</v>
      </c>
      <c r="F1084" s="5">
        <v>45115</v>
      </c>
      <c r="G1084" s="4" t="s">
        <v>111</v>
      </c>
      <c r="H1084" s="4" t="s">
        <v>1412</v>
      </c>
      <c r="I1084" s="4" t="s">
        <v>345</v>
      </c>
    </row>
    <row r="1085" spans="1:9">
      <c r="A1085" s="4" t="s">
        <v>112</v>
      </c>
      <c r="B1085" s="4" t="s">
        <v>495</v>
      </c>
      <c r="C1085" s="4" t="s">
        <v>1420</v>
      </c>
      <c r="D1085" s="4" t="s">
        <v>815</v>
      </c>
      <c r="E1085" s="4">
        <v>1</v>
      </c>
      <c r="F1085" s="5">
        <v>45117</v>
      </c>
      <c r="G1085" s="4" t="s">
        <v>111</v>
      </c>
      <c r="H1085" s="4" t="s">
        <v>1412</v>
      </c>
      <c r="I1085" s="4" t="s">
        <v>345</v>
      </c>
    </row>
    <row r="1086" spans="1:9">
      <c r="A1086" s="4" t="s">
        <v>112</v>
      </c>
      <c r="B1086" s="4" t="s">
        <v>495</v>
      </c>
      <c r="C1086" s="4" t="s">
        <v>1421</v>
      </c>
      <c r="D1086" s="4" t="s">
        <v>343</v>
      </c>
      <c r="E1086" s="4">
        <v>1</v>
      </c>
      <c r="F1086" s="5">
        <v>45117</v>
      </c>
      <c r="G1086" s="4" t="s">
        <v>111</v>
      </c>
      <c r="H1086" s="4" t="s">
        <v>1412</v>
      </c>
      <c r="I1086" s="4" t="s">
        <v>345</v>
      </c>
    </row>
    <row r="1087" spans="1:9">
      <c r="A1087" s="4" t="s">
        <v>112</v>
      </c>
      <c r="B1087" s="4" t="s">
        <v>495</v>
      </c>
      <c r="C1087" s="4" t="s">
        <v>1422</v>
      </c>
      <c r="D1087" s="4" t="s">
        <v>343</v>
      </c>
      <c r="E1087" s="4">
        <v>1</v>
      </c>
      <c r="F1087" s="5">
        <v>45117</v>
      </c>
      <c r="G1087" s="4" t="s">
        <v>115</v>
      </c>
      <c r="H1087" s="4" t="s">
        <v>1408</v>
      </c>
      <c r="I1087" s="4" t="s">
        <v>345</v>
      </c>
    </row>
    <row r="1088" spans="1:9">
      <c r="A1088" s="4" t="s">
        <v>112</v>
      </c>
      <c r="B1088" s="4" t="s">
        <v>495</v>
      </c>
      <c r="C1088" s="4" t="s">
        <v>1423</v>
      </c>
      <c r="D1088" s="4" t="s">
        <v>343</v>
      </c>
      <c r="E1088" s="4">
        <v>1</v>
      </c>
      <c r="F1088" s="5">
        <v>45117</v>
      </c>
      <c r="G1088" s="4" t="s">
        <v>115</v>
      </c>
      <c r="H1088" s="4" t="s">
        <v>1408</v>
      </c>
      <c r="I1088" s="4" t="s">
        <v>345</v>
      </c>
    </row>
    <row r="1089" spans="1:9">
      <c r="A1089" s="4" t="s">
        <v>112</v>
      </c>
      <c r="B1089" s="4" t="s">
        <v>495</v>
      </c>
      <c r="C1089" s="4" t="s">
        <v>1424</v>
      </c>
      <c r="D1089" s="4" t="s">
        <v>343</v>
      </c>
      <c r="E1089" s="4">
        <v>1</v>
      </c>
      <c r="F1089" s="5">
        <v>45118</v>
      </c>
      <c r="G1089" s="4" t="s">
        <v>115</v>
      </c>
      <c r="H1089" s="4" t="s">
        <v>1408</v>
      </c>
      <c r="I1089" s="4" t="s">
        <v>345</v>
      </c>
    </row>
    <row r="1090" spans="1:9">
      <c r="A1090" s="4" t="s">
        <v>112</v>
      </c>
      <c r="B1090" s="4" t="s">
        <v>495</v>
      </c>
      <c r="C1090" s="4" t="s">
        <v>1425</v>
      </c>
      <c r="D1090" s="4" t="s">
        <v>358</v>
      </c>
      <c r="E1090" s="4">
        <v>1</v>
      </c>
      <c r="F1090" s="5">
        <v>45118</v>
      </c>
      <c r="G1090" s="4" t="s">
        <v>115</v>
      </c>
      <c r="H1090" s="4" t="s">
        <v>1408</v>
      </c>
      <c r="I1090" s="4" t="s">
        <v>345</v>
      </c>
    </row>
    <row r="1091" spans="1:9">
      <c r="A1091" s="4" t="s">
        <v>112</v>
      </c>
      <c r="B1091" s="4" t="s">
        <v>495</v>
      </c>
      <c r="C1091" s="4" t="s">
        <v>1426</v>
      </c>
      <c r="D1091" s="4" t="s">
        <v>354</v>
      </c>
      <c r="E1091" s="4">
        <v>1</v>
      </c>
      <c r="F1091" s="5">
        <v>45118</v>
      </c>
      <c r="G1091" s="4" t="s">
        <v>115</v>
      </c>
      <c r="H1091" s="4" t="s">
        <v>1408</v>
      </c>
      <c r="I1091" s="4" t="s">
        <v>345</v>
      </c>
    </row>
    <row r="1092" spans="1:9">
      <c r="A1092" s="4" t="s">
        <v>112</v>
      </c>
      <c r="B1092" s="4" t="s">
        <v>495</v>
      </c>
      <c r="C1092" s="4" t="s">
        <v>1427</v>
      </c>
      <c r="D1092" s="4" t="s">
        <v>358</v>
      </c>
      <c r="E1092" s="4">
        <v>1</v>
      </c>
      <c r="F1092" s="5">
        <v>45120</v>
      </c>
      <c r="G1092" s="4" t="s">
        <v>115</v>
      </c>
      <c r="H1092" s="4" t="s">
        <v>1408</v>
      </c>
      <c r="I1092" s="4" t="s">
        <v>345</v>
      </c>
    </row>
    <row r="1093" spans="1:9">
      <c r="A1093" s="4" t="s">
        <v>112</v>
      </c>
      <c r="B1093" s="4" t="s">
        <v>495</v>
      </c>
      <c r="C1093" s="4" t="s">
        <v>1428</v>
      </c>
      <c r="D1093" s="4" t="s">
        <v>369</v>
      </c>
      <c r="E1093" s="4">
        <v>1</v>
      </c>
      <c r="F1093" s="5">
        <v>45120</v>
      </c>
      <c r="G1093" s="4" t="s">
        <v>115</v>
      </c>
      <c r="H1093" s="4" t="s">
        <v>1408</v>
      </c>
      <c r="I1093" s="4" t="s">
        <v>345</v>
      </c>
    </row>
    <row r="1094" spans="1:9">
      <c r="A1094" s="4" t="s">
        <v>112</v>
      </c>
      <c r="B1094" s="4" t="s">
        <v>495</v>
      </c>
      <c r="C1094" s="4" t="s">
        <v>1429</v>
      </c>
      <c r="D1094" s="4" t="s">
        <v>369</v>
      </c>
      <c r="E1094" s="4">
        <v>1</v>
      </c>
      <c r="F1094" s="5">
        <v>45120</v>
      </c>
      <c r="G1094" s="4" t="s">
        <v>115</v>
      </c>
      <c r="H1094" s="4" t="s">
        <v>1408</v>
      </c>
      <c r="I1094" s="4" t="s">
        <v>345</v>
      </c>
    </row>
    <row r="1095" spans="1:9">
      <c r="A1095" s="4" t="s">
        <v>112</v>
      </c>
      <c r="B1095" s="4" t="s">
        <v>495</v>
      </c>
      <c r="C1095" s="4" t="s">
        <v>1430</v>
      </c>
      <c r="D1095" s="4" t="s">
        <v>343</v>
      </c>
      <c r="E1095" s="4">
        <v>1</v>
      </c>
      <c r="F1095" s="5">
        <v>45120</v>
      </c>
      <c r="G1095" s="4" t="s">
        <v>115</v>
      </c>
      <c r="H1095" s="4" t="s">
        <v>1408</v>
      </c>
      <c r="I1095" s="4" t="s">
        <v>345</v>
      </c>
    </row>
    <row r="1096" spans="1:9">
      <c r="A1096" s="4" t="s">
        <v>112</v>
      </c>
      <c r="B1096" s="4" t="s">
        <v>495</v>
      </c>
      <c r="C1096" s="4" t="s">
        <v>1431</v>
      </c>
      <c r="D1096" s="4" t="s">
        <v>369</v>
      </c>
      <c r="E1096" s="4">
        <v>1</v>
      </c>
      <c r="F1096" s="5">
        <v>45120</v>
      </c>
      <c r="G1096" s="4" t="s">
        <v>115</v>
      </c>
      <c r="H1096" s="4" t="s">
        <v>1408</v>
      </c>
      <c r="I1096" s="4" t="s">
        <v>345</v>
      </c>
    </row>
    <row r="1097" spans="1:9">
      <c r="A1097" s="4" t="s">
        <v>112</v>
      </c>
      <c r="B1097" s="4" t="s">
        <v>495</v>
      </c>
      <c r="C1097" s="4" t="s">
        <v>1432</v>
      </c>
      <c r="D1097" s="4" t="s">
        <v>369</v>
      </c>
      <c r="E1097" s="4">
        <v>1</v>
      </c>
      <c r="F1097" s="5">
        <v>45120</v>
      </c>
      <c r="G1097" s="4" t="s">
        <v>111</v>
      </c>
      <c r="H1097" s="4" t="s">
        <v>1412</v>
      </c>
      <c r="I1097" s="4" t="s">
        <v>345</v>
      </c>
    </row>
    <row r="1098" spans="1:9">
      <c r="A1098" s="4" t="s">
        <v>112</v>
      </c>
      <c r="B1098" s="4" t="s">
        <v>495</v>
      </c>
      <c r="C1098" s="4" t="s">
        <v>1433</v>
      </c>
      <c r="D1098" s="4" t="s">
        <v>354</v>
      </c>
      <c r="E1098" s="4">
        <v>1</v>
      </c>
      <c r="F1098" s="5">
        <v>45120</v>
      </c>
      <c r="G1098" s="4" t="s">
        <v>111</v>
      </c>
      <c r="H1098" s="4" t="s">
        <v>1412</v>
      </c>
      <c r="I1098" s="4" t="s">
        <v>345</v>
      </c>
    </row>
    <row r="1099" spans="1:9">
      <c r="A1099" s="4" t="s">
        <v>112</v>
      </c>
      <c r="B1099" s="4" t="s">
        <v>495</v>
      </c>
      <c r="C1099" s="4" t="s">
        <v>1434</v>
      </c>
      <c r="D1099" s="4" t="s">
        <v>815</v>
      </c>
      <c r="E1099" s="4">
        <v>1</v>
      </c>
      <c r="F1099" s="5">
        <v>45120</v>
      </c>
      <c r="G1099" s="4" t="s">
        <v>111</v>
      </c>
      <c r="H1099" s="4" t="s">
        <v>1412</v>
      </c>
      <c r="I1099" s="4" t="s">
        <v>345</v>
      </c>
    </row>
    <row r="1100" spans="1:9">
      <c r="A1100" s="4" t="s">
        <v>112</v>
      </c>
      <c r="B1100" s="4" t="s">
        <v>495</v>
      </c>
      <c r="C1100" s="4" t="s">
        <v>1435</v>
      </c>
      <c r="D1100" s="4" t="s">
        <v>350</v>
      </c>
      <c r="E1100" s="4">
        <v>1</v>
      </c>
      <c r="F1100" s="5">
        <v>45120</v>
      </c>
      <c r="G1100" s="4" t="s">
        <v>111</v>
      </c>
      <c r="H1100" s="4" t="s">
        <v>1412</v>
      </c>
      <c r="I1100" s="4" t="s">
        <v>345</v>
      </c>
    </row>
    <row r="1101" spans="1:9">
      <c r="A1101" s="4" t="s">
        <v>112</v>
      </c>
      <c r="B1101" s="4" t="s">
        <v>495</v>
      </c>
      <c r="C1101" s="4" t="s">
        <v>1436</v>
      </c>
      <c r="D1101" s="4" t="s">
        <v>358</v>
      </c>
      <c r="E1101" s="4">
        <v>1</v>
      </c>
      <c r="F1101" s="5">
        <v>45121</v>
      </c>
      <c r="G1101" s="4" t="s">
        <v>115</v>
      </c>
      <c r="H1101" s="4" t="s">
        <v>1408</v>
      </c>
      <c r="I1101" s="4" t="s">
        <v>345</v>
      </c>
    </row>
    <row r="1102" spans="1:9">
      <c r="A1102" s="4" t="s">
        <v>112</v>
      </c>
      <c r="B1102" s="4" t="s">
        <v>495</v>
      </c>
      <c r="C1102" s="4" t="s">
        <v>1437</v>
      </c>
      <c r="D1102" s="4" t="s">
        <v>376</v>
      </c>
      <c r="E1102" s="4">
        <v>1</v>
      </c>
      <c r="F1102" s="5">
        <v>45121</v>
      </c>
      <c r="G1102" s="4" t="s">
        <v>115</v>
      </c>
      <c r="H1102" s="4" t="s">
        <v>1408</v>
      </c>
      <c r="I1102" s="4" t="s">
        <v>345</v>
      </c>
    </row>
    <row r="1103" spans="1:9">
      <c r="A1103" s="4" t="s">
        <v>112</v>
      </c>
      <c r="B1103" s="4" t="s">
        <v>495</v>
      </c>
      <c r="C1103" s="4" t="s">
        <v>1438</v>
      </c>
      <c r="D1103" s="4" t="s">
        <v>343</v>
      </c>
      <c r="E1103" s="4">
        <v>1</v>
      </c>
      <c r="F1103" s="5">
        <v>45121</v>
      </c>
      <c r="G1103" s="4" t="s">
        <v>111</v>
      </c>
      <c r="H1103" s="4" t="s">
        <v>1412</v>
      </c>
      <c r="I1103" s="4" t="s">
        <v>345</v>
      </c>
    </row>
    <row r="1104" spans="1:9">
      <c r="A1104" s="4" t="s">
        <v>112</v>
      </c>
      <c r="B1104" s="4" t="s">
        <v>495</v>
      </c>
      <c r="C1104" s="4" t="s">
        <v>1439</v>
      </c>
      <c r="D1104" s="4" t="s">
        <v>358</v>
      </c>
      <c r="E1104" s="4">
        <v>1</v>
      </c>
      <c r="F1104" s="5">
        <v>45121</v>
      </c>
      <c r="G1104" s="4" t="s">
        <v>111</v>
      </c>
      <c r="H1104" s="4" t="s">
        <v>1412</v>
      </c>
      <c r="I1104" s="4" t="s">
        <v>345</v>
      </c>
    </row>
    <row r="1105" spans="1:9">
      <c r="A1105" s="4" t="s">
        <v>112</v>
      </c>
      <c r="B1105" s="4" t="s">
        <v>495</v>
      </c>
      <c r="C1105" s="4" t="s">
        <v>1440</v>
      </c>
      <c r="D1105" s="4" t="s">
        <v>343</v>
      </c>
      <c r="E1105" s="4">
        <v>1</v>
      </c>
      <c r="F1105" s="5">
        <v>45121</v>
      </c>
      <c r="G1105" s="4" t="s">
        <v>111</v>
      </c>
      <c r="H1105" s="4" t="s">
        <v>1412</v>
      </c>
      <c r="I1105" s="4" t="s">
        <v>345</v>
      </c>
    </row>
    <row r="1106" spans="1:9">
      <c r="A1106" s="4" t="s">
        <v>112</v>
      </c>
      <c r="B1106" s="4" t="s">
        <v>495</v>
      </c>
      <c r="C1106" s="4" t="s">
        <v>1441</v>
      </c>
      <c r="D1106" s="4" t="s">
        <v>358</v>
      </c>
      <c r="E1106" s="4">
        <v>1</v>
      </c>
      <c r="F1106" s="5">
        <v>45121</v>
      </c>
      <c r="G1106" s="4" t="s">
        <v>111</v>
      </c>
      <c r="H1106" s="4" t="s">
        <v>1412</v>
      </c>
      <c r="I1106" s="4" t="s">
        <v>345</v>
      </c>
    </row>
    <row r="1107" spans="1:9">
      <c r="A1107" s="4" t="s">
        <v>112</v>
      </c>
      <c r="B1107" s="4" t="s">
        <v>495</v>
      </c>
      <c r="C1107" s="4" t="s">
        <v>1442</v>
      </c>
      <c r="D1107" s="4" t="s">
        <v>369</v>
      </c>
      <c r="E1107" s="4">
        <v>1</v>
      </c>
      <c r="F1107" s="5">
        <v>45121</v>
      </c>
      <c r="G1107" s="4" t="s">
        <v>111</v>
      </c>
      <c r="H1107" s="4" t="s">
        <v>1412</v>
      </c>
      <c r="I1107" s="4" t="s">
        <v>345</v>
      </c>
    </row>
    <row r="1108" spans="1:9">
      <c r="A1108" s="4" t="s">
        <v>112</v>
      </c>
      <c r="B1108" s="4" t="s">
        <v>495</v>
      </c>
      <c r="C1108" s="4" t="s">
        <v>1443</v>
      </c>
      <c r="D1108" s="4" t="s">
        <v>354</v>
      </c>
      <c r="E1108" s="4">
        <v>1</v>
      </c>
      <c r="F1108" s="5">
        <v>45122</v>
      </c>
      <c r="G1108" s="4" t="s">
        <v>111</v>
      </c>
      <c r="H1108" s="4" t="s">
        <v>1412</v>
      </c>
      <c r="I1108" s="4" t="s">
        <v>345</v>
      </c>
    </row>
    <row r="1109" spans="1:9">
      <c r="A1109" s="4" t="s">
        <v>112</v>
      </c>
      <c r="B1109" s="4" t="s">
        <v>495</v>
      </c>
      <c r="C1109" s="4" t="s">
        <v>1444</v>
      </c>
      <c r="D1109" s="4" t="s">
        <v>358</v>
      </c>
      <c r="E1109" s="4">
        <v>1</v>
      </c>
      <c r="F1109" s="5">
        <v>45122</v>
      </c>
      <c r="G1109" s="4" t="s">
        <v>115</v>
      </c>
      <c r="H1109" s="4" t="s">
        <v>1408</v>
      </c>
      <c r="I1109" s="4" t="s">
        <v>345</v>
      </c>
    </row>
    <row r="1110" spans="1:9">
      <c r="A1110" s="4" t="s">
        <v>112</v>
      </c>
      <c r="B1110" s="4" t="s">
        <v>495</v>
      </c>
      <c r="C1110" s="4" t="s">
        <v>1445</v>
      </c>
      <c r="D1110" s="4" t="s">
        <v>354</v>
      </c>
      <c r="E1110" s="4">
        <v>1</v>
      </c>
      <c r="F1110" s="5">
        <v>45122</v>
      </c>
      <c r="G1110" s="4" t="s">
        <v>111</v>
      </c>
      <c r="H1110" s="4" t="s">
        <v>1412</v>
      </c>
      <c r="I1110" s="4" t="s">
        <v>345</v>
      </c>
    </row>
    <row r="1111" spans="1:9">
      <c r="A1111" s="4" t="s">
        <v>112</v>
      </c>
      <c r="B1111" s="4" t="s">
        <v>495</v>
      </c>
      <c r="C1111" s="4" t="s">
        <v>1446</v>
      </c>
      <c r="D1111" s="4" t="s">
        <v>343</v>
      </c>
      <c r="E1111" s="4">
        <v>1</v>
      </c>
      <c r="F1111" s="5">
        <v>45122</v>
      </c>
      <c r="G1111" s="4" t="s">
        <v>115</v>
      </c>
      <c r="H1111" s="4" t="s">
        <v>1408</v>
      </c>
      <c r="I1111" s="4" t="s">
        <v>345</v>
      </c>
    </row>
    <row r="1112" spans="1:9">
      <c r="A1112" s="4" t="s">
        <v>112</v>
      </c>
      <c r="B1112" s="4" t="s">
        <v>495</v>
      </c>
      <c r="C1112" s="4" t="s">
        <v>1447</v>
      </c>
      <c r="D1112" s="4" t="s">
        <v>369</v>
      </c>
      <c r="E1112" s="4">
        <v>1</v>
      </c>
      <c r="F1112" s="5">
        <v>45122</v>
      </c>
      <c r="G1112" s="4" t="s">
        <v>111</v>
      </c>
      <c r="H1112" s="4" t="s">
        <v>1412</v>
      </c>
      <c r="I1112" s="4" t="s">
        <v>345</v>
      </c>
    </row>
    <row r="1113" spans="1:9">
      <c r="A1113" s="4" t="s">
        <v>112</v>
      </c>
      <c r="B1113" s="4" t="s">
        <v>495</v>
      </c>
      <c r="C1113" s="4" t="s">
        <v>1448</v>
      </c>
      <c r="D1113" s="4" t="s">
        <v>815</v>
      </c>
      <c r="E1113" s="4">
        <v>1</v>
      </c>
      <c r="F1113" s="5">
        <v>45122</v>
      </c>
      <c r="G1113" s="4" t="s">
        <v>111</v>
      </c>
      <c r="H1113" s="4" t="s">
        <v>1412</v>
      </c>
      <c r="I1113" s="4" t="s">
        <v>345</v>
      </c>
    </row>
    <row r="1114" spans="1:9">
      <c r="A1114" s="4" t="s">
        <v>112</v>
      </c>
      <c r="B1114" s="4" t="s">
        <v>495</v>
      </c>
      <c r="C1114" s="4" t="s">
        <v>1449</v>
      </c>
      <c r="D1114" s="4" t="s">
        <v>343</v>
      </c>
      <c r="E1114" s="4">
        <v>1</v>
      </c>
      <c r="F1114" s="5">
        <v>45122</v>
      </c>
      <c r="G1114" s="4" t="s">
        <v>111</v>
      </c>
      <c r="H1114" s="4" t="s">
        <v>1412</v>
      </c>
      <c r="I1114" s="4" t="s">
        <v>345</v>
      </c>
    </row>
    <row r="1115" spans="1:9">
      <c r="A1115" s="4" t="s">
        <v>112</v>
      </c>
      <c r="B1115" s="4" t="s">
        <v>495</v>
      </c>
      <c r="C1115" s="4" t="s">
        <v>1450</v>
      </c>
      <c r="D1115" s="4" t="s">
        <v>358</v>
      </c>
      <c r="E1115" s="4">
        <v>1</v>
      </c>
      <c r="F1115" s="5">
        <v>45122</v>
      </c>
      <c r="G1115" s="4" t="s">
        <v>111</v>
      </c>
      <c r="H1115" s="4" t="s">
        <v>1412</v>
      </c>
      <c r="I1115" s="4" t="s">
        <v>345</v>
      </c>
    </row>
    <row r="1116" spans="1:9">
      <c r="A1116" s="4" t="s">
        <v>112</v>
      </c>
      <c r="B1116" s="4" t="s">
        <v>495</v>
      </c>
      <c r="C1116" s="4" t="s">
        <v>1451</v>
      </c>
      <c r="D1116" s="4" t="s">
        <v>354</v>
      </c>
      <c r="E1116" s="4">
        <v>1</v>
      </c>
      <c r="F1116" s="5">
        <v>45122</v>
      </c>
      <c r="G1116" s="4" t="s">
        <v>111</v>
      </c>
      <c r="H1116" s="4" t="s">
        <v>1412</v>
      </c>
      <c r="I1116" s="4" t="s">
        <v>345</v>
      </c>
    </row>
    <row r="1117" spans="1:9">
      <c r="A1117" s="4" t="s">
        <v>112</v>
      </c>
      <c r="B1117" s="4" t="s">
        <v>495</v>
      </c>
      <c r="C1117" s="4" t="s">
        <v>1452</v>
      </c>
      <c r="D1117" s="4" t="s">
        <v>343</v>
      </c>
      <c r="E1117" s="4">
        <v>1</v>
      </c>
      <c r="F1117" s="5">
        <v>45122</v>
      </c>
      <c r="G1117" s="4" t="s">
        <v>115</v>
      </c>
      <c r="H1117" s="4" t="s">
        <v>1408</v>
      </c>
      <c r="I1117" s="4" t="s">
        <v>345</v>
      </c>
    </row>
    <row r="1118" spans="1:9">
      <c r="A1118" s="4" t="s">
        <v>112</v>
      </c>
      <c r="B1118" s="4" t="s">
        <v>495</v>
      </c>
      <c r="C1118" s="4" t="s">
        <v>1453</v>
      </c>
      <c r="D1118" s="4" t="s">
        <v>354</v>
      </c>
      <c r="E1118" s="4">
        <v>1</v>
      </c>
      <c r="F1118" s="5">
        <v>45123</v>
      </c>
      <c r="G1118" s="4" t="s">
        <v>111</v>
      </c>
      <c r="H1118" s="4" t="s">
        <v>1412</v>
      </c>
      <c r="I1118" s="4" t="s">
        <v>345</v>
      </c>
    </row>
    <row r="1119" spans="1:9">
      <c r="A1119" s="4" t="s">
        <v>112</v>
      </c>
      <c r="B1119" s="4" t="s">
        <v>495</v>
      </c>
      <c r="C1119" s="4" t="s">
        <v>1454</v>
      </c>
      <c r="D1119" s="4" t="s">
        <v>354</v>
      </c>
      <c r="E1119" s="4">
        <v>1</v>
      </c>
      <c r="F1119" s="5">
        <v>45123</v>
      </c>
      <c r="G1119" s="4" t="s">
        <v>111</v>
      </c>
      <c r="H1119" s="4" t="s">
        <v>1412</v>
      </c>
      <c r="I1119" s="4" t="s">
        <v>345</v>
      </c>
    </row>
    <row r="1120" spans="1:9">
      <c r="A1120" s="4" t="s">
        <v>112</v>
      </c>
      <c r="B1120" s="4" t="s">
        <v>495</v>
      </c>
      <c r="C1120" s="4" t="s">
        <v>1455</v>
      </c>
      <c r="D1120" s="4" t="s">
        <v>343</v>
      </c>
      <c r="E1120" s="4">
        <v>1</v>
      </c>
      <c r="F1120" s="5">
        <v>45123</v>
      </c>
      <c r="G1120" s="4" t="s">
        <v>111</v>
      </c>
      <c r="H1120" s="4" t="s">
        <v>1412</v>
      </c>
      <c r="I1120" s="4" t="s">
        <v>345</v>
      </c>
    </row>
    <row r="1121" spans="1:9">
      <c r="A1121" s="4" t="s">
        <v>112</v>
      </c>
      <c r="B1121" s="4" t="s">
        <v>495</v>
      </c>
      <c r="C1121" s="4" t="s">
        <v>1456</v>
      </c>
      <c r="D1121" s="4" t="s">
        <v>369</v>
      </c>
      <c r="E1121" s="4">
        <v>1</v>
      </c>
      <c r="F1121" s="5">
        <v>45123</v>
      </c>
      <c r="G1121" s="4" t="s">
        <v>111</v>
      </c>
      <c r="H1121" s="4" t="s">
        <v>1412</v>
      </c>
      <c r="I1121" s="4" t="s">
        <v>345</v>
      </c>
    </row>
    <row r="1122" spans="1:9">
      <c r="A1122" s="4" t="s">
        <v>112</v>
      </c>
      <c r="B1122" s="4" t="s">
        <v>495</v>
      </c>
      <c r="C1122" s="4" t="s">
        <v>1457</v>
      </c>
      <c r="D1122" s="4" t="s">
        <v>343</v>
      </c>
      <c r="E1122" s="4">
        <v>1</v>
      </c>
      <c r="F1122" s="5">
        <v>45123</v>
      </c>
      <c r="G1122" s="4" t="s">
        <v>111</v>
      </c>
      <c r="H1122" s="4" t="s">
        <v>1412</v>
      </c>
      <c r="I1122" s="4" t="s">
        <v>345</v>
      </c>
    </row>
    <row r="1123" spans="1:9">
      <c r="A1123" s="4" t="s">
        <v>112</v>
      </c>
      <c r="B1123" s="4" t="s">
        <v>495</v>
      </c>
      <c r="C1123" s="4" t="s">
        <v>1458</v>
      </c>
      <c r="D1123" s="4" t="s">
        <v>781</v>
      </c>
      <c r="E1123" s="4">
        <v>1</v>
      </c>
      <c r="F1123" s="5">
        <v>45124</v>
      </c>
      <c r="G1123" s="4" t="s">
        <v>115</v>
      </c>
      <c r="H1123" s="4" t="s">
        <v>1408</v>
      </c>
      <c r="I1123" s="4" t="s">
        <v>345</v>
      </c>
    </row>
    <row r="1124" spans="1:9">
      <c r="A1124" s="4" t="s">
        <v>112</v>
      </c>
      <c r="B1124" s="4" t="s">
        <v>495</v>
      </c>
      <c r="C1124" s="4" t="s">
        <v>1459</v>
      </c>
      <c r="D1124" s="4" t="s">
        <v>343</v>
      </c>
      <c r="E1124" s="4">
        <v>1</v>
      </c>
      <c r="F1124" s="5">
        <v>45124</v>
      </c>
      <c r="G1124" s="4" t="s">
        <v>115</v>
      </c>
      <c r="H1124" s="4" t="s">
        <v>1408</v>
      </c>
      <c r="I1124" s="4" t="s">
        <v>345</v>
      </c>
    </row>
    <row r="1125" spans="1:9">
      <c r="A1125" s="4" t="s">
        <v>112</v>
      </c>
      <c r="B1125" s="4" t="s">
        <v>495</v>
      </c>
      <c r="C1125" s="4" t="s">
        <v>1460</v>
      </c>
      <c r="D1125" s="4" t="s">
        <v>868</v>
      </c>
      <c r="E1125" s="4">
        <v>1</v>
      </c>
      <c r="F1125" s="5">
        <v>45124</v>
      </c>
      <c r="G1125" s="4" t="s">
        <v>111</v>
      </c>
      <c r="H1125" s="4" t="s">
        <v>1412</v>
      </c>
      <c r="I1125" s="4" t="s">
        <v>345</v>
      </c>
    </row>
    <row r="1126" spans="1:9">
      <c r="A1126" s="4" t="s">
        <v>112</v>
      </c>
      <c r="B1126" s="4" t="s">
        <v>495</v>
      </c>
      <c r="C1126" s="4" t="s">
        <v>1461</v>
      </c>
      <c r="D1126" s="4" t="s">
        <v>376</v>
      </c>
      <c r="E1126" s="4">
        <v>1</v>
      </c>
      <c r="F1126" s="5">
        <v>45124</v>
      </c>
      <c r="G1126" s="4" t="s">
        <v>111</v>
      </c>
      <c r="H1126" s="4" t="s">
        <v>1412</v>
      </c>
      <c r="I1126" s="4" t="s">
        <v>345</v>
      </c>
    </row>
    <row r="1127" spans="1:9">
      <c r="A1127" s="4" t="s">
        <v>112</v>
      </c>
      <c r="B1127" s="4" t="s">
        <v>495</v>
      </c>
      <c r="C1127" s="4" t="s">
        <v>5952</v>
      </c>
      <c r="D1127" s="4" t="s">
        <v>868</v>
      </c>
      <c r="E1127" s="4">
        <v>1</v>
      </c>
      <c r="F1127" s="5">
        <v>45125</v>
      </c>
      <c r="G1127" s="4" t="s">
        <v>111</v>
      </c>
      <c r="H1127" s="4" t="s">
        <v>1412</v>
      </c>
      <c r="I1127" s="4" t="s">
        <v>345</v>
      </c>
    </row>
    <row r="1128" spans="1:9">
      <c r="A1128" s="4" t="s">
        <v>112</v>
      </c>
      <c r="B1128" s="4" t="s">
        <v>495</v>
      </c>
      <c r="C1128" s="4" t="s">
        <v>6087</v>
      </c>
      <c r="D1128" s="4" t="s">
        <v>354</v>
      </c>
      <c r="E1128" s="4">
        <v>1</v>
      </c>
      <c r="F1128" s="5">
        <v>45125</v>
      </c>
      <c r="G1128" s="4" t="s">
        <v>111</v>
      </c>
      <c r="H1128" s="4" t="s">
        <v>1412</v>
      </c>
      <c r="I1128" s="4" t="s">
        <v>345</v>
      </c>
    </row>
    <row r="1129" spans="1:9">
      <c r="A1129" s="4" t="s">
        <v>112</v>
      </c>
      <c r="B1129" s="4" t="s">
        <v>495</v>
      </c>
      <c r="C1129" s="4" t="s">
        <v>6088</v>
      </c>
      <c r="D1129" s="4" t="s">
        <v>354</v>
      </c>
      <c r="E1129" s="4">
        <v>1</v>
      </c>
      <c r="F1129" s="5">
        <v>45125</v>
      </c>
      <c r="G1129" s="4" t="s">
        <v>115</v>
      </c>
      <c r="H1129" s="4" t="s">
        <v>1408</v>
      </c>
      <c r="I1129" s="4" t="s">
        <v>345</v>
      </c>
    </row>
    <row r="1130" spans="1:9">
      <c r="A1130" s="4" t="s">
        <v>112</v>
      </c>
      <c r="B1130" s="4" t="s">
        <v>495</v>
      </c>
      <c r="C1130" s="4" t="s">
        <v>5661</v>
      </c>
      <c r="D1130" s="4" t="s">
        <v>354</v>
      </c>
      <c r="E1130" s="4">
        <v>1</v>
      </c>
      <c r="F1130" s="5">
        <v>45125</v>
      </c>
      <c r="G1130" s="4" t="s">
        <v>111</v>
      </c>
      <c r="H1130" s="4" t="s">
        <v>1412</v>
      </c>
      <c r="I1130" s="4" t="s">
        <v>345</v>
      </c>
    </row>
    <row r="1131" spans="1:9">
      <c r="A1131" s="4" t="s">
        <v>112</v>
      </c>
      <c r="B1131" s="4" t="s">
        <v>495</v>
      </c>
      <c r="C1131" s="4" t="s">
        <v>6089</v>
      </c>
      <c r="D1131" s="4" t="s">
        <v>376</v>
      </c>
      <c r="E1131" s="4">
        <v>1</v>
      </c>
      <c r="F1131" s="5">
        <v>45125</v>
      </c>
      <c r="G1131" s="4" t="s">
        <v>115</v>
      </c>
      <c r="H1131" s="4" t="s">
        <v>1408</v>
      </c>
      <c r="I1131" s="4" t="s">
        <v>345</v>
      </c>
    </row>
    <row r="1132" spans="1:9">
      <c r="A1132" s="4" t="s">
        <v>112</v>
      </c>
      <c r="B1132" s="4" t="s">
        <v>495</v>
      </c>
      <c r="C1132" s="4" t="s">
        <v>5718</v>
      </c>
      <c r="D1132" s="4" t="s">
        <v>354</v>
      </c>
      <c r="E1132" s="4">
        <v>1</v>
      </c>
      <c r="F1132" s="5">
        <v>45125</v>
      </c>
      <c r="G1132" s="4" t="s">
        <v>115</v>
      </c>
      <c r="H1132" s="4" t="s">
        <v>1408</v>
      </c>
      <c r="I1132" s="4" t="s">
        <v>345</v>
      </c>
    </row>
    <row r="1133" spans="1:9">
      <c r="A1133" s="4" t="s">
        <v>112</v>
      </c>
      <c r="B1133" s="4" t="s">
        <v>495</v>
      </c>
      <c r="C1133" s="4" t="s">
        <v>5671</v>
      </c>
      <c r="D1133" s="4" t="s">
        <v>354</v>
      </c>
      <c r="E1133" s="4">
        <v>1</v>
      </c>
      <c r="F1133" s="5">
        <v>45125</v>
      </c>
      <c r="G1133" s="4" t="s">
        <v>115</v>
      </c>
      <c r="H1133" s="4" t="s">
        <v>1408</v>
      </c>
      <c r="I1133" s="4" t="s">
        <v>345</v>
      </c>
    </row>
    <row r="1134" spans="1:9">
      <c r="A1134" s="4" t="s">
        <v>110</v>
      </c>
      <c r="B1134" s="4" t="s">
        <v>495</v>
      </c>
      <c r="C1134" s="4" t="s">
        <v>5269</v>
      </c>
      <c r="D1134" s="4" t="s">
        <v>369</v>
      </c>
      <c r="E1134" s="4">
        <v>1</v>
      </c>
      <c r="F1134" s="5">
        <v>45108</v>
      </c>
      <c r="G1134" s="4" t="s">
        <v>109</v>
      </c>
      <c r="H1134" s="4" t="s">
        <v>1463</v>
      </c>
      <c r="I1134" s="4" t="s">
        <v>345</v>
      </c>
    </row>
    <row r="1135" spans="1:9">
      <c r="A1135" s="4" t="s">
        <v>110</v>
      </c>
      <c r="B1135" s="4" t="s">
        <v>495</v>
      </c>
      <c r="C1135" s="4" t="s">
        <v>5584</v>
      </c>
      <c r="D1135" s="4" t="s">
        <v>343</v>
      </c>
      <c r="E1135" s="4">
        <v>1</v>
      </c>
      <c r="F1135" s="5">
        <v>45108</v>
      </c>
      <c r="G1135" s="4" t="s">
        <v>114</v>
      </c>
      <c r="H1135" s="4" t="s">
        <v>1471</v>
      </c>
      <c r="I1135" s="4" t="s">
        <v>345</v>
      </c>
    </row>
    <row r="1136" spans="1:9">
      <c r="A1136" s="4" t="s">
        <v>110</v>
      </c>
      <c r="B1136" s="4" t="s">
        <v>495</v>
      </c>
      <c r="C1136" s="4" t="s">
        <v>5569</v>
      </c>
      <c r="D1136" s="4" t="s">
        <v>343</v>
      </c>
      <c r="E1136" s="4">
        <v>1</v>
      </c>
      <c r="F1136" s="5">
        <v>45110</v>
      </c>
      <c r="G1136" s="4" t="s">
        <v>114</v>
      </c>
      <c r="H1136" s="4" t="s">
        <v>1471</v>
      </c>
      <c r="I1136" s="4" t="s">
        <v>345</v>
      </c>
    </row>
    <row r="1137" spans="1:9">
      <c r="A1137" s="4" t="s">
        <v>110</v>
      </c>
      <c r="B1137" s="4" t="s">
        <v>495</v>
      </c>
      <c r="C1137" s="4" t="s">
        <v>6090</v>
      </c>
      <c r="D1137" s="4" t="s">
        <v>358</v>
      </c>
      <c r="E1137" s="4">
        <v>1</v>
      </c>
      <c r="F1137" s="5">
        <v>45110</v>
      </c>
      <c r="G1137" s="4" t="s">
        <v>114</v>
      </c>
      <c r="H1137" s="4" t="s">
        <v>1471</v>
      </c>
      <c r="I1137" s="4" t="s">
        <v>345</v>
      </c>
    </row>
    <row r="1138" spans="1:9">
      <c r="A1138" s="4" t="s">
        <v>110</v>
      </c>
      <c r="B1138" s="4" t="s">
        <v>495</v>
      </c>
      <c r="C1138" s="4" t="s">
        <v>5302</v>
      </c>
      <c r="D1138" s="4" t="s">
        <v>369</v>
      </c>
      <c r="E1138" s="4">
        <v>1</v>
      </c>
      <c r="F1138" s="5">
        <v>45110</v>
      </c>
      <c r="G1138" s="4" t="s">
        <v>114</v>
      </c>
      <c r="H1138" s="4" t="s">
        <v>1471</v>
      </c>
      <c r="I1138" s="4" t="s">
        <v>345</v>
      </c>
    </row>
    <row r="1139" spans="1:9">
      <c r="A1139" s="4" t="s">
        <v>110</v>
      </c>
      <c r="B1139" s="4" t="s">
        <v>495</v>
      </c>
      <c r="C1139" s="4" t="s">
        <v>5563</v>
      </c>
      <c r="D1139" s="4" t="s">
        <v>343</v>
      </c>
      <c r="E1139" s="4">
        <v>1</v>
      </c>
      <c r="F1139" s="5">
        <v>45110</v>
      </c>
      <c r="G1139" s="4" t="s">
        <v>109</v>
      </c>
      <c r="H1139" s="4" t="s">
        <v>1463</v>
      </c>
      <c r="I1139" s="4" t="s">
        <v>345</v>
      </c>
    </row>
    <row r="1140" spans="1:9">
      <c r="A1140" s="4" t="s">
        <v>110</v>
      </c>
      <c r="B1140" s="4" t="s">
        <v>495</v>
      </c>
      <c r="C1140" s="4" t="s">
        <v>5288</v>
      </c>
      <c r="D1140" s="4" t="s">
        <v>369</v>
      </c>
      <c r="E1140" s="4">
        <v>1</v>
      </c>
      <c r="F1140" s="5">
        <v>45110</v>
      </c>
      <c r="G1140" s="4" t="s">
        <v>109</v>
      </c>
      <c r="H1140" s="4" t="s">
        <v>1463</v>
      </c>
      <c r="I1140" s="4" t="s">
        <v>345</v>
      </c>
    </row>
    <row r="1141" spans="1:9">
      <c r="A1141" s="4" t="s">
        <v>110</v>
      </c>
      <c r="B1141" s="4" t="s">
        <v>495</v>
      </c>
      <c r="C1141" s="4" t="s">
        <v>1462</v>
      </c>
      <c r="D1141" s="4" t="s">
        <v>369</v>
      </c>
      <c r="E1141" s="4">
        <v>1</v>
      </c>
      <c r="F1141" s="5">
        <v>45112</v>
      </c>
      <c r="G1141" s="4" t="s">
        <v>109</v>
      </c>
      <c r="H1141" s="4" t="s">
        <v>1463</v>
      </c>
      <c r="I1141" s="4" t="s">
        <v>345</v>
      </c>
    </row>
    <row r="1142" spans="1:9">
      <c r="A1142" s="4" t="s">
        <v>110</v>
      </c>
      <c r="B1142" s="4" t="s">
        <v>495</v>
      </c>
      <c r="C1142" s="4" t="s">
        <v>1464</v>
      </c>
      <c r="D1142" s="4" t="s">
        <v>352</v>
      </c>
      <c r="E1142" s="4">
        <v>1</v>
      </c>
      <c r="F1142" s="5">
        <v>45112</v>
      </c>
      <c r="G1142" s="4" t="s">
        <v>109</v>
      </c>
      <c r="H1142" s="4" t="s">
        <v>1463</v>
      </c>
      <c r="I1142" s="4" t="s">
        <v>345</v>
      </c>
    </row>
    <row r="1143" spans="1:9">
      <c r="A1143" s="4" t="s">
        <v>110</v>
      </c>
      <c r="B1143" s="4" t="s">
        <v>495</v>
      </c>
      <c r="C1143" s="4" t="s">
        <v>1465</v>
      </c>
      <c r="D1143" s="4" t="s">
        <v>369</v>
      </c>
      <c r="E1143" s="4">
        <v>1</v>
      </c>
      <c r="F1143" s="5">
        <v>45112</v>
      </c>
      <c r="G1143" s="4" t="s">
        <v>109</v>
      </c>
      <c r="H1143" s="4" t="s">
        <v>1463</v>
      </c>
      <c r="I1143" s="4" t="s">
        <v>345</v>
      </c>
    </row>
    <row r="1144" spans="1:9">
      <c r="A1144" s="4" t="s">
        <v>110</v>
      </c>
      <c r="B1144" s="4" t="s">
        <v>495</v>
      </c>
      <c r="C1144" s="4" t="s">
        <v>1466</v>
      </c>
      <c r="D1144" s="4" t="s">
        <v>352</v>
      </c>
      <c r="E1144" s="4">
        <v>1</v>
      </c>
      <c r="F1144" s="5">
        <v>45112</v>
      </c>
      <c r="G1144" s="4" t="s">
        <v>109</v>
      </c>
      <c r="H1144" s="4" t="s">
        <v>1463</v>
      </c>
      <c r="I1144" s="4" t="s">
        <v>345</v>
      </c>
    </row>
    <row r="1145" spans="1:9">
      <c r="A1145" s="4" t="s">
        <v>110</v>
      </c>
      <c r="B1145" s="4" t="s">
        <v>495</v>
      </c>
      <c r="C1145" s="4" t="s">
        <v>1467</v>
      </c>
      <c r="D1145" s="4" t="s">
        <v>376</v>
      </c>
      <c r="E1145" s="4">
        <v>1</v>
      </c>
      <c r="F1145" s="5">
        <v>45112</v>
      </c>
      <c r="G1145" s="4" t="s">
        <v>109</v>
      </c>
      <c r="H1145" s="4" t="s">
        <v>1463</v>
      </c>
      <c r="I1145" s="4" t="s">
        <v>345</v>
      </c>
    </row>
    <row r="1146" spans="1:9">
      <c r="A1146" s="4" t="s">
        <v>110</v>
      </c>
      <c r="B1146" s="4" t="s">
        <v>495</v>
      </c>
      <c r="C1146" s="4" t="s">
        <v>1468</v>
      </c>
      <c r="D1146" s="4" t="s">
        <v>369</v>
      </c>
      <c r="E1146" s="4">
        <v>1</v>
      </c>
      <c r="F1146" s="5">
        <v>45112</v>
      </c>
      <c r="G1146" s="4" t="s">
        <v>109</v>
      </c>
      <c r="H1146" s="4" t="s">
        <v>1463</v>
      </c>
      <c r="I1146" s="4" t="s">
        <v>345</v>
      </c>
    </row>
    <row r="1147" spans="1:9">
      <c r="A1147" s="4" t="s">
        <v>110</v>
      </c>
      <c r="B1147" s="4" t="s">
        <v>495</v>
      </c>
      <c r="C1147" s="4" t="s">
        <v>1469</v>
      </c>
      <c r="D1147" s="4" t="s">
        <v>369</v>
      </c>
      <c r="E1147" s="4">
        <v>1</v>
      </c>
      <c r="F1147" s="5">
        <v>45112</v>
      </c>
      <c r="G1147" s="4" t="s">
        <v>109</v>
      </c>
      <c r="H1147" s="4" t="s">
        <v>1463</v>
      </c>
      <c r="I1147" s="4" t="s">
        <v>345</v>
      </c>
    </row>
    <row r="1148" spans="1:9">
      <c r="A1148" s="4" t="s">
        <v>110</v>
      </c>
      <c r="B1148" s="4" t="s">
        <v>495</v>
      </c>
      <c r="C1148" s="4" t="s">
        <v>1470</v>
      </c>
      <c r="D1148" s="4" t="s">
        <v>358</v>
      </c>
      <c r="E1148" s="4">
        <v>1</v>
      </c>
      <c r="F1148" s="5">
        <v>45112</v>
      </c>
      <c r="G1148" s="4" t="s">
        <v>114</v>
      </c>
      <c r="H1148" s="4" t="s">
        <v>1471</v>
      </c>
      <c r="I1148" s="4" t="s">
        <v>345</v>
      </c>
    </row>
    <row r="1149" spans="1:9">
      <c r="A1149" s="4" t="s">
        <v>110</v>
      </c>
      <c r="B1149" s="4" t="s">
        <v>495</v>
      </c>
      <c r="C1149" s="4" t="s">
        <v>1472</v>
      </c>
      <c r="D1149" s="4" t="s">
        <v>781</v>
      </c>
      <c r="E1149" s="4">
        <v>1</v>
      </c>
      <c r="F1149" s="5">
        <v>45112</v>
      </c>
      <c r="G1149" s="4" t="s">
        <v>109</v>
      </c>
      <c r="H1149" s="4" t="s">
        <v>1463</v>
      </c>
      <c r="I1149" s="4" t="s">
        <v>345</v>
      </c>
    </row>
    <row r="1150" spans="1:9">
      <c r="A1150" s="4" t="s">
        <v>110</v>
      </c>
      <c r="B1150" s="4" t="s">
        <v>495</v>
      </c>
      <c r="C1150" s="4" t="s">
        <v>1473</v>
      </c>
      <c r="D1150" s="4" t="s">
        <v>376</v>
      </c>
      <c r="E1150" s="4">
        <v>1</v>
      </c>
      <c r="F1150" s="5">
        <v>45112</v>
      </c>
      <c r="G1150" s="4" t="s">
        <v>114</v>
      </c>
      <c r="H1150" s="4" t="s">
        <v>1471</v>
      </c>
      <c r="I1150" s="4" t="s">
        <v>345</v>
      </c>
    </row>
    <row r="1151" spans="1:9">
      <c r="A1151" s="4" t="s">
        <v>110</v>
      </c>
      <c r="B1151" s="4" t="s">
        <v>495</v>
      </c>
      <c r="C1151" s="4" t="s">
        <v>1474</v>
      </c>
      <c r="D1151" s="4" t="s">
        <v>369</v>
      </c>
      <c r="E1151" s="4">
        <v>1</v>
      </c>
      <c r="F1151" s="5">
        <v>45112</v>
      </c>
      <c r="G1151" s="4" t="s">
        <v>114</v>
      </c>
      <c r="H1151" s="4" t="s">
        <v>1471</v>
      </c>
      <c r="I1151" s="4" t="s">
        <v>345</v>
      </c>
    </row>
    <row r="1152" spans="1:9">
      <c r="A1152" s="4" t="s">
        <v>110</v>
      </c>
      <c r="B1152" s="4" t="s">
        <v>495</v>
      </c>
      <c r="C1152" s="4" t="s">
        <v>1475</v>
      </c>
      <c r="D1152" s="4" t="s">
        <v>343</v>
      </c>
      <c r="E1152" s="4">
        <v>1</v>
      </c>
      <c r="F1152" s="5">
        <v>45113</v>
      </c>
      <c r="G1152" s="4" t="s">
        <v>109</v>
      </c>
      <c r="H1152" s="4" t="s">
        <v>1463</v>
      </c>
      <c r="I1152" s="4" t="s">
        <v>345</v>
      </c>
    </row>
    <row r="1153" spans="1:9">
      <c r="A1153" s="4" t="s">
        <v>110</v>
      </c>
      <c r="B1153" s="4" t="s">
        <v>495</v>
      </c>
      <c r="C1153" s="4" t="s">
        <v>1476</v>
      </c>
      <c r="D1153" s="4" t="s">
        <v>343</v>
      </c>
      <c r="E1153" s="4">
        <v>1</v>
      </c>
      <c r="F1153" s="5">
        <v>45113</v>
      </c>
      <c r="G1153" s="4" t="s">
        <v>109</v>
      </c>
      <c r="H1153" s="4" t="s">
        <v>1463</v>
      </c>
      <c r="I1153" s="4" t="s">
        <v>345</v>
      </c>
    </row>
    <row r="1154" spans="1:9">
      <c r="A1154" s="4" t="s">
        <v>110</v>
      </c>
      <c r="B1154" s="4" t="s">
        <v>495</v>
      </c>
      <c r="C1154" s="4" t="s">
        <v>1477</v>
      </c>
      <c r="D1154" s="4" t="s">
        <v>369</v>
      </c>
      <c r="E1154" s="4">
        <v>1</v>
      </c>
      <c r="F1154" s="5">
        <v>45113</v>
      </c>
      <c r="G1154" s="4" t="s">
        <v>114</v>
      </c>
      <c r="H1154" s="4" t="s">
        <v>1471</v>
      </c>
      <c r="I1154" s="4" t="s">
        <v>345</v>
      </c>
    </row>
    <row r="1155" spans="1:9">
      <c r="A1155" s="4" t="s">
        <v>110</v>
      </c>
      <c r="B1155" s="4" t="s">
        <v>495</v>
      </c>
      <c r="C1155" s="4" t="s">
        <v>1478</v>
      </c>
      <c r="D1155" s="4" t="s">
        <v>343</v>
      </c>
      <c r="E1155" s="4">
        <v>1</v>
      </c>
      <c r="F1155" s="5">
        <v>45113</v>
      </c>
      <c r="G1155" s="4" t="s">
        <v>109</v>
      </c>
      <c r="H1155" s="4" t="s">
        <v>1463</v>
      </c>
      <c r="I1155" s="4" t="s">
        <v>345</v>
      </c>
    </row>
    <row r="1156" spans="1:9">
      <c r="A1156" s="4" t="s">
        <v>110</v>
      </c>
      <c r="B1156" s="4" t="s">
        <v>495</v>
      </c>
      <c r="C1156" s="4" t="s">
        <v>1479</v>
      </c>
      <c r="D1156" s="4" t="s">
        <v>376</v>
      </c>
      <c r="E1156" s="4">
        <v>1</v>
      </c>
      <c r="F1156" s="5">
        <v>45114</v>
      </c>
      <c r="G1156" s="4" t="s">
        <v>109</v>
      </c>
      <c r="H1156" s="4" t="s">
        <v>1463</v>
      </c>
      <c r="I1156" s="4" t="s">
        <v>345</v>
      </c>
    </row>
    <row r="1157" spans="1:9">
      <c r="A1157" s="4" t="s">
        <v>110</v>
      </c>
      <c r="B1157" s="4" t="s">
        <v>495</v>
      </c>
      <c r="C1157" s="4" t="s">
        <v>1480</v>
      </c>
      <c r="D1157" s="4" t="s">
        <v>343</v>
      </c>
      <c r="E1157" s="4">
        <v>1</v>
      </c>
      <c r="F1157" s="5">
        <v>45114</v>
      </c>
      <c r="G1157" s="4" t="s">
        <v>114</v>
      </c>
      <c r="H1157" s="4" t="s">
        <v>1471</v>
      </c>
      <c r="I1157" s="4" t="s">
        <v>345</v>
      </c>
    </row>
    <row r="1158" spans="1:9">
      <c r="A1158" s="4" t="s">
        <v>110</v>
      </c>
      <c r="B1158" s="4" t="s">
        <v>495</v>
      </c>
      <c r="C1158" s="4" t="s">
        <v>1481</v>
      </c>
      <c r="D1158" s="4" t="s">
        <v>358</v>
      </c>
      <c r="E1158" s="4">
        <v>1</v>
      </c>
      <c r="F1158" s="5">
        <v>45114</v>
      </c>
      <c r="G1158" s="4" t="s">
        <v>114</v>
      </c>
      <c r="H1158" s="4" t="s">
        <v>1471</v>
      </c>
      <c r="I1158" s="4" t="s">
        <v>345</v>
      </c>
    </row>
    <row r="1159" spans="1:9">
      <c r="A1159" s="4" t="s">
        <v>110</v>
      </c>
      <c r="B1159" s="4" t="s">
        <v>495</v>
      </c>
      <c r="C1159" s="4" t="s">
        <v>1482</v>
      </c>
      <c r="D1159" s="4" t="s">
        <v>343</v>
      </c>
      <c r="E1159" s="4">
        <v>1</v>
      </c>
      <c r="F1159" s="5">
        <v>45114</v>
      </c>
      <c r="G1159" s="4" t="s">
        <v>109</v>
      </c>
      <c r="H1159" s="4" t="s">
        <v>1463</v>
      </c>
      <c r="I1159" s="4" t="s">
        <v>345</v>
      </c>
    </row>
    <row r="1160" spans="1:9">
      <c r="A1160" s="4" t="s">
        <v>110</v>
      </c>
      <c r="B1160" s="4" t="s">
        <v>495</v>
      </c>
      <c r="C1160" s="4" t="s">
        <v>1483</v>
      </c>
      <c r="D1160" s="4" t="s">
        <v>343</v>
      </c>
      <c r="E1160" s="4">
        <v>1</v>
      </c>
      <c r="F1160" s="5">
        <v>45115</v>
      </c>
      <c r="G1160" s="4" t="s">
        <v>114</v>
      </c>
      <c r="H1160" s="4" t="s">
        <v>1471</v>
      </c>
      <c r="I1160" s="4" t="s">
        <v>345</v>
      </c>
    </row>
    <row r="1161" spans="1:9">
      <c r="A1161" s="4" t="s">
        <v>110</v>
      </c>
      <c r="B1161" s="4" t="s">
        <v>495</v>
      </c>
      <c r="C1161" s="4" t="s">
        <v>1484</v>
      </c>
      <c r="D1161" s="4" t="s">
        <v>376</v>
      </c>
      <c r="E1161" s="4">
        <v>1</v>
      </c>
      <c r="F1161" s="5">
        <v>45115</v>
      </c>
      <c r="G1161" s="4" t="s">
        <v>109</v>
      </c>
      <c r="H1161" s="4" t="s">
        <v>1463</v>
      </c>
      <c r="I1161" s="4" t="s">
        <v>345</v>
      </c>
    </row>
    <row r="1162" spans="1:9">
      <c r="A1162" s="4" t="s">
        <v>110</v>
      </c>
      <c r="B1162" s="4" t="s">
        <v>495</v>
      </c>
      <c r="C1162" s="4" t="s">
        <v>1485</v>
      </c>
      <c r="D1162" s="4" t="s">
        <v>369</v>
      </c>
      <c r="E1162" s="4">
        <v>1</v>
      </c>
      <c r="F1162" s="5">
        <v>45115</v>
      </c>
      <c r="G1162" s="4" t="s">
        <v>114</v>
      </c>
      <c r="H1162" s="4" t="s">
        <v>1471</v>
      </c>
      <c r="I1162" s="4" t="s">
        <v>345</v>
      </c>
    </row>
    <row r="1163" spans="1:9">
      <c r="A1163" s="4" t="s">
        <v>110</v>
      </c>
      <c r="B1163" s="4" t="s">
        <v>495</v>
      </c>
      <c r="C1163" s="4" t="s">
        <v>1486</v>
      </c>
      <c r="D1163" s="4" t="s">
        <v>376</v>
      </c>
      <c r="E1163" s="4">
        <v>1</v>
      </c>
      <c r="F1163" s="5">
        <v>45117</v>
      </c>
      <c r="G1163" s="4" t="s">
        <v>109</v>
      </c>
      <c r="H1163" s="4" t="s">
        <v>1463</v>
      </c>
      <c r="I1163" s="4" t="s">
        <v>345</v>
      </c>
    </row>
    <row r="1164" spans="1:9">
      <c r="A1164" s="4" t="s">
        <v>110</v>
      </c>
      <c r="B1164" s="4" t="s">
        <v>495</v>
      </c>
      <c r="C1164" s="4" t="s">
        <v>1487</v>
      </c>
      <c r="D1164" s="4" t="s">
        <v>358</v>
      </c>
      <c r="E1164" s="4">
        <v>1</v>
      </c>
      <c r="F1164" s="5">
        <v>45117</v>
      </c>
      <c r="G1164" s="4" t="s">
        <v>109</v>
      </c>
      <c r="H1164" s="4" t="s">
        <v>1463</v>
      </c>
      <c r="I1164" s="4" t="s">
        <v>345</v>
      </c>
    </row>
    <row r="1165" spans="1:9">
      <c r="A1165" s="4" t="s">
        <v>110</v>
      </c>
      <c r="B1165" s="4" t="s">
        <v>495</v>
      </c>
      <c r="C1165" s="4" t="s">
        <v>1488</v>
      </c>
      <c r="D1165" s="4" t="s">
        <v>343</v>
      </c>
      <c r="E1165" s="4">
        <v>1</v>
      </c>
      <c r="F1165" s="5">
        <v>45118</v>
      </c>
      <c r="G1165" s="4" t="s">
        <v>114</v>
      </c>
      <c r="H1165" s="4" t="s">
        <v>1471</v>
      </c>
      <c r="I1165" s="4" t="s">
        <v>345</v>
      </c>
    </row>
    <row r="1166" spans="1:9">
      <c r="A1166" s="4" t="s">
        <v>110</v>
      </c>
      <c r="B1166" s="4" t="s">
        <v>495</v>
      </c>
      <c r="C1166" s="4" t="s">
        <v>1489</v>
      </c>
      <c r="D1166" s="4" t="s">
        <v>376</v>
      </c>
      <c r="E1166" s="4">
        <v>1</v>
      </c>
      <c r="F1166" s="5">
        <v>45118</v>
      </c>
      <c r="G1166" s="4" t="s">
        <v>114</v>
      </c>
      <c r="H1166" s="4" t="s">
        <v>1471</v>
      </c>
      <c r="I1166" s="4" t="s">
        <v>345</v>
      </c>
    </row>
    <row r="1167" spans="1:9">
      <c r="A1167" s="4" t="s">
        <v>110</v>
      </c>
      <c r="B1167" s="4" t="s">
        <v>495</v>
      </c>
      <c r="C1167" s="4" t="s">
        <v>1490</v>
      </c>
      <c r="D1167" s="4" t="s">
        <v>358</v>
      </c>
      <c r="E1167" s="4">
        <v>1</v>
      </c>
      <c r="F1167" s="5">
        <v>45118</v>
      </c>
      <c r="G1167" s="4" t="s">
        <v>109</v>
      </c>
      <c r="H1167" s="4" t="s">
        <v>1463</v>
      </c>
      <c r="I1167" s="4" t="s">
        <v>345</v>
      </c>
    </row>
    <row r="1168" spans="1:9">
      <c r="A1168" s="4" t="s">
        <v>110</v>
      </c>
      <c r="B1168" s="4" t="s">
        <v>495</v>
      </c>
      <c r="C1168" s="4" t="s">
        <v>1491</v>
      </c>
      <c r="D1168" s="4" t="s">
        <v>376</v>
      </c>
      <c r="E1168" s="4">
        <v>1</v>
      </c>
      <c r="F1168" s="5">
        <v>45120</v>
      </c>
      <c r="G1168" s="4" t="s">
        <v>114</v>
      </c>
      <c r="H1168" s="4" t="s">
        <v>1471</v>
      </c>
      <c r="I1168" s="4" t="s">
        <v>345</v>
      </c>
    </row>
    <row r="1169" spans="1:9">
      <c r="A1169" s="4" t="s">
        <v>110</v>
      </c>
      <c r="B1169" s="4" t="s">
        <v>495</v>
      </c>
      <c r="C1169" s="4" t="s">
        <v>1492</v>
      </c>
      <c r="D1169" s="4" t="s">
        <v>369</v>
      </c>
      <c r="E1169" s="4">
        <v>1</v>
      </c>
      <c r="F1169" s="5">
        <v>45120</v>
      </c>
      <c r="G1169" s="4" t="s">
        <v>114</v>
      </c>
      <c r="H1169" s="4" t="s">
        <v>1471</v>
      </c>
      <c r="I1169" s="4" t="s">
        <v>345</v>
      </c>
    </row>
    <row r="1170" spans="1:9">
      <c r="A1170" s="4" t="s">
        <v>110</v>
      </c>
      <c r="B1170" s="4" t="s">
        <v>495</v>
      </c>
      <c r="C1170" s="4" t="s">
        <v>1493</v>
      </c>
      <c r="D1170" s="4" t="s">
        <v>358</v>
      </c>
      <c r="E1170" s="4">
        <v>1</v>
      </c>
      <c r="F1170" s="5">
        <v>45120</v>
      </c>
      <c r="G1170" s="4" t="s">
        <v>114</v>
      </c>
      <c r="H1170" s="4" t="s">
        <v>1471</v>
      </c>
      <c r="I1170" s="4" t="s">
        <v>345</v>
      </c>
    </row>
    <row r="1171" spans="1:9">
      <c r="A1171" s="4" t="s">
        <v>110</v>
      </c>
      <c r="B1171" s="4" t="s">
        <v>495</v>
      </c>
      <c r="C1171" s="4" t="s">
        <v>1494</v>
      </c>
      <c r="D1171" s="4" t="s">
        <v>358</v>
      </c>
      <c r="E1171" s="4">
        <v>1</v>
      </c>
      <c r="F1171" s="5">
        <v>45121</v>
      </c>
      <c r="G1171" s="4" t="s">
        <v>114</v>
      </c>
      <c r="H1171" s="4" t="s">
        <v>1471</v>
      </c>
      <c r="I1171" s="4" t="s">
        <v>345</v>
      </c>
    </row>
    <row r="1172" spans="1:9">
      <c r="A1172" s="4" t="s">
        <v>110</v>
      </c>
      <c r="B1172" s="4" t="s">
        <v>495</v>
      </c>
      <c r="C1172" s="4" t="s">
        <v>1495</v>
      </c>
      <c r="D1172" s="4" t="s">
        <v>358</v>
      </c>
      <c r="E1172" s="4">
        <v>1</v>
      </c>
      <c r="F1172" s="5">
        <v>45121</v>
      </c>
      <c r="G1172" s="4" t="s">
        <v>109</v>
      </c>
      <c r="H1172" s="4" t="s">
        <v>1463</v>
      </c>
      <c r="I1172" s="4" t="s">
        <v>345</v>
      </c>
    </row>
    <row r="1173" spans="1:9">
      <c r="A1173" s="4" t="s">
        <v>110</v>
      </c>
      <c r="B1173" s="4" t="s">
        <v>495</v>
      </c>
      <c r="C1173" s="4" t="s">
        <v>1496</v>
      </c>
      <c r="D1173" s="4" t="s">
        <v>354</v>
      </c>
      <c r="E1173" s="4">
        <v>1</v>
      </c>
      <c r="F1173" s="5">
        <v>45121</v>
      </c>
      <c r="G1173" s="4" t="s">
        <v>114</v>
      </c>
      <c r="H1173" s="4" t="s">
        <v>1471</v>
      </c>
      <c r="I1173" s="4" t="s">
        <v>345</v>
      </c>
    </row>
    <row r="1174" spans="1:9">
      <c r="A1174" s="4" t="s">
        <v>110</v>
      </c>
      <c r="B1174" s="4" t="s">
        <v>495</v>
      </c>
      <c r="C1174" s="4" t="s">
        <v>1497</v>
      </c>
      <c r="D1174" s="4" t="s">
        <v>376</v>
      </c>
      <c r="E1174" s="4">
        <v>1</v>
      </c>
      <c r="F1174" s="5">
        <v>45121</v>
      </c>
      <c r="G1174" s="4" t="s">
        <v>114</v>
      </c>
      <c r="H1174" s="4" t="s">
        <v>1471</v>
      </c>
      <c r="I1174" s="4" t="s">
        <v>345</v>
      </c>
    </row>
    <row r="1175" spans="1:9">
      <c r="A1175" s="4" t="s">
        <v>110</v>
      </c>
      <c r="B1175" s="4" t="s">
        <v>495</v>
      </c>
      <c r="C1175" s="4" t="s">
        <v>1498</v>
      </c>
      <c r="D1175" s="4" t="s">
        <v>354</v>
      </c>
      <c r="E1175" s="4">
        <v>1</v>
      </c>
      <c r="F1175" s="5">
        <v>45122</v>
      </c>
      <c r="G1175" s="4" t="s">
        <v>114</v>
      </c>
      <c r="H1175" s="4" t="s">
        <v>1471</v>
      </c>
      <c r="I1175" s="4" t="s">
        <v>345</v>
      </c>
    </row>
    <row r="1176" spans="1:9">
      <c r="A1176" s="4" t="s">
        <v>110</v>
      </c>
      <c r="B1176" s="4" t="s">
        <v>495</v>
      </c>
      <c r="C1176" s="4" t="s">
        <v>1499</v>
      </c>
      <c r="D1176" s="4" t="s">
        <v>343</v>
      </c>
      <c r="E1176" s="4">
        <v>1</v>
      </c>
      <c r="F1176" s="5">
        <v>45122</v>
      </c>
      <c r="G1176" s="4" t="s">
        <v>114</v>
      </c>
      <c r="H1176" s="4" t="s">
        <v>1471</v>
      </c>
      <c r="I1176" s="4" t="s">
        <v>345</v>
      </c>
    </row>
    <row r="1177" spans="1:9">
      <c r="A1177" s="4" t="s">
        <v>110</v>
      </c>
      <c r="B1177" s="4" t="s">
        <v>495</v>
      </c>
      <c r="C1177" s="4" t="s">
        <v>1500</v>
      </c>
      <c r="D1177" s="4" t="s">
        <v>358</v>
      </c>
      <c r="E1177" s="4">
        <v>1</v>
      </c>
      <c r="F1177" s="5">
        <v>45122</v>
      </c>
      <c r="G1177" s="4" t="s">
        <v>114</v>
      </c>
      <c r="H1177" s="4" t="s">
        <v>1471</v>
      </c>
      <c r="I1177" s="4" t="s">
        <v>345</v>
      </c>
    </row>
    <row r="1178" spans="1:9">
      <c r="A1178" s="4" t="s">
        <v>110</v>
      </c>
      <c r="B1178" s="4" t="s">
        <v>495</v>
      </c>
      <c r="C1178" s="4" t="s">
        <v>1501</v>
      </c>
      <c r="D1178" s="4" t="s">
        <v>358</v>
      </c>
      <c r="E1178" s="4">
        <v>1</v>
      </c>
      <c r="F1178" s="5">
        <v>45122</v>
      </c>
      <c r="G1178" s="4" t="s">
        <v>109</v>
      </c>
      <c r="H1178" s="4" t="s">
        <v>1463</v>
      </c>
      <c r="I1178" s="4" t="s">
        <v>345</v>
      </c>
    </row>
    <row r="1179" spans="1:9">
      <c r="A1179" s="4" t="s">
        <v>110</v>
      </c>
      <c r="B1179" s="4" t="s">
        <v>495</v>
      </c>
      <c r="C1179" s="4" t="s">
        <v>1502</v>
      </c>
      <c r="D1179" s="4" t="s">
        <v>358</v>
      </c>
      <c r="E1179" s="4">
        <v>1</v>
      </c>
      <c r="F1179" s="5">
        <v>45123</v>
      </c>
      <c r="G1179" s="4" t="s">
        <v>114</v>
      </c>
      <c r="H1179" s="4" t="s">
        <v>1471</v>
      </c>
      <c r="I1179" s="4" t="s">
        <v>345</v>
      </c>
    </row>
    <row r="1180" spans="1:9">
      <c r="A1180" s="4" t="s">
        <v>110</v>
      </c>
      <c r="B1180" s="4" t="s">
        <v>495</v>
      </c>
      <c r="C1180" s="4" t="s">
        <v>1503</v>
      </c>
      <c r="D1180" s="4" t="s">
        <v>354</v>
      </c>
      <c r="E1180" s="4">
        <v>1</v>
      </c>
      <c r="F1180" s="5">
        <v>45123</v>
      </c>
      <c r="G1180" s="4" t="s">
        <v>109</v>
      </c>
      <c r="H1180" s="4" t="s">
        <v>1463</v>
      </c>
      <c r="I1180" s="4" t="s">
        <v>345</v>
      </c>
    </row>
    <row r="1181" spans="1:9">
      <c r="A1181" s="4" t="s">
        <v>110</v>
      </c>
      <c r="B1181" s="4" t="s">
        <v>495</v>
      </c>
      <c r="C1181" s="4" t="s">
        <v>1504</v>
      </c>
      <c r="D1181" s="4" t="s">
        <v>354</v>
      </c>
      <c r="E1181" s="4">
        <v>1</v>
      </c>
      <c r="F1181" s="5">
        <v>45123</v>
      </c>
      <c r="G1181" s="4" t="s">
        <v>109</v>
      </c>
      <c r="H1181" s="4" t="s">
        <v>1463</v>
      </c>
      <c r="I1181" s="4" t="s">
        <v>345</v>
      </c>
    </row>
    <row r="1182" spans="1:9">
      <c r="A1182" s="4" t="s">
        <v>110</v>
      </c>
      <c r="B1182" s="4" t="s">
        <v>495</v>
      </c>
      <c r="C1182" s="4" t="s">
        <v>1505</v>
      </c>
      <c r="D1182" s="4" t="s">
        <v>369</v>
      </c>
      <c r="E1182" s="4">
        <v>1</v>
      </c>
      <c r="F1182" s="5">
        <v>45123</v>
      </c>
      <c r="G1182" s="4" t="s">
        <v>109</v>
      </c>
      <c r="H1182" s="4" t="s">
        <v>1463</v>
      </c>
      <c r="I1182" s="4" t="s">
        <v>345</v>
      </c>
    </row>
    <row r="1183" spans="1:9">
      <c r="A1183" s="4" t="s">
        <v>110</v>
      </c>
      <c r="B1183" s="4" t="s">
        <v>495</v>
      </c>
      <c r="C1183" s="4" t="s">
        <v>1506</v>
      </c>
      <c r="D1183" s="4" t="s">
        <v>354</v>
      </c>
      <c r="E1183" s="4">
        <v>1</v>
      </c>
      <c r="F1183" s="5">
        <v>45123</v>
      </c>
      <c r="G1183" s="4" t="s">
        <v>109</v>
      </c>
      <c r="H1183" s="4" t="s">
        <v>1463</v>
      </c>
      <c r="I1183" s="4" t="s">
        <v>345</v>
      </c>
    </row>
    <row r="1184" spans="1:9">
      <c r="A1184" s="4" t="s">
        <v>110</v>
      </c>
      <c r="B1184" s="4" t="s">
        <v>495</v>
      </c>
      <c r="C1184" s="4" t="s">
        <v>1507</v>
      </c>
      <c r="D1184" s="4" t="s">
        <v>354</v>
      </c>
      <c r="E1184" s="4">
        <v>1</v>
      </c>
      <c r="F1184" s="5">
        <v>45124</v>
      </c>
      <c r="G1184" s="4" t="s">
        <v>109</v>
      </c>
      <c r="H1184" s="4" t="s">
        <v>1463</v>
      </c>
      <c r="I1184" s="4" t="s">
        <v>345</v>
      </c>
    </row>
    <row r="1185" spans="1:9">
      <c r="A1185" s="4" t="s">
        <v>110</v>
      </c>
      <c r="B1185" s="4" t="s">
        <v>495</v>
      </c>
      <c r="C1185" s="4" t="s">
        <v>1508</v>
      </c>
      <c r="D1185" s="4" t="s">
        <v>358</v>
      </c>
      <c r="E1185" s="4">
        <v>1</v>
      </c>
      <c r="F1185" s="5">
        <v>45124</v>
      </c>
      <c r="G1185" s="4" t="s">
        <v>109</v>
      </c>
      <c r="H1185" s="4" t="s">
        <v>1463</v>
      </c>
      <c r="I1185" s="4" t="s">
        <v>345</v>
      </c>
    </row>
    <row r="1186" spans="1:9">
      <c r="A1186" s="4" t="s">
        <v>110</v>
      </c>
      <c r="B1186" s="4" t="s">
        <v>495</v>
      </c>
      <c r="C1186" s="4" t="s">
        <v>1509</v>
      </c>
      <c r="D1186" s="4" t="s">
        <v>868</v>
      </c>
      <c r="E1186" s="4">
        <v>1</v>
      </c>
      <c r="F1186" s="5">
        <v>45124</v>
      </c>
      <c r="G1186" s="4" t="s">
        <v>109</v>
      </c>
      <c r="H1186" s="4" t="s">
        <v>1463</v>
      </c>
      <c r="I1186" s="4" t="s">
        <v>345</v>
      </c>
    </row>
    <row r="1187" spans="1:9">
      <c r="A1187" s="4" t="s">
        <v>110</v>
      </c>
      <c r="B1187" s="4" t="s">
        <v>495</v>
      </c>
      <c r="C1187" s="4" t="s">
        <v>1510</v>
      </c>
      <c r="D1187" s="4" t="s">
        <v>354</v>
      </c>
      <c r="E1187" s="4">
        <v>1</v>
      </c>
      <c r="F1187" s="5">
        <v>45124</v>
      </c>
      <c r="G1187" s="4" t="s">
        <v>114</v>
      </c>
      <c r="H1187" s="4" t="s">
        <v>1471</v>
      </c>
      <c r="I1187" s="4" t="s">
        <v>345</v>
      </c>
    </row>
    <row r="1188" spans="1:9">
      <c r="A1188" s="4" t="s">
        <v>110</v>
      </c>
      <c r="B1188" s="4" t="s">
        <v>495</v>
      </c>
      <c r="C1188" s="4" t="s">
        <v>1511</v>
      </c>
      <c r="D1188" s="4" t="s">
        <v>354</v>
      </c>
      <c r="E1188" s="4">
        <v>1</v>
      </c>
      <c r="F1188" s="5">
        <v>45124</v>
      </c>
      <c r="G1188" s="4" t="s">
        <v>114</v>
      </c>
      <c r="H1188" s="4" t="s">
        <v>1471</v>
      </c>
      <c r="I1188" s="4" t="s">
        <v>345</v>
      </c>
    </row>
    <row r="1189" spans="1:9">
      <c r="A1189" s="4" t="s">
        <v>110</v>
      </c>
      <c r="B1189" s="4" t="s">
        <v>495</v>
      </c>
      <c r="C1189" s="4" t="s">
        <v>5673</v>
      </c>
      <c r="D1189" s="4" t="s">
        <v>354</v>
      </c>
      <c r="E1189" s="4">
        <v>1</v>
      </c>
      <c r="F1189" s="5">
        <v>45125</v>
      </c>
      <c r="G1189" s="4" t="s">
        <v>109</v>
      </c>
      <c r="H1189" s="4" t="s">
        <v>1463</v>
      </c>
      <c r="I1189" s="4" t="s">
        <v>345</v>
      </c>
    </row>
    <row r="1190" spans="1:9">
      <c r="A1190" s="4" t="s">
        <v>110</v>
      </c>
      <c r="B1190" s="4" t="s">
        <v>495</v>
      </c>
      <c r="C1190" s="4" t="s">
        <v>5575</v>
      </c>
      <c r="D1190" s="4" t="s">
        <v>343</v>
      </c>
      <c r="E1190" s="4">
        <v>1</v>
      </c>
      <c r="F1190" s="5">
        <v>45125</v>
      </c>
      <c r="G1190" s="4" t="s">
        <v>114</v>
      </c>
      <c r="H1190" s="4" t="s">
        <v>1471</v>
      </c>
      <c r="I1190" s="4" t="s">
        <v>345</v>
      </c>
    </row>
    <row r="1191" spans="1:9">
      <c r="A1191" s="4" t="s">
        <v>110</v>
      </c>
      <c r="B1191" s="4" t="s">
        <v>495</v>
      </c>
      <c r="C1191" s="4" t="s">
        <v>5902</v>
      </c>
      <c r="D1191" s="4" t="s">
        <v>376</v>
      </c>
      <c r="E1191" s="4">
        <v>1</v>
      </c>
      <c r="F1191" s="5">
        <v>45125</v>
      </c>
      <c r="G1191" s="4" t="s">
        <v>114</v>
      </c>
      <c r="H1191" s="4" t="s">
        <v>1471</v>
      </c>
      <c r="I1191" s="4" t="s">
        <v>345</v>
      </c>
    </row>
    <row r="1192" spans="1:9">
      <c r="A1192" s="4" t="s">
        <v>110</v>
      </c>
      <c r="B1192" s="4" t="s">
        <v>495</v>
      </c>
      <c r="C1192" s="4" t="s">
        <v>5867</v>
      </c>
      <c r="D1192" s="4" t="s">
        <v>394</v>
      </c>
      <c r="E1192" s="4">
        <v>1</v>
      </c>
      <c r="F1192" s="5">
        <v>45125</v>
      </c>
      <c r="G1192" s="4" t="s">
        <v>114</v>
      </c>
      <c r="H1192" s="4" t="s">
        <v>1471</v>
      </c>
      <c r="I1192" s="4" t="s">
        <v>345</v>
      </c>
    </row>
    <row r="1193" spans="1:9">
      <c r="A1193" s="4" t="s">
        <v>110</v>
      </c>
      <c r="B1193" s="4" t="s">
        <v>495</v>
      </c>
      <c r="C1193" s="4" t="s">
        <v>6091</v>
      </c>
      <c r="D1193" s="4" t="s">
        <v>354</v>
      </c>
      <c r="E1193" s="4">
        <v>1</v>
      </c>
      <c r="F1193" s="5">
        <v>45125</v>
      </c>
      <c r="G1193" s="4" t="s">
        <v>114</v>
      </c>
      <c r="H1193" s="4" t="s">
        <v>1471</v>
      </c>
      <c r="I1193" s="4" t="s">
        <v>345</v>
      </c>
    </row>
    <row r="1194" spans="1:9">
      <c r="A1194" s="4" t="s">
        <v>110</v>
      </c>
      <c r="B1194" s="4" t="s">
        <v>495</v>
      </c>
      <c r="C1194" s="4" t="s">
        <v>5674</v>
      </c>
      <c r="D1194" s="4" t="s">
        <v>354</v>
      </c>
      <c r="E1194" s="4">
        <v>1</v>
      </c>
      <c r="F1194" s="5">
        <v>45125</v>
      </c>
      <c r="G1194" s="4" t="s">
        <v>114</v>
      </c>
      <c r="H1194" s="4" t="s">
        <v>1471</v>
      </c>
      <c r="I1194" s="4" t="s">
        <v>345</v>
      </c>
    </row>
    <row r="1195" spans="1:9">
      <c r="A1195" s="4" t="s">
        <v>99</v>
      </c>
      <c r="B1195" s="4" t="s">
        <v>495</v>
      </c>
      <c r="C1195" s="4" t="s">
        <v>5939</v>
      </c>
      <c r="D1195" s="4" t="s">
        <v>376</v>
      </c>
      <c r="E1195" s="4">
        <v>1</v>
      </c>
      <c r="F1195" s="5">
        <v>45108</v>
      </c>
      <c r="G1195" s="4" t="s">
        <v>98</v>
      </c>
      <c r="H1195" s="4" t="s">
        <v>1513</v>
      </c>
      <c r="I1195" s="4" t="s">
        <v>345</v>
      </c>
    </row>
    <row r="1196" spans="1:9">
      <c r="A1196" s="4" t="s">
        <v>99</v>
      </c>
      <c r="B1196" s="4" t="s">
        <v>495</v>
      </c>
      <c r="C1196" s="4" t="s">
        <v>5565</v>
      </c>
      <c r="D1196" s="4" t="s">
        <v>343</v>
      </c>
      <c r="E1196" s="4">
        <v>1</v>
      </c>
      <c r="F1196" s="5">
        <v>45108</v>
      </c>
      <c r="G1196" s="4" t="s">
        <v>98</v>
      </c>
      <c r="H1196" s="4" t="s">
        <v>1513</v>
      </c>
      <c r="I1196" s="4" t="s">
        <v>345</v>
      </c>
    </row>
    <row r="1197" spans="1:9">
      <c r="A1197" s="4" t="s">
        <v>99</v>
      </c>
      <c r="B1197" s="4" t="s">
        <v>495</v>
      </c>
      <c r="C1197" s="4" t="s">
        <v>5550</v>
      </c>
      <c r="D1197" s="4" t="s">
        <v>343</v>
      </c>
      <c r="E1197" s="4">
        <v>1</v>
      </c>
      <c r="F1197" s="5">
        <v>45110</v>
      </c>
      <c r="G1197" s="4" t="s">
        <v>98</v>
      </c>
      <c r="H1197" s="4" t="s">
        <v>1513</v>
      </c>
      <c r="I1197" s="4" t="s">
        <v>345</v>
      </c>
    </row>
    <row r="1198" spans="1:9">
      <c r="A1198" s="4" t="s">
        <v>99</v>
      </c>
      <c r="B1198" s="4" t="s">
        <v>495</v>
      </c>
      <c r="C1198" s="4" t="s">
        <v>5548</v>
      </c>
      <c r="D1198" s="4" t="s">
        <v>343</v>
      </c>
      <c r="E1198" s="4">
        <v>1</v>
      </c>
      <c r="F1198" s="5">
        <v>45110</v>
      </c>
      <c r="G1198" s="4" t="s">
        <v>98</v>
      </c>
      <c r="H1198" s="4" t="s">
        <v>1513</v>
      </c>
      <c r="I1198" s="4" t="s">
        <v>345</v>
      </c>
    </row>
    <row r="1199" spans="1:9">
      <c r="A1199" s="4" t="s">
        <v>99</v>
      </c>
      <c r="B1199" s="4" t="s">
        <v>495</v>
      </c>
      <c r="C1199" s="4" t="s">
        <v>5621</v>
      </c>
      <c r="D1199" s="4" t="s">
        <v>343</v>
      </c>
      <c r="E1199" s="4">
        <v>1</v>
      </c>
      <c r="F1199" s="5">
        <v>45110</v>
      </c>
      <c r="G1199" s="4" t="s">
        <v>98</v>
      </c>
      <c r="H1199" s="4" t="s">
        <v>1513</v>
      </c>
      <c r="I1199" s="4" t="s">
        <v>345</v>
      </c>
    </row>
    <row r="1200" spans="1:9">
      <c r="A1200" s="4" t="s">
        <v>99</v>
      </c>
      <c r="B1200" s="4" t="s">
        <v>495</v>
      </c>
      <c r="C1200" s="4" t="s">
        <v>1512</v>
      </c>
      <c r="D1200" s="4" t="s">
        <v>369</v>
      </c>
      <c r="E1200" s="4">
        <v>1</v>
      </c>
      <c r="F1200" s="5">
        <v>45111</v>
      </c>
      <c r="G1200" s="4" t="s">
        <v>98</v>
      </c>
      <c r="H1200" s="4" t="s">
        <v>1513</v>
      </c>
      <c r="I1200" s="4" t="s">
        <v>345</v>
      </c>
    </row>
    <row r="1201" spans="1:9">
      <c r="A1201" s="4" t="s">
        <v>99</v>
      </c>
      <c r="B1201" s="4" t="s">
        <v>495</v>
      </c>
      <c r="C1201" s="4" t="s">
        <v>1514</v>
      </c>
      <c r="D1201" s="4" t="s">
        <v>376</v>
      </c>
      <c r="E1201" s="4">
        <v>1</v>
      </c>
      <c r="F1201" s="5">
        <v>45112</v>
      </c>
      <c r="G1201" s="4" t="s">
        <v>98</v>
      </c>
      <c r="H1201" s="4" t="s">
        <v>1513</v>
      </c>
      <c r="I1201" s="4" t="s">
        <v>345</v>
      </c>
    </row>
    <row r="1202" spans="1:9">
      <c r="A1202" s="4" t="s">
        <v>99</v>
      </c>
      <c r="B1202" s="4" t="s">
        <v>495</v>
      </c>
      <c r="C1202" s="4" t="s">
        <v>1515</v>
      </c>
      <c r="D1202" s="4" t="s">
        <v>376</v>
      </c>
      <c r="E1202" s="4">
        <v>1</v>
      </c>
      <c r="F1202" s="5">
        <v>45112</v>
      </c>
      <c r="G1202" s="4" t="s">
        <v>98</v>
      </c>
      <c r="H1202" s="4" t="s">
        <v>1513</v>
      </c>
      <c r="I1202" s="4" t="s">
        <v>345</v>
      </c>
    </row>
    <row r="1203" spans="1:9">
      <c r="A1203" s="4" t="s">
        <v>99</v>
      </c>
      <c r="B1203" s="4" t="s">
        <v>495</v>
      </c>
      <c r="C1203" s="4" t="s">
        <v>1516</v>
      </c>
      <c r="D1203" s="4" t="s">
        <v>358</v>
      </c>
      <c r="E1203" s="4">
        <v>1</v>
      </c>
      <c r="F1203" s="5">
        <v>45113</v>
      </c>
      <c r="G1203" s="4" t="s">
        <v>98</v>
      </c>
      <c r="H1203" s="4" t="s">
        <v>1513</v>
      </c>
      <c r="I1203" s="4" t="s">
        <v>345</v>
      </c>
    </row>
    <row r="1204" spans="1:9">
      <c r="A1204" s="4" t="s">
        <v>99</v>
      </c>
      <c r="B1204" s="4" t="s">
        <v>495</v>
      </c>
      <c r="C1204" s="4" t="s">
        <v>1517</v>
      </c>
      <c r="D1204" s="4" t="s">
        <v>343</v>
      </c>
      <c r="E1204" s="4">
        <v>1</v>
      </c>
      <c r="F1204" s="5">
        <v>45114</v>
      </c>
      <c r="G1204" s="4" t="s">
        <v>98</v>
      </c>
      <c r="H1204" s="4" t="s">
        <v>1513</v>
      </c>
      <c r="I1204" s="4" t="s">
        <v>345</v>
      </c>
    </row>
    <row r="1205" spans="1:9">
      <c r="A1205" s="4" t="s">
        <v>99</v>
      </c>
      <c r="B1205" s="4" t="s">
        <v>495</v>
      </c>
      <c r="C1205" s="4" t="s">
        <v>1518</v>
      </c>
      <c r="D1205" s="4" t="s">
        <v>815</v>
      </c>
      <c r="E1205" s="4">
        <v>1</v>
      </c>
      <c r="F1205" s="5">
        <v>45117</v>
      </c>
      <c r="G1205" s="4" t="s">
        <v>98</v>
      </c>
      <c r="H1205" s="4" t="s">
        <v>1513</v>
      </c>
      <c r="I1205" s="4" t="s">
        <v>345</v>
      </c>
    </row>
    <row r="1206" spans="1:9">
      <c r="A1206" s="4" t="s">
        <v>99</v>
      </c>
      <c r="B1206" s="4" t="s">
        <v>495</v>
      </c>
      <c r="C1206" s="4" t="s">
        <v>1519</v>
      </c>
      <c r="D1206" s="4" t="s">
        <v>369</v>
      </c>
      <c r="E1206" s="4">
        <v>1</v>
      </c>
      <c r="F1206" s="5">
        <v>45117</v>
      </c>
      <c r="G1206" s="4" t="s">
        <v>98</v>
      </c>
      <c r="H1206" s="4" t="s">
        <v>1513</v>
      </c>
      <c r="I1206" s="4" t="s">
        <v>345</v>
      </c>
    </row>
    <row r="1207" spans="1:9">
      <c r="A1207" s="4" t="s">
        <v>99</v>
      </c>
      <c r="B1207" s="4" t="s">
        <v>495</v>
      </c>
      <c r="C1207" s="4" t="s">
        <v>1520</v>
      </c>
      <c r="D1207" s="4" t="s">
        <v>369</v>
      </c>
      <c r="E1207" s="4">
        <v>1</v>
      </c>
      <c r="F1207" s="5">
        <v>45117</v>
      </c>
      <c r="G1207" s="4" t="s">
        <v>98</v>
      </c>
      <c r="H1207" s="4" t="s">
        <v>1513</v>
      </c>
      <c r="I1207" s="4" t="s">
        <v>345</v>
      </c>
    </row>
    <row r="1208" spans="1:9">
      <c r="A1208" s="4" t="s">
        <v>99</v>
      </c>
      <c r="B1208" s="4" t="s">
        <v>495</v>
      </c>
      <c r="C1208" s="4" t="s">
        <v>1521</v>
      </c>
      <c r="D1208" s="4" t="s">
        <v>376</v>
      </c>
      <c r="E1208" s="4">
        <v>1</v>
      </c>
      <c r="F1208" s="5">
        <v>45117</v>
      </c>
      <c r="G1208" s="4" t="s">
        <v>98</v>
      </c>
      <c r="H1208" s="4" t="s">
        <v>1513</v>
      </c>
      <c r="I1208" s="4" t="s">
        <v>345</v>
      </c>
    </row>
    <row r="1209" spans="1:9">
      <c r="A1209" s="4" t="s">
        <v>99</v>
      </c>
      <c r="B1209" s="4" t="s">
        <v>495</v>
      </c>
      <c r="C1209" s="4" t="s">
        <v>1522</v>
      </c>
      <c r="D1209" s="4" t="s">
        <v>815</v>
      </c>
      <c r="E1209" s="4">
        <v>1</v>
      </c>
      <c r="F1209" s="5">
        <v>45118</v>
      </c>
      <c r="G1209" s="4" t="s">
        <v>98</v>
      </c>
      <c r="H1209" s="4" t="s">
        <v>1513</v>
      </c>
      <c r="I1209" s="4" t="s">
        <v>345</v>
      </c>
    </row>
    <row r="1210" spans="1:9">
      <c r="A1210" s="4" t="s">
        <v>99</v>
      </c>
      <c r="B1210" s="4" t="s">
        <v>495</v>
      </c>
      <c r="C1210" s="4" t="s">
        <v>1523</v>
      </c>
      <c r="D1210" s="4" t="s">
        <v>358</v>
      </c>
      <c r="E1210" s="4">
        <v>1</v>
      </c>
      <c r="F1210" s="5">
        <v>45121</v>
      </c>
      <c r="G1210" s="4" t="s">
        <v>98</v>
      </c>
      <c r="H1210" s="4" t="s">
        <v>1513</v>
      </c>
      <c r="I1210" s="4" t="s">
        <v>345</v>
      </c>
    </row>
    <row r="1211" spans="1:9">
      <c r="A1211" s="4" t="s">
        <v>99</v>
      </c>
      <c r="B1211" s="4" t="s">
        <v>495</v>
      </c>
      <c r="C1211" s="4" t="s">
        <v>1524</v>
      </c>
      <c r="D1211" s="4" t="s">
        <v>376</v>
      </c>
      <c r="E1211" s="4">
        <v>1</v>
      </c>
      <c r="F1211" s="5">
        <v>45121</v>
      </c>
      <c r="G1211" s="4" t="s">
        <v>98</v>
      </c>
      <c r="H1211" s="4" t="s">
        <v>1513</v>
      </c>
      <c r="I1211" s="4" t="s">
        <v>345</v>
      </c>
    </row>
    <row r="1212" spans="1:9">
      <c r="A1212" s="4" t="s">
        <v>99</v>
      </c>
      <c r="B1212" s="4" t="s">
        <v>495</v>
      </c>
      <c r="C1212" s="4" t="s">
        <v>1525</v>
      </c>
      <c r="D1212" s="4" t="s">
        <v>376</v>
      </c>
      <c r="E1212" s="4">
        <v>1</v>
      </c>
      <c r="F1212" s="5">
        <v>45121</v>
      </c>
      <c r="G1212" s="4" t="s">
        <v>98</v>
      </c>
      <c r="H1212" s="4" t="s">
        <v>1513</v>
      </c>
      <c r="I1212" s="4" t="s">
        <v>345</v>
      </c>
    </row>
    <row r="1213" spans="1:9">
      <c r="A1213" s="4" t="s">
        <v>99</v>
      </c>
      <c r="B1213" s="4" t="s">
        <v>495</v>
      </c>
      <c r="C1213" s="4" t="s">
        <v>1526</v>
      </c>
      <c r="D1213" s="4" t="s">
        <v>376</v>
      </c>
      <c r="E1213" s="4">
        <v>1</v>
      </c>
      <c r="F1213" s="5">
        <v>45121</v>
      </c>
      <c r="G1213" s="4" t="s">
        <v>98</v>
      </c>
      <c r="H1213" s="4" t="s">
        <v>1513</v>
      </c>
      <c r="I1213" s="4" t="s">
        <v>345</v>
      </c>
    </row>
    <row r="1214" spans="1:9">
      <c r="A1214" s="4" t="s">
        <v>99</v>
      </c>
      <c r="B1214" s="4" t="s">
        <v>495</v>
      </c>
      <c r="C1214" s="4" t="s">
        <v>1527</v>
      </c>
      <c r="D1214" s="4" t="s">
        <v>815</v>
      </c>
      <c r="E1214" s="4">
        <v>1</v>
      </c>
      <c r="F1214" s="5">
        <v>45122</v>
      </c>
      <c r="G1214" s="4" t="s">
        <v>98</v>
      </c>
      <c r="H1214" s="4" t="s">
        <v>1513</v>
      </c>
      <c r="I1214" s="4" t="s">
        <v>345</v>
      </c>
    </row>
    <row r="1215" spans="1:9">
      <c r="A1215" s="4" t="s">
        <v>99</v>
      </c>
      <c r="B1215" s="4" t="s">
        <v>495</v>
      </c>
      <c r="C1215" s="4" t="s">
        <v>1528</v>
      </c>
      <c r="D1215" s="4" t="s">
        <v>369</v>
      </c>
      <c r="E1215" s="4">
        <v>1</v>
      </c>
      <c r="F1215" s="5">
        <v>45122</v>
      </c>
      <c r="G1215" s="4" t="s">
        <v>98</v>
      </c>
      <c r="H1215" s="4" t="s">
        <v>1513</v>
      </c>
      <c r="I1215" s="4" t="s">
        <v>345</v>
      </c>
    </row>
    <row r="1216" spans="1:9">
      <c r="A1216" s="4" t="s">
        <v>99</v>
      </c>
      <c r="B1216" s="4" t="s">
        <v>495</v>
      </c>
      <c r="C1216" s="4" t="s">
        <v>1529</v>
      </c>
      <c r="D1216" s="4" t="s">
        <v>358</v>
      </c>
      <c r="E1216" s="4">
        <v>1</v>
      </c>
      <c r="F1216" s="5">
        <v>45124</v>
      </c>
      <c r="G1216" s="4" t="s">
        <v>98</v>
      </c>
      <c r="H1216" s="4" t="s">
        <v>1513</v>
      </c>
      <c r="I1216" s="4" t="s">
        <v>345</v>
      </c>
    </row>
    <row r="1217" spans="1:9">
      <c r="A1217" s="4" t="s">
        <v>99</v>
      </c>
      <c r="B1217" s="4" t="s">
        <v>495</v>
      </c>
      <c r="C1217" s="4" t="s">
        <v>1530</v>
      </c>
      <c r="D1217" s="4" t="s">
        <v>358</v>
      </c>
      <c r="E1217" s="4">
        <v>1</v>
      </c>
      <c r="F1217" s="5">
        <v>45124</v>
      </c>
      <c r="G1217" s="4" t="s">
        <v>98</v>
      </c>
      <c r="H1217" s="4" t="s">
        <v>1513</v>
      </c>
      <c r="I1217" s="4" t="s">
        <v>345</v>
      </c>
    </row>
    <row r="1218" spans="1:9">
      <c r="A1218" s="4" t="s">
        <v>99</v>
      </c>
      <c r="B1218" s="4" t="s">
        <v>495</v>
      </c>
      <c r="C1218" s="4" t="s">
        <v>1531</v>
      </c>
      <c r="D1218" s="4" t="s">
        <v>376</v>
      </c>
      <c r="E1218" s="4">
        <v>1</v>
      </c>
      <c r="F1218" s="5">
        <v>45124</v>
      </c>
      <c r="G1218" s="4" t="s">
        <v>98</v>
      </c>
      <c r="H1218" s="4" t="s">
        <v>1513</v>
      </c>
      <c r="I1218" s="4" t="s">
        <v>345</v>
      </c>
    </row>
    <row r="1219" spans="1:9">
      <c r="A1219" s="4" t="s">
        <v>1532</v>
      </c>
      <c r="B1219" s="4" t="s">
        <v>495</v>
      </c>
      <c r="C1219" s="4" t="s">
        <v>1533</v>
      </c>
      <c r="D1219" s="4" t="s">
        <v>343</v>
      </c>
      <c r="E1219" s="4">
        <v>1</v>
      </c>
      <c r="F1219" s="5">
        <v>45111</v>
      </c>
      <c r="G1219" s="4" t="s">
        <v>100</v>
      </c>
      <c r="H1219" s="4" t="s">
        <v>1534</v>
      </c>
      <c r="I1219" s="4" t="s">
        <v>345</v>
      </c>
    </row>
    <row r="1220" spans="1:9">
      <c r="A1220" s="4" t="s">
        <v>1532</v>
      </c>
      <c r="B1220" s="4" t="s">
        <v>495</v>
      </c>
      <c r="C1220" s="4" t="s">
        <v>1535</v>
      </c>
      <c r="D1220" s="4" t="s">
        <v>376</v>
      </c>
      <c r="E1220" s="4">
        <v>1</v>
      </c>
      <c r="F1220" s="5">
        <v>45111</v>
      </c>
      <c r="G1220" s="4" t="s">
        <v>100</v>
      </c>
      <c r="H1220" s="4" t="s">
        <v>1534</v>
      </c>
      <c r="I1220" s="4" t="s">
        <v>345</v>
      </c>
    </row>
    <row r="1221" spans="1:9">
      <c r="A1221" s="4" t="s">
        <v>1532</v>
      </c>
      <c r="B1221" s="4" t="s">
        <v>495</v>
      </c>
      <c r="C1221" s="4" t="s">
        <v>1536</v>
      </c>
      <c r="D1221" s="4" t="s">
        <v>369</v>
      </c>
      <c r="E1221" s="4">
        <v>1</v>
      </c>
      <c r="F1221" s="5">
        <v>45111</v>
      </c>
      <c r="G1221" s="4" t="s">
        <v>102</v>
      </c>
      <c r="H1221" s="4" t="s">
        <v>1537</v>
      </c>
      <c r="I1221" s="4" t="s">
        <v>345</v>
      </c>
    </row>
    <row r="1222" spans="1:9">
      <c r="A1222" s="4" t="s">
        <v>1532</v>
      </c>
      <c r="B1222" s="4" t="s">
        <v>495</v>
      </c>
      <c r="C1222" s="4" t="s">
        <v>1538</v>
      </c>
      <c r="D1222" s="4" t="s">
        <v>376</v>
      </c>
      <c r="E1222" s="4">
        <v>1</v>
      </c>
      <c r="F1222" s="5">
        <v>45111</v>
      </c>
      <c r="G1222" s="4" t="s">
        <v>102</v>
      </c>
      <c r="H1222" s="4" t="s">
        <v>1537</v>
      </c>
      <c r="I1222" s="4" t="s">
        <v>345</v>
      </c>
    </row>
    <row r="1223" spans="1:9">
      <c r="A1223" s="4" t="s">
        <v>1532</v>
      </c>
      <c r="B1223" s="4" t="s">
        <v>495</v>
      </c>
      <c r="C1223" s="4" t="s">
        <v>1539</v>
      </c>
      <c r="D1223" s="4" t="s">
        <v>369</v>
      </c>
      <c r="E1223" s="4">
        <v>1</v>
      </c>
      <c r="F1223" s="5">
        <v>45112</v>
      </c>
      <c r="G1223" s="4" t="s">
        <v>102</v>
      </c>
      <c r="H1223" s="4" t="s">
        <v>1537</v>
      </c>
      <c r="I1223" s="4" t="s">
        <v>345</v>
      </c>
    </row>
    <row r="1224" spans="1:9">
      <c r="A1224" s="4" t="s">
        <v>1532</v>
      </c>
      <c r="B1224" s="4" t="s">
        <v>495</v>
      </c>
      <c r="C1224" s="4" t="s">
        <v>1540</v>
      </c>
      <c r="D1224" s="4" t="s">
        <v>369</v>
      </c>
      <c r="E1224" s="4">
        <v>1</v>
      </c>
      <c r="F1224" s="5">
        <v>45113</v>
      </c>
      <c r="G1224" s="4" t="s">
        <v>102</v>
      </c>
      <c r="H1224" s="4" t="s">
        <v>1537</v>
      </c>
      <c r="I1224" s="4" t="s">
        <v>345</v>
      </c>
    </row>
    <row r="1225" spans="1:9">
      <c r="A1225" s="4" t="s">
        <v>1532</v>
      </c>
      <c r="B1225" s="4" t="s">
        <v>495</v>
      </c>
      <c r="C1225" s="4" t="s">
        <v>1541</v>
      </c>
      <c r="D1225" s="4" t="s">
        <v>343</v>
      </c>
      <c r="E1225" s="4">
        <v>1</v>
      </c>
      <c r="F1225" s="5">
        <v>45113</v>
      </c>
      <c r="G1225" s="4" t="s">
        <v>102</v>
      </c>
      <c r="H1225" s="4" t="s">
        <v>1537</v>
      </c>
      <c r="I1225" s="4" t="s">
        <v>345</v>
      </c>
    </row>
    <row r="1226" spans="1:9">
      <c r="A1226" s="4" t="s">
        <v>1532</v>
      </c>
      <c r="B1226" s="4" t="s">
        <v>495</v>
      </c>
      <c r="C1226" s="4" t="s">
        <v>1542</v>
      </c>
      <c r="D1226" s="4" t="s">
        <v>343</v>
      </c>
      <c r="E1226" s="4">
        <v>1</v>
      </c>
      <c r="F1226" s="5">
        <v>45115</v>
      </c>
      <c r="G1226" s="4" t="s">
        <v>102</v>
      </c>
      <c r="H1226" s="4" t="s">
        <v>1537</v>
      </c>
      <c r="I1226" s="4" t="s">
        <v>345</v>
      </c>
    </row>
    <row r="1227" spans="1:9">
      <c r="A1227" s="4" t="s">
        <v>1532</v>
      </c>
      <c r="B1227" s="4" t="s">
        <v>495</v>
      </c>
      <c r="C1227" s="4" t="s">
        <v>1543</v>
      </c>
      <c r="D1227" s="4" t="s">
        <v>343</v>
      </c>
      <c r="E1227" s="4">
        <v>1</v>
      </c>
      <c r="F1227" s="5">
        <v>45115</v>
      </c>
      <c r="G1227" s="4" t="s">
        <v>102</v>
      </c>
      <c r="H1227" s="4" t="s">
        <v>1537</v>
      </c>
      <c r="I1227" s="4" t="s">
        <v>345</v>
      </c>
    </row>
    <row r="1228" spans="1:9">
      <c r="A1228" s="4" t="s">
        <v>1532</v>
      </c>
      <c r="B1228" s="4" t="s">
        <v>495</v>
      </c>
      <c r="C1228" s="4" t="s">
        <v>1544</v>
      </c>
      <c r="D1228" s="4" t="s">
        <v>358</v>
      </c>
      <c r="E1228" s="4">
        <v>1</v>
      </c>
      <c r="F1228" s="5">
        <v>45117</v>
      </c>
      <c r="G1228" s="4" t="s">
        <v>102</v>
      </c>
      <c r="H1228" s="4" t="s">
        <v>1537</v>
      </c>
      <c r="I1228" s="4" t="s">
        <v>345</v>
      </c>
    </row>
    <row r="1229" spans="1:9">
      <c r="A1229" s="4" t="s">
        <v>1532</v>
      </c>
      <c r="B1229" s="4" t="s">
        <v>495</v>
      </c>
      <c r="C1229" s="4" t="s">
        <v>1545</v>
      </c>
      <c r="D1229" s="4" t="s">
        <v>815</v>
      </c>
      <c r="E1229" s="4">
        <v>1</v>
      </c>
      <c r="F1229" s="5">
        <v>45121</v>
      </c>
      <c r="G1229" s="4" t="s">
        <v>102</v>
      </c>
      <c r="H1229" s="4" t="s">
        <v>1537</v>
      </c>
      <c r="I1229" s="4" t="s">
        <v>345</v>
      </c>
    </row>
    <row r="1230" spans="1:9">
      <c r="A1230" s="4" t="s">
        <v>1532</v>
      </c>
      <c r="B1230" s="4" t="s">
        <v>495</v>
      </c>
      <c r="C1230" s="4" t="s">
        <v>1546</v>
      </c>
      <c r="D1230" s="4" t="s">
        <v>343</v>
      </c>
      <c r="E1230" s="4">
        <v>1</v>
      </c>
      <c r="F1230" s="5">
        <v>45121</v>
      </c>
      <c r="G1230" s="4" t="s">
        <v>102</v>
      </c>
      <c r="H1230" s="4" t="s">
        <v>1537</v>
      </c>
      <c r="I1230" s="4" t="s">
        <v>345</v>
      </c>
    </row>
    <row r="1231" spans="1:9">
      <c r="A1231" s="4" t="s">
        <v>1532</v>
      </c>
      <c r="B1231" s="4" t="s">
        <v>495</v>
      </c>
      <c r="C1231" s="4" t="s">
        <v>1547</v>
      </c>
      <c r="D1231" s="4" t="s">
        <v>354</v>
      </c>
      <c r="E1231" s="4">
        <v>1</v>
      </c>
      <c r="F1231" s="5">
        <v>45122</v>
      </c>
      <c r="G1231" s="4" t="s">
        <v>102</v>
      </c>
      <c r="H1231" s="4" t="s">
        <v>1537</v>
      </c>
      <c r="I1231" s="4" t="s">
        <v>345</v>
      </c>
    </row>
    <row r="1232" spans="1:9">
      <c r="A1232" s="4" t="s">
        <v>1532</v>
      </c>
      <c r="B1232" s="4" t="s">
        <v>495</v>
      </c>
      <c r="C1232" s="4" t="s">
        <v>1548</v>
      </c>
      <c r="D1232" s="4" t="s">
        <v>376</v>
      </c>
      <c r="E1232" s="4">
        <v>1</v>
      </c>
      <c r="F1232" s="5">
        <v>45122</v>
      </c>
      <c r="G1232" s="4" t="s">
        <v>102</v>
      </c>
      <c r="H1232" s="4" t="s">
        <v>1537</v>
      </c>
      <c r="I1232" s="4" t="s">
        <v>345</v>
      </c>
    </row>
    <row r="1233" spans="1:9">
      <c r="A1233" s="4" t="s">
        <v>1532</v>
      </c>
      <c r="B1233" s="4" t="s">
        <v>495</v>
      </c>
      <c r="C1233" s="4" t="s">
        <v>1549</v>
      </c>
      <c r="D1233" s="4" t="s">
        <v>394</v>
      </c>
      <c r="E1233" s="4">
        <v>1</v>
      </c>
      <c r="F1233" s="5">
        <v>45122</v>
      </c>
      <c r="G1233" s="4" t="s">
        <v>102</v>
      </c>
      <c r="H1233" s="4" t="s">
        <v>1537</v>
      </c>
      <c r="I1233" s="4" t="s">
        <v>345</v>
      </c>
    </row>
    <row r="1234" spans="1:9">
      <c r="A1234" s="4" t="s">
        <v>1532</v>
      </c>
      <c r="B1234" s="4" t="s">
        <v>495</v>
      </c>
      <c r="C1234" s="4" t="s">
        <v>5936</v>
      </c>
      <c r="D1234" s="4" t="s">
        <v>352</v>
      </c>
      <c r="E1234" s="4">
        <v>1</v>
      </c>
      <c r="F1234" s="5">
        <v>45125</v>
      </c>
      <c r="G1234" s="4" t="s">
        <v>102</v>
      </c>
      <c r="H1234" s="4" t="s">
        <v>1537</v>
      </c>
      <c r="I1234" s="4" t="s">
        <v>345</v>
      </c>
    </row>
    <row r="1235" spans="1:9">
      <c r="A1235" s="4" t="s">
        <v>1532</v>
      </c>
      <c r="B1235" s="4" t="s">
        <v>495</v>
      </c>
      <c r="C1235" s="4" t="s">
        <v>6092</v>
      </c>
      <c r="D1235" s="4" t="s">
        <v>343</v>
      </c>
      <c r="E1235" s="4">
        <v>1</v>
      </c>
      <c r="F1235" s="5">
        <v>45125</v>
      </c>
      <c r="G1235" s="4" t="s">
        <v>102</v>
      </c>
      <c r="H1235" s="4" t="s">
        <v>1537</v>
      </c>
      <c r="I1235" s="4" t="s">
        <v>345</v>
      </c>
    </row>
    <row r="1236" spans="1:9">
      <c r="A1236" s="4" t="s">
        <v>1550</v>
      </c>
      <c r="B1236" s="4" t="s">
        <v>495</v>
      </c>
      <c r="C1236" s="4" t="s">
        <v>5761</v>
      </c>
      <c r="D1236" s="4" t="s">
        <v>358</v>
      </c>
      <c r="E1236" s="4">
        <v>1</v>
      </c>
      <c r="F1236" s="5">
        <v>45108</v>
      </c>
      <c r="G1236" s="4" t="s">
        <v>93</v>
      </c>
      <c r="H1236" s="4" t="s">
        <v>1552</v>
      </c>
      <c r="I1236" s="4" t="s">
        <v>345</v>
      </c>
    </row>
    <row r="1237" spans="1:9">
      <c r="A1237" s="4" t="s">
        <v>1550</v>
      </c>
      <c r="B1237" s="4" t="s">
        <v>495</v>
      </c>
      <c r="C1237" s="4" t="s">
        <v>5318</v>
      </c>
      <c r="D1237" s="4" t="s">
        <v>369</v>
      </c>
      <c r="E1237" s="4">
        <v>1</v>
      </c>
      <c r="F1237" s="5">
        <v>45108</v>
      </c>
      <c r="G1237" s="4" t="s">
        <v>93</v>
      </c>
      <c r="H1237" s="4" t="s">
        <v>1552</v>
      </c>
      <c r="I1237" s="4" t="s">
        <v>345</v>
      </c>
    </row>
    <row r="1238" spans="1:9">
      <c r="A1238" s="4" t="s">
        <v>1550</v>
      </c>
      <c r="B1238" s="4" t="s">
        <v>495</v>
      </c>
      <c r="C1238" s="4" t="s">
        <v>1551</v>
      </c>
      <c r="D1238" s="4" t="s">
        <v>369</v>
      </c>
      <c r="E1238" s="4">
        <v>1</v>
      </c>
      <c r="F1238" s="5">
        <v>45115</v>
      </c>
      <c r="G1238" s="4" t="s">
        <v>93</v>
      </c>
      <c r="H1238" s="4" t="s">
        <v>1552</v>
      </c>
      <c r="I1238" s="4" t="s">
        <v>345</v>
      </c>
    </row>
    <row r="1239" spans="1:9">
      <c r="A1239" s="4" t="s">
        <v>1550</v>
      </c>
      <c r="B1239" s="4" t="s">
        <v>495</v>
      </c>
      <c r="C1239" s="4" t="s">
        <v>1553</v>
      </c>
      <c r="D1239" s="4" t="s">
        <v>358</v>
      </c>
      <c r="E1239" s="4">
        <v>1</v>
      </c>
      <c r="F1239" s="5">
        <v>45121</v>
      </c>
      <c r="G1239" s="4" t="s">
        <v>93</v>
      </c>
      <c r="H1239" s="4" t="s">
        <v>1552</v>
      </c>
      <c r="I1239" s="4" t="s">
        <v>345</v>
      </c>
    </row>
    <row r="1240" spans="1:9">
      <c r="A1240" s="4" t="s">
        <v>1550</v>
      </c>
      <c r="B1240" s="4" t="s">
        <v>495</v>
      </c>
      <c r="C1240" s="4" t="s">
        <v>1554</v>
      </c>
      <c r="D1240" s="4" t="s">
        <v>376</v>
      </c>
      <c r="E1240" s="4">
        <v>1</v>
      </c>
      <c r="F1240" s="5">
        <v>45121</v>
      </c>
      <c r="G1240" s="4" t="s">
        <v>93</v>
      </c>
      <c r="H1240" s="4" t="s">
        <v>1552</v>
      </c>
      <c r="I1240" s="4" t="s">
        <v>345</v>
      </c>
    </row>
    <row r="1241" spans="1:9">
      <c r="A1241" s="4" t="s">
        <v>1550</v>
      </c>
      <c r="B1241" s="4" t="s">
        <v>495</v>
      </c>
      <c r="C1241" s="4" t="s">
        <v>1555</v>
      </c>
      <c r="D1241" s="4" t="s">
        <v>659</v>
      </c>
      <c r="E1241" s="4">
        <v>1</v>
      </c>
      <c r="F1241" s="5">
        <v>45122</v>
      </c>
      <c r="G1241" s="4" t="s">
        <v>93</v>
      </c>
      <c r="H1241" s="4" t="s">
        <v>1552</v>
      </c>
      <c r="I1241" s="4" t="s">
        <v>345</v>
      </c>
    </row>
    <row r="1242" spans="1:9">
      <c r="A1242" s="4" t="s">
        <v>1550</v>
      </c>
      <c r="B1242" s="4" t="s">
        <v>495</v>
      </c>
      <c r="C1242" s="4" t="s">
        <v>5207</v>
      </c>
      <c r="D1242" s="4" t="s">
        <v>369</v>
      </c>
      <c r="E1242" s="4">
        <v>1</v>
      </c>
      <c r="F1242" s="5">
        <v>45125</v>
      </c>
      <c r="G1242" s="4" t="s">
        <v>93</v>
      </c>
      <c r="H1242" s="4" t="s">
        <v>1552</v>
      </c>
      <c r="I1242" s="4" t="s">
        <v>345</v>
      </c>
    </row>
    <row r="1243" spans="1:9">
      <c r="A1243" s="4" t="s">
        <v>1550</v>
      </c>
      <c r="B1243" s="4" t="s">
        <v>495</v>
      </c>
      <c r="C1243" s="4" t="s">
        <v>5573</v>
      </c>
      <c r="D1243" s="4" t="s">
        <v>343</v>
      </c>
      <c r="E1243" s="4">
        <v>1</v>
      </c>
      <c r="F1243" s="5">
        <v>45125</v>
      </c>
      <c r="G1243" s="4" t="s">
        <v>93</v>
      </c>
      <c r="H1243" s="4" t="s">
        <v>1552</v>
      </c>
      <c r="I1243" s="4" t="s">
        <v>345</v>
      </c>
    </row>
    <row r="1244" spans="1:9">
      <c r="A1244" s="4" t="s">
        <v>101</v>
      </c>
      <c r="B1244" s="4" t="s">
        <v>495</v>
      </c>
      <c r="C1244" s="4" t="s">
        <v>5807</v>
      </c>
      <c r="D1244" s="4" t="s">
        <v>358</v>
      </c>
      <c r="E1244" s="4">
        <v>1</v>
      </c>
      <c r="F1244" s="5">
        <v>45110</v>
      </c>
      <c r="G1244" s="4" t="s">
        <v>62</v>
      </c>
      <c r="H1244" s="4" t="s">
        <v>2896</v>
      </c>
      <c r="I1244" s="4" t="s">
        <v>345</v>
      </c>
    </row>
    <row r="1245" spans="1:9">
      <c r="A1245" s="4" t="s">
        <v>101</v>
      </c>
      <c r="B1245" s="4" t="s">
        <v>495</v>
      </c>
      <c r="C1245" s="4" t="s">
        <v>5772</v>
      </c>
      <c r="D1245" s="4" t="s">
        <v>358</v>
      </c>
      <c r="E1245" s="4">
        <v>1</v>
      </c>
      <c r="F1245" s="5">
        <v>45110</v>
      </c>
      <c r="G1245" s="4" t="s">
        <v>102</v>
      </c>
      <c r="H1245" s="4" t="s">
        <v>1537</v>
      </c>
      <c r="I1245" s="4" t="s">
        <v>345</v>
      </c>
    </row>
    <row r="1246" spans="1:9">
      <c r="A1246" s="4" t="s">
        <v>101</v>
      </c>
      <c r="B1246" s="4" t="s">
        <v>495</v>
      </c>
      <c r="C1246" s="4" t="s">
        <v>1556</v>
      </c>
      <c r="D1246" s="4" t="s">
        <v>343</v>
      </c>
      <c r="E1246" s="4">
        <v>1</v>
      </c>
      <c r="F1246" s="5">
        <v>45111</v>
      </c>
      <c r="G1246" s="4" t="s">
        <v>113</v>
      </c>
      <c r="H1246" s="4" t="s">
        <v>1557</v>
      </c>
      <c r="I1246" s="4" t="s">
        <v>345</v>
      </c>
    </row>
    <row r="1247" spans="1:9">
      <c r="A1247" s="4" t="s">
        <v>101</v>
      </c>
      <c r="B1247" s="4" t="s">
        <v>495</v>
      </c>
      <c r="C1247" s="4" t="s">
        <v>1558</v>
      </c>
      <c r="D1247" s="4" t="s">
        <v>358</v>
      </c>
      <c r="E1247" s="4">
        <v>1</v>
      </c>
      <c r="F1247" s="5">
        <v>45112</v>
      </c>
      <c r="G1247" s="4" t="s">
        <v>100</v>
      </c>
      <c r="H1247" s="4" t="s">
        <v>1534</v>
      </c>
      <c r="I1247" s="4" t="s">
        <v>345</v>
      </c>
    </row>
    <row r="1248" spans="1:9">
      <c r="A1248" s="4" t="s">
        <v>101</v>
      </c>
      <c r="B1248" s="4" t="s">
        <v>495</v>
      </c>
      <c r="C1248" s="4" t="s">
        <v>1559</v>
      </c>
      <c r="D1248" s="4" t="s">
        <v>369</v>
      </c>
      <c r="E1248" s="4">
        <v>1</v>
      </c>
      <c r="F1248" s="5">
        <v>45112</v>
      </c>
      <c r="G1248" s="4" t="s">
        <v>100</v>
      </c>
      <c r="H1248" s="4" t="s">
        <v>1534</v>
      </c>
      <c r="I1248" s="4" t="s">
        <v>345</v>
      </c>
    </row>
    <row r="1249" spans="1:9">
      <c r="A1249" s="4" t="s">
        <v>101</v>
      </c>
      <c r="B1249" s="4" t="s">
        <v>495</v>
      </c>
      <c r="C1249" s="4" t="s">
        <v>1560</v>
      </c>
      <c r="D1249" s="4" t="s">
        <v>376</v>
      </c>
      <c r="E1249" s="4">
        <v>1</v>
      </c>
      <c r="F1249" s="5">
        <v>45112</v>
      </c>
      <c r="G1249" s="4" t="s">
        <v>100</v>
      </c>
      <c r="H1249" s="4" t="s">
        <v>1534</v>
      </c>
      <c r="I1249" s="4" t="s">
        <v>345</v>
      </c>
    </row>
    <row r="1250" spans="1:9">
      <c r="A1250" s="4" t="s">
        <v>101</v>
      </c>
      <c r="B1250" s="4" t="s">
        <v>495</v>
      </c>
      <c r="C1250" s="4" t="s">
        <v>1561</v>
      </c>
      <c r="D1250" s="4" t="s">
        <v>343</v>
      </c>
      <c r="E1250" s="4">
        <v>1</v>
      </c>
      <c r="F1250" s="5">
        <v>45112</v>
      </c>
      <c r="G1250" s="4" t="s">
        <v>100</v>
      </c>
      <c r="H1250" s="4" t="s">
        <v>1534</v>
      </c>
      <c r="I1250" s="4" t="s">
        <v>345</v>
      </c>
    </row>
    <row r="1251" spans="1:9">
      <c r="A1251" s="4" t="s">
        <v>101</v>
      </c>
      <c r="B1251" s="4" t="s">
        <v>495</v>
      </c>
      <c r="C1251" s="4" t="s">
        <v>1562</v>
      </c>
      <c r="D1251" s="4" t="s">
        <v>343</v>
      </c>
      <c r="E1251" s="4">
        <v>1</v>
      </c>
      <c r="F1251" s="5">
        <v>45112</v>
      </c>
      <c r="G1251" s="4" t="s">
        <v>100</v>
      </c>
      <c r="H1251" s="4" t="s">
        <v>1534</v>
      </c>
      <c r="I1251" s="4" t="s">
        <v>345</v>
      </c>
    </row>
    <row r="1252" spans="1:9">
      <c r="A1252" s="4" t="s">
        <v>101</v>
      </c>
      <c r="B1252" s="4" t="s">
        <v>495</v>
      </c>
      <c r="C1252" s="4" t="s">
        <v>1563</v>
      </c>
      <c r="D1252" s="4" t="s">
        <v>343</v>
      </c>
      <c r="E1252" s="4">
        <v>1</v>
      </c>
      <c r="F1252" s="5">
        <v>45112</v>
      </c>
      <c r="G1252" s="4" t="s">
        <v>100</v>
      </c>
      <c r="H1252" s="4" t="s">
        <v>1534</v>
      </c>
      <c r="I1252" s="4" t="s">
        <v>345</v>
      </c>
    </row>
    <row r="1253" spans="1:9">
      <c r="A1253" s="4" t="s">
        <v>101</v>
      </c>
      <c r="B1253" s="4" t="s">
        <v>495</v>
      </c>
      <c r="C1253" s="4" t="s">
        <v>1564</v>
      </c>
      <c r="D1253" s="4" t="s">
        <v>343</v>
      </c>
      <c r="E1253" s="4">
        <v>1</v>
      </c>
      <c r="F1253" s="5">
        <v>45114</v>
      </c>
      <c r="G1253" s="4" t="s">
        <v>113</v>
      </c>
      <c r="H1253" s="4" t="s">
        <v>1557</v>
      </c>
      <c r="I1253" s="4" t="s">
        <v>345</v>
      </c>
    </row>
    <row r="1254" spans="1:9">
      <c r="A1254" s="4" t="s">
        <v>101</v>
      </c>
      <c r="B1254" s="4" t="s">
        <v>495</v>
      </c>
      <c r="C1254" s="4" t="s">
        <v>1565</v>
      </c>
      <c r="D1254" s="4" t="s">
        <v>369</v>
      </c>
      <c r="E1254" s="4">
        <v>1</v>
      </c>
      <c r="F1254" s="5">
        <v>45114</v>
      </c>
      <c r="G1254" s="4" t="s">
        <v>100</v>
      </c>
      <c r="H1254" s="4" t="s">
        <v>1534</v>
      </c>
      <c r="I1254" s="4" t="s">
        <v>345</v>
      </c>
    </row>
    <row r="1255" spans="1:9">
      <c r="A1255" s="4" t="s">
        <v>101</v>
      </c>
      <c r="B1255" s="4" t="s">
        <v>495</v>
      </c>
      <c r="C1255" s="4" t="s">
        <v>1566</v>
      </c>
      <c r="D1255" s="4" t="s">
        <v>369</v>
      </c>
      <c r="E1255" s="4">
        <v>1</v>
      </c>
      <c r="F1255" s="5">
        <v>45114</v>
      </c>
      <c r="G1255" s="4" t="s">
        <v>100</v>
      </c>
      <c r="H1255" s="4" t="s">
        <v>1534</v>
      </c>
      <c r="I1255" s="4" t="s">
        <v>345</v>
      </c>
    </row>
    <row r="1256" spans="1:9">
      <c r="A1256" s="4" t="s">
        <v>101</v>
      </c>
      <c r="B1256" s="4" t="s">
        <v>495</v>
      </c>
      <c r="C1256" s="4" t="s">
        <v>1567</v>
      </c>
      <c r="D1256" s="4" t="s">
        <v>376</v>
      </c>
      <c r="E1256" s="4">
        <v>1</v>
      </c>
      <c r="F1256" s="5">
        <v>45115</v>
      </c>
      <c r="G1256" s="4" t="s">
        <v>100</v>
      </c>
      <c r="H1256" s="4" t="s">
        <v>1534</v>
      </c>
      <c r="I1256" s="4" t="s">
        <v>345</v>
      </c>
    </row>
    <row r="1257" spans="1:9">
      <c r="A1257" s="4" t="s">
        <v>101</v>
      </c>
      <c r="B1257" s="4" t="s">
        <v>495</v>
      </c>
      <c r="C1257" s="4" t="s">
        <v>1568</v>
      </c>
      <c r="D1257" s="4" t="s">
        <v>358</v>
      </c>
      <c r="E1257" s="4">
        <v>1</v>
      </c>
      <c r="F1257" s="5">
        <v>45115</v>
      </c>
      <c r="G1257" s="4" t="s">
        <v>113</v>
      </c>
      <c r="H1257" s="4" t="s">
        <v>1557</v>
      </c>
      <c r="I1257" s="4" t="s">
        <v>345</v>
      </c>
    </row>
    <row r="1258" spans="1:9">
      <c r="A1258" s="4" t="s">
        <v>101</v>
      </c>
      <c r="B1258" s="4" t="s">
        <v>495</v>
      </c>
      <c r="C1258" s="4" t="s">
        <v>1569</v>
      </c>
      <c r="D1258" s="4" t="s">
        <v>343</v>
      </c>
      <c r="E1258" s="4">
        <v>1</v>
      </c>
      <c r="F1258" s="5">
        <v>45115</v>
      </c>
      <c r="G1258" s="4" t="s">
        <v>100</v>
      </c>
      <c r="H1258" s="4" t="s">
        <v>1534</v>
      </c>
      <c r="I1258" s="4" t="s">
        <v>345</v>
      </c>
    </row>
    <row r="1259" spans="1:9">
      <c r="A1259" s="4" t="s">
        <v>101</v>
      </c>
      <c r="B1259" s="4" t="s">
        <v>495</v>
      </c>
      <c r="C1259" s="4" t="s">
        <v>1570</v>
      </c>
      <c r="D1259" s="4" t="s">
        <v>358</v>
      </c>
      <c r="E1259" s="4">
        <v>1</v>
      </c>
      <c r="F1259" s="5">
        <v>45115</v>
      </c>
      <c r="G1259" s="4" t="s">
        <v>113</v>
      </c>
      <c r="H1259" s="4" t="s">
        <v>1557</v>
      </c>
      <c r="I1259" s="4" t="s">
        <v>345</v>
      </c>
    </row>
    <row r="1260" spans="1:9">
      <c r="A1260" s="4" t="s">
        <v>101</v>
      </c>
      <c r="B1260" s="4" t="s">
        <v>495</v>
      </c>
      <c r="C1260" s="4" t="s">
        <v>1571</v>
      </c>
      <c r="D1260" s="4" t="s">
        <v>369</v>
      </c>
      <c r="E1260" s="4">
        <v>1</v>
      </c>
      <c r="F1260" s="5">
        <v>45118</v>
      </c>
      <c r="G1260" s="4" t="s">
        <v>113</v>
      </c>
      <c r="H1260" s="4" t="s">
        <v>1557</v>
      </c>
      <c r="I1260" s="4" t="s">
        <v>345</v>
      </c>
    </row>
    <row r="1261" spans="1:9">
      <c r="A1261" s="4" t="s">
        <v>101</v>
      </c>
      <c r="B1261" s="4" t="s">
        <v>495</v>
      </c>
      <c r="C1261" s="4" t="s">
        <v>1572</v>
      </c>
      <c r="D1261" s="4" t="s">
        <v>343</v>
      </c>
      <c r="E1261" s="4">
        <v>1</v>
      </c>
      <c r="F1261" s="5">
        <v>45118</v>
      </c>
      <c r="G1261" s="4" t="s">
        <v>113</v>
      </c>
      <c r="H1261" s="4" t="s">
        <v>1557</v>
      </c>
      <c r="I1261" s="4" t="s">
        <v>345</v>
      </c>
    </row>
    <row r="1262" spans="1:9">
      <c r="A1262" s="4" t="s">
        <v>101</v>
      </c>
      <c r="B1262" s="4" t="s">
        <v>495</v>
      </c>
      <c r="C1262" s="4" t="s">
        <v>1573</v>
      </c>
      <c r="D1262" s="4" t="s">
        <v>358</v>
      </c>
      <c r="E1262" s="4">
        <v>1</v>
      </c>
      <c r="F1262" s="5">
        <v>45118</v>
      </c>
      <c r="G1262" s="4" t="s">
        <v>113</v>
      </c>
      <c r="H1262" s="4" t="s">
        <v>1557</v>
      </c>
      <c r="I1262" s="4" t="s">
        <v>345</v>
      </c>
    </row>
    <row r="1263" spans="1:9">
      <c r="A1263" s="4" t="s">
        <v>101</v>
      </c>
      <c r="B1263" s="4" t="s">
        <v>495</v>
      </c>
      <c r="C1263" s="4" t="s">
        <v>1574</v>
      </c>
      <c r="D1263" s="4" t="s">
        <v>358</v>
      </c>
      <c r="E1263" s="4">
        <v>1</v>
      </c>
      <c r="F1263" s="5">
        <v>45118</v>
      </c>
      <c r="G1263" s="4" t="s">
        <v>100</v>
      </c>
      <c r="H1263" s="4" t="s">
        <v>1534</v>
      </c>
      <c r="I1263" s="4" t="s">
        <v>345</v>
      </c>
    </row>
    <row r="1264" spans="1:9">
      <c r="A1264" s="4" t="s">
        <v>101</v>
      </c>
      <c r="B1264" s="4" t="s">
        <v>495</v>
      </c>
      <c r="C1264" s="4" t="s">
        <v>1575</v>
      </c>
      <c r="D1264" s="4" t="s">
        <v>343</v>
      </c>
      <c r="E1264" s="4">
        <v>1</v>
      </c>
      <c r="F1264" s="5">
        <v>45118</v>
      </c>
      <c r="G1264" s="4" t="s">
        <v>100</v>
      </c>
      <c r="H1264" s="4" t="s">
        <v>1534</v>
      </c>
      <c r="I1264" s="4" t="s">
        <v>345</v>
      </c>
    </row>
    <row r="1265" spans="1:9">
      <c r="A1265" s="4" t="s">
        <v>101</v>
      </c>
      <c r="B1265" s="4" t="s">
        <v>495</v>
      </c>
      <c r="C1265" s="4" t="s">
        <v>1576</v>
      </c>
      <c r="D1265" s="4" t="s">
        <v>358</v>
      </c>
      <c r="E1265" s="4">
        <v>1</v>
      </c>
      <c r="F1265" s="5">
        <v>45118</v>
      </c>
      <c r="G1265" s="4" t="s">
        <v>113</v>
      </c>
      <c r="H1265" s="4" t="s">
        <v>1557</v>
      </c>
      <c r="I1265" s="4" t="s">
        <v>345</v>
      </c>
    </row>
    <row r="1266" spans="1:9">
      <c r="A1266" s="4" t="s">
        <v>101</v>
      </c>
      <c r="B1266" s="4" t="s">
        <v>495</v>
      </c>
      <c r="C1266" s="4" t="s">
        <v>1577</v>
      </c>
      <c r="D1266" s="4" t="s">
        <v>358</v>
      </c>
      <c r="E1266" s="4">
        <v>1</v>
      </c>
      <c r="F1266" s="5">
        <v>45118</v>
      </c>
      <c r="G1266" s="4" t="s">
        <v>100</v>
      </c>
      <c r="H1266" s="4" t="s">
        <v>1534</v>
      </c>
      <c r="I1266" s="4" t="s">
        <v>345</v>
      </c>
    </row>
    <row r="1267" spans="1:9">
      <c r="A1267" s="4" t="s">
        <v>101</v>
      </c>
      <c r="B1267" s="4" t="s">
        <v>495</v>
      </c>
      <c r="C1267" s="4" t="s">
        <v>1578</v>
      </c>
      <c r="D1267" s="4" t="s">
        <v>354</v>
      </c>
      <c r="E1267" s="4">
        <v>1</v>
      </c>
      <c r="F1267" s="5">
        <v>45120</v>
      </c>
      <c r="G1267" s="4" t="s">
        <v>113</v>
      </c>
      <c r="H1267" s="4" t="s">
        <v>1557</v>
      </c>
      <c r="I1267" s="4" t="s">
        <v>345</v>
      </c>
    </row>
    <row r="1268" spans="1:9">
      <c r="A1268" s="4" t="s">
        <v>101</v>
      </c>
      <c r="B1268" s="4" t="s">
        <v>495</v>
      </c>
      <c r="C1268" s="4" t="s">
        <v>1579</v>
      </c>
      <c r="D1268" s="4" t="s">
        <v>354</v>
      </c>
      <c r="E1268" s="4">
        <v>1</v>
      </c>
      <c r="F1268" s="5">
        <v>45120</v>
      </c>
      <c r="G1268" s="4" t="s">
        <v>100</v>
      </c>
      <c r="H1268" s="4" t="s">
        <v>1534</v>
      </c>
      <c r="I1268" s="4" t="s">
        <v>345</v>
      </c>
    </row>
    <row r="1269" spans="1:9">
      <c r="A1269" s="4" t="s">
        <v>101</v>
      </c>
      <c r="B1269" s="4" t="s">
        <v>495</v>
      </c>
      <c r="C1269" s="4" t="s">
        <v>1580</v>
      </c>
      <c r="D1269" s="4" t="s">
        <v>376</v>
      </c>
      <c r="E1269" s="4">
        <v>1</v>
      </c>
      <c r="F1269" s="5">
        <v>45120</v>
      </c>
      <c r="G1269" s="4" t="s">
        <v>113</v>
      </c>
      <c r="H1269" s="4" t="s">
        <v>1557</v>
      </c>
      <c r="I1269" s="4" t="s">
        <v>345</v>
      </c>
    </row>
    <row r="1270" spans="1:9">
      <c r="A1270" s="4" t="s">
        <v>101</v>
      </c>
      <c r="B1270" s="4" t="s">
        <v>495</v>
      </c>
      <c r="C1270" s="4" t="s">
        <v>1581</v>
      </c>
      <c r="D1270" s="4" t="s">
        <v>354</v>
      </c>
      <c r="E1270" s="4">
        <v>1</v>
      </c>
      <c r="F1270" s="5">
        <v>45120</v>
      </c>
      <c r="G1270" s="4" t="s">
        <v>100</v>
      </c>
      <c r="H1270" s="4" t="s">
        <v>1534</v>
      </c>
      <c r="I1270" s="4" t="s">
        <v>345</v>
      </c>
    </row>
    <row r="1271" spans="1:9">
      <c r="A1271" s="4" t="s">
        <v>101</v>
      </c>
      <c r="B1271" s="4" t="s">
        <v>495</v>
      </c>
      <c r="C1271" s="4" t="s">
        <v>1582</v>
      </c>
      <c r="D1271" s="4" t="s">
        <v>354</v>
      </c>
      <c r="E1271" s="4">
        <v>1</v>
      </c>
      <c r="F1271" s="5">
        <v>45120</v>
      </c>
      <c r="G1271" s="4" t="s">
        <v>100</v>
      </c>
      <c r="H1271" s="4" t="s">
        <v>1534</v>
      </c>
      <c r="I1271" s="4" t="s">
        <v>345</v>
      </c>
    </row>
    <row r="1272" spans="1:9">
      <c r="A1272" s="4" t="s">
        <v>101</v>
      </c>
      <c r="B1272" s="4" t="s">
        <v>495</v>
      </c>
      <c r="C1272" s="4" t="s">
        <v>1583</v>
      </c>
      <c r="D1272" s="4" t="s">
        <v>358</v>
      </c>
      <c r="E1272" s="4">
        <v>1</v>
      </c>
      <c r="F1272" s="5">
        <v>45121</v>
      </c>
      <c r="G1272" s="4" t="s">
        <v>100</v>
      </c>
      <c r="H1272" s="4" t="s">
        <v>1534</v>
      </c>
      <c r="I1272" s="4" t="s">
        <v>345</v>
      </c>
    </row>
    <row r="1273" spans="1:9">
      <c r="A1273" s="4" t="s">
        <v>101</v>
      </c>
      <c r="B1273" s="4" t="s">
        <v>495</v>
      </c>
      <c r="C1273" s="4" t="s">
        <v>1584</v>
      </c>
      <c r="D1273" s="4" t="s">
        <v>354</v>
      </c>
      <c r="E1273" s="4">
        <v>1</v>
      </c>
      <c r="F1273" s="5">
        <v>45122</v>
      </c>
      <c r="G1273" s="4" t="s">
        <v>100</v>
      </c>
      <c r="H1273" s="4" t="s">
        <v>1534</v>
      </c>
      <c r="I1273" s="4" t="s">
        <v>345</v>
      </c>
    </row>
    <row r="1274" spans="1:9">
      <c r="A1274" s="4" t="s">
        <v>101</v>
      </c>
      <c r="B1274" s="4" t="s">
        <v>495</v>
      </c>
      <c r="C1274" s="4" t="s">
        <v>1585</v>
      </c>
      <c r="D1274" s="4" t="s">
        <v>369</v>
      </c>
      <c r="E1274" s="4">
        <v>1</v>
      </c>
      <c r="F1274" s="5">
        <v>45122</v>
      </c>
      <c r="G1274" s="4" t="s">
        <v>113</v>
      </c>
      <c r="H1274" s="4" t="s">
        <v>1557</v>
      </c>
      <c r="I1274" s="4" t="s">
        <v>345</v>
      </c>
    </row>
    <row r="1275" spans="1:9">
      <c r="A1275" s="4" t="s">
        <v>101</v>
      </c>
      <c r="B1275" s="4" t="s">
        <v>495</v>
      </c>
      <c r="C1275" s="4" t="s">
        <v>1586</v>
      </c>
      <c r="D1275" s="4" t="s">
        <v>354</v>
      </c>
      <c r="E1275" s="4">
        <v>1</v>
      </c>
      <c r="F1275" s="5">
        <v>45122</v>
      </c>
      <c r="G1275" s="4" t="s">
        <v>100</v>
      </c>
      <c r="H1275" s="4" t="s">
        <v>1534</v>
      </c>
      <c r="I1275" s="4" t="s">
        <v>345</v>
      </c>
    </row>
    <row r="1276" spans="1:9">
      <c r="A1276" s="4" t="s">
        <v>101</v>
      </c>
      <c r="B1276" s="4" t="s">
        <v>495</v>
      </c>
      <c r="C1276" s="4" t="s">
        <v>1587</v>
      </c>
      <c r="D1276" s="4" t="s">
        <v>354</v>
      </c>
      <c r="E1276" s="4">
        <v>1</v>
      </c>
      <c r="F1276" s="5">
        <v>45122</v>
      </c>
      <c r="G1276" s="4" t="s">
        <v>113</v>
      </c>
      <c r="H1276" s="4" t="s">
        <v>1557</v>
      </c>
      <c r="I1276" s="4" t="s">
        <v>345</v>
      </c>
    </row>
    <row r="1277" spans="1:9">
      <c r="A1277" s="4" t="s">
        <v>101</v>
      </c>
      <c r="B1277" s="4" t="s">
        <v>495</v>
      </c>
      <c r="C1277" s="4" t="s">
        <v>1588</v>
      </c>
      <c r="D1277" s="4" t="s">
        <v>343</v>
      </c>
      <c r="E1277" s="4">
        <v>1</v>
      </c>
      <c r="F1277" s="5">
        <v>45122</v>
      </c>
      <c r="G1277" s="4" t="s">
        <v>100</v>
      </c>
      <c r="H1277" s="4" t="s">
        <v>1534</v>
      </c>
      <c r="I1277" s="4" t="s">
        <v>345</v>
      </c>
    </row>
    <row r="1278" spans="1:9">
      <c r="A1278" s="4" t="s">
        <v>101</v>
      </c>
      <c r="B1278" s="4" t="s">
        <v>495</v>
      </c>
      <c r="C1278" s="4" t="s">
        <v>1589</v>
      </c>
      <c r="D1278" s="4" t="s">
        <v>354</v>
      </c>
      <c r="E1278" s="4">
        <v>1</v>
      </c>
      <c r="F1278" s="5">
        <v>45122</v>
      </c>
      <c r="G1278" s="4" t="s">
        <v>113</v>
      </c>
      <c r="H1278" s="4" t="s">
        <v>1557</v>
      </c>
      <c r="I1278" s="4" t="s">
        <v>345</v>
      </c>
    </row>
    <row r="1279" spans="1:9">
      <c r="A1279" s="4" t="s">
        <v>101</v>
      </c>
      <c r="B1279" s="4" t="s">
        <v>495</v>
      </c>
      <c r="C1279" s="4" t="s">
        <v>1590</v>
      </c>
      <c r="D1279" s="4" t="s">
        <v>343</v>
      </c>
      <c r="E1279" s="4">
        <v>1</v>
      </c>
      <c r="F1279" s="5">
        <v>45122</v>
      </c>
      <c r="G1279" s="4" t="s">
        <v>113</v>
      </c>
      <c r="H1279" s="4" t="s">
        <v>1557</v>
      </c>
      <c r="I1279" s="4" t="s">
        <v>345</v>
      </c>
    </row>
    <row r="1280" spans="1:9">
      <c r="A1280" s="4" t="s">
        <v>101</v>
      </c>
      <c r="B1280" s="4" t="s">
        <v>495</v>
      </c>
      <c r="C1280" s="4" t="s">
        <v>1591</v>
      </c>
      <c r="D1280" s="4" t="s">
        <v>354</v>
      </c>
      <c r="E1280" s="4">
        <v>1</v>
      </c>
      <c r="F1280" s="5">
        <v>45122</v>
      </c>
      <c r="G1280" s="4" t="s">
        <v>100</v>
      </c>
      <c r="H1280" s="4" t="s">
        <v>1534</v>
      </c>
      <c r="I1280" s="4" t="s">
        <v>345</v>
      </c>
    </row>
    <row r="1281" spans="1:9">
      <c r="A1281" s="4" t="s">
        <v>101</v>
      </c>
      <c r="B1281" s="4" t="s">
        <v>495</v>
      </c>
      <c r="C1281" s="4" t="s">
        <v>1592</v>
      </c>
      <c r="D1281" s="4" t="s">
        <v>343</v>
      </c>
      <c r="E1281" s="4">
        <v>1</v>
      </c>
      <c r="F1281" s="5">
        <v>45122</v>
      </c>
      <c r="G1281" s="4" t="s">
        <v>100</v>
      </c>
      <c r="H1281" s="4" t="s">
        <v>1534</v>
      </c>
      <c r="I1281" s="4" t="s">
        <v>345</v>
      </c>
    </row>
    <row r="1282" spans="1:9">
      <c r="A1282" s="4" t="s">
        <v>101</v>
      </c>
      <c r="B1282" s="4" t="s">
        <v>495</v>
      </c>
      <c r="C1282" s="4" t="s">
        <v>1593</v>
      </c>
      <c r="D1282" s="4" t="s">
        <v>868</v>
      </c>
      <c r="E1282" s="4">
        <v>1</v>
      </c>
      <c r="F1282" s="5">
        <v>45122</v>
      </c>
      <c r="G1282" s="4" t="s">
        <v>113</v>
      </c>
      <c r="H1282" s="4" t="s">
        <v>1557</v>
      </c>
      <c r="I1282" s="4" t="s">
        <v>345</v>
      </c>
    </row>
    <row r="1283" spans="1:9">
      <c r="A1283" s="4" t="s">
        <v>101</v>
      </c>
      <c r="B1283" s="4" t="s">
        <v>495</v>
      </c>
      <c r="C1283" s="4" t="s">
        <v>1594</v>
      </c>
      <c r="D1283" s="4" t="s">
        <v>354</v>
      </c>
      <c r="E1283" s="4">
        <v>1</v>
      </c>
      <c r="F1283" s="5">
        <v>45124</v>
      </c>
      <c r="G1283" s="4" t="s">
        <v>113</v>
      </c>
      <c r="H1283" s="4" t="s">
        <v>1557</v>
      </c>
      <c r="I1283" s="4" t="s">
        <v>345</v>
      </c>
    </row>
    <row r="1284" spans="1:9">
      <c r="A1284" s="4" t="s">
        <v>101</v>
      </c>
      <c r="B1284" s="4" t="s">
        <v>495</v>
      </c>
      <c r="C1284" s="4" t="s">
        <v>1595</v>
      </c>
      <c r="D1284" s="4" t="s">
        <v>358</v>
      </c>
      <c r="E1284" s="4">
        <v>1</v>
      </c>
      <c r="F1284" s="5">
        <v>45124</v>
      </c>
      <c r="G1284" s="4" t="s">
        <v>100</v>
      </c>
      <c r="H1284" s="4" t="s">
        <v>1534</v>
      </c>
      <c r="I1284" s="4" t="s">
        <v>345</v>
      </c>
    </row>
    <row r="1285" spans="1:9">
      <c r="A1285" s="4" t="s">
        <v>101</v>
      </c>
      <c r="B1285" s="4" t="s">
        <v>495</v>
      </c>
      <c r="C1285" s="4" t="s">
        <v>1596</v>
      </c>
      <c r="D1285" s="4" t="s">
        <v>343</v>
      </c>
      <c r="E1285" s="4">
        <v>1</v>
      </c>
      <c r="F1285" s="5">
        <v>45124</v>
      </c>
      <c r="G1285" s="4" t="s">
        <v>113</v>
      </c>
      <c r="H1285" s="4" t="s">
        <v>1557</v>
      </c>
      <c r="I1285" s="4" t="s">
        <v>345</v>
      </c>
    </row>
    <row r="1286" spans="1:9">
      <c r="A1286" s="4" t="s">
        <v>101</v>
      </c>
      <c r="B1286" s="4" t="s">
        <v>495</v>
      </c>
      <c r="C1286" s="4" t="s">
        <v>5568</v>
      </c>
      <c r="D1286" s="4" t="s">
        <v>343</v>
      </c>
      <c r="E1286" s="4">
        <v>1</v>
      </c>
      <c r="F1286" s="5">
        <v>45125</v>
      </c>
      <c r="G1286" s="4" t="s">
        <v>100</v>
      </c>
      <c r="H1286" s="4" t="s">
        <v>1534</v>
      </c>
      <c r="I1286" s="4" t="s">
        <v>345</v>
      </c>
    </row>
    <row r="1287" spans="1:9">
      <c r="A1287" s="4" t="s">
        <v>1597</v>
      </c>
      <c r="B1287" s="4" t="s">
        <v>197</v>
      </c>
      <c r="C1287" s="4" t="s">
        <v>5721</v>
      </c>
      <c r="D1287" s="4" t="s">
        <v>358</v>
      </c>
      <c r="E1287" s="4">
        <v>1</v>
      </c>
      <c r="F1287" s="5">
        <v>45108</v>
      </c>
      <c r="G1287" s="4" t="s">
        <v>215</v>
      </c>
      <c r="H1287" s="4" t="s">
        <v>1599</v>
      </c>
      <c r="I1287" s="4" t="s">
        <v>345</v>
      </c>
    </row>
    <row r="1288" spans="1:9">
      <c r="A1288" s="4" t="s">
        <v>1597</v>
      </c>
      <c r="B1288" s="4" t="s">
        <v>197</v>
      </c>
      <c r="C1288" s="4" t="s">
        <v>5449</v>
      </c>
      <c r="D1288" s="4" t="s">
        <v>352</v>
      </c>
      <c r="E1288" s="4">
        <v>1</v>
      </c>
      <c r="F1288" s="5">
        <v>45110</v>
      </c>
      <c r="G1288" s="4" t="s">
        <v>215</v>
      </c>
      <c r="H1288" s="4" t="s">
        <v>1599</v>
      </c>
      <c r="I1288" s="4" t="s">
        <v>345</v>
      </c>
    </row>
    <row r="1289" spans="1:9">
      <c r="A1289" s="4" t="s">
        <v>1597</v>
      </c>
      <c r="B1289" s="4" t="s">
        <v>197</v>
      </c>
      <c r="C1289" s="4" t="s">
        <v>5602</v>
      </c>
      <c r="D1289" s="4" t="s">
        <v>343</v>
      </c>
      <c r="E1289" s="4">
        <v>1</v>
      </c>
      <c r="F1289" s="5">
        <v>45110</v>
      </c>
      <c r="G1289" s="4" t="s">
        <v>215</v>
      </c>
      <c r="H1289" s="4" t="s">
        <v>1599</v>
      </c>
      <c r="I1289" s="4" t="s">
        <v>345</v>
      </c>
    </row>
    <row r="1290" spans="1:9">
      <c r="A1290" s="4" t="s">
        <v>1597</v>
      </c>
      <c r="B1290" s="4" t="s">
        <v>197</v>
      </c>
      <c r="C1290" s="4" t="s">
        <v>6093</v>
      </c>
      <c r="D1290" s="4" t="s">
        <v>815</v>
      </c>
      <c r="E1290" s="4">
        <v>1</v>
      </c>
      <c r="F1290" s="5">
        <v>45110</v>
      </c>
      <c r="G1290" s="4" t="s">
        <v>215</v>
      </c>
      <c r="H1290" s="4" t="s">
        <v>1599</v>
      </c>
      <c r="I1290" s="4" t="s">
        <v>345</v>
      </c>
    </row>
    <row r="1291" spans="1:9">
      <c r="A1291" s="4" t="s">
        <v>1597</v>
      </c>
      <c r="B1291" s="4" t="s">
        <v>197</v>
      </c>
      <c r="C1291" s="4" t="s">
        <v>6094</v>
      </c>
      <c r="D1291" s="4" t="s">
        <v>369</v>
      </c>
      <c r="E1291" s="4">
        <v>1</v>
      </c>
      <c r="F1291" s="5">
        <v>45110</v>
      </c>
      <c r="G1291" s="4" t="s">
        <v>215</v>
      </c>
      <c r="H1291" s="4" t="s">
        <v>1599</v>
      </c>
      <c r="I1291" s="4" t="s">
        <v>345</v>
      </c>
    </row>
    <row r="1292" spans="1:9">
      <c r="A1292" s="4" t="s">
        <v>1597</v>
      </c>
      <c r="B1292" s="4" t="s">
        <v>197</v>
      </c>
      <c r="C1292" s="4" t="s">
        <v>1598</v>
      </c>
      <c r="D1292" s="4" t="s">
        <v>358</v>
      </c>
      <c r="E1292" s="4">
        <v>1</v>
      </c>
      <c r="F1292" s="5">
        <v>45112</v>
      </c>
      <c r="G1292" s="4" t="s">
        <v>215</v>
      </c>
      <c r="H1292" s="4" t="s">
        <v>1599</v>
      </c>
      <c r="I1292" s="4" t="s">
        <v>345</v>
      </c>
    </row>
    <row r="1293" spans="1:9">
      <c r="A1293" s="4" t="s">
        <v>1597</v>
      </c>
      <c r="B1293" s="4" t="s">
        <v>197</v>
      </c>
      <c r="C1293" s="4" t="s">
        <v>1600</v>
      </c>
      <c r="D1293" s="4" t="s">
        <v>369</v>
      </c>
      <c r="E1293" s="4">
        <v>1</v>
      </c>
      <c r="F1293" s="5">
        <v>45117</v>
      </c>
      <c r="G1293" s="4" t="s">
        <v>215</v>
      </c>
      <c r="H1293" s="4" t="s">
        <v>1599</v>
      </c>
      <c r="I1293" s="4" t="s">
        <v>345</v>
      </c>
    </row>
    <row r="1294" spans="1:9">
      <c r="A1294" s="4" t="s">
        <v>1597</v>
      </c>
      <c r="B1294" s="4" t="s">
        <v>197</v>
      </c>
      <c r="C1294" s="4" t="s">
        <v>1601</v>
      </c>
      <c r="D1294" s="4" t="s">
        <v>358</v>
      </c>
      <c r="E1294" s="4">
        <v>1</v>
      </c>
      <c r="F1294" s="5">
        <v>45118</v>
      </c>
      <c r="G1294" s="4" t="s">
        <v>215</v>
      </c>
      <c r="H1294" s="4" t="s">
        <v>1599</v>
      </c>
      <c r="I1294" s="4" t="s">
        <v>345</v>
      </c>
    </row>
    <row r="1295" spans="1:9">
      <c r="A1295" s="4" t="s">
        <v>1597</v>
      </c>
      <c r="B1295" s="4" t="s">
        <v>197</v>
      </c>
      <c r="C1295" s="4" t="s">
        <v>1602</v>
      </c>
      <c r="D1295" s="4" t="s">
        <v>352</v>
      </c>
      <c r="E1295" s="4">
        <v>1</v>
      </c>
      <c r="F1295" s="5">
        <v>45119</v>
      </c>
      <c r="G1295" s="4" t="s">
        <v>215</v>
      </c>
      <c r="H1295" s="4" t="s">
        <v>1599</v>
      </c>
      <c r="I1295" s="4" t="s">
        <v>345</v>
      </c>
    </row>
    <row r="1296" spans="1:9">
      <c r="A1296" s="4" t="s">
        <v>1597</v>
      </c>
      <c r="B1296" s="4" t="s">
        <v>197</v>
      </c>
      <c r="C1296" s="4" t="s">
        <v>1603</v>
      </c>
      <c r="D1296" s="4" t="s">
        <v>343</v>
      </c>
      <c r="E1296" s="4">
        <v>1</v>
      </c>
      <c r="F1296" s="5">
        <v>45122</v>
      </c>
      <c r="G1296" s="4" t="s">
        <v>215</v>
      </c>
      <c r="H1296" s="4" t="s">
        <v>1599</v>
      </c>
      <c r="I1296" s="4" t="s">
        <v>345</v>
      </c>
    </row>
    <row r="1297" spans="1:9">
      <c r="A1297" s="4" t="s">
        <v>105</v>
      </c>
      <c r="B1297" s="4" t="s">
        <v>495</v>
      </c>
      <c r="C1297" s="4" t="s">
        <v>5241</v>
      </c>
      <c r="D1297" s="4" t="s">
        <v>369</v>
      </c>
      <c r="E1297" s="4">
        <v>1</v>
      </c>
      <c r="F1297" s="5">
        <v>45108</v>
      </c>
      <c r="G1297" s="4" t="s">
        <v>1678</v>
      </c>
      <c r="H1297" s="4" t="s">
        <v>1679</v>
      </c>
      <c r="I1297" s="4" t="s">
        <v>345</v>
      </c>
    </row>
    <row r="1298" spans="1:9">
      <c r="A1298" s="4" t="s">
        <v>105</v>
      </c>
      <c r="B1298" s="4" t="s">
        <v>495</v>
      </c>
      <c r="C1298" s="4" t="s">
        <v>5518</v>
      </c>
      <c r="D1298" s="4" t="s">
        <v>352</v>
      </c>
      <c r="E1298" s="4">
        <v>1</v>
      </c>
      <c r="F1298" s="5">
        <v>45108</v>
      </c>
      <c r="G1298" s="4" t="s">
        <v>104</v>
      </c>
      <c r="H1298" s="4" t="s">
        <v>1608</v>
      </c>
      <c r="I1298" s="4" t="s">
        <v>345</v>
      </c>
    </row>
    <row r="1299" spans="1:9">
      <c r="A1299" s="4" t="s">
        <v>105</v>
      </c>
      <c r="B1299" s="4" t="s">
        <v>495</v>
      </c>
      <c r="C1299" s="4" t="s">
        <v>5526</v>
      </c>
      <c r="D1299" s="4" t="s">
        <v>352</v>
      </c>
      <c r="E1299" s="4">
        <v>1</v>
      </c>
      <c r="F1299" s="5">
        <v>45110</v>
      </c>
      <c r="G1299" s="4" t="s">
        <v>1678</v>
      </c>
      <c r="H1299" s="4" t="s">
        <v>1679</v>
      </c>
      <c r="I1299" s="4" t="s">
        <v>345</v>
      </c>
    </row>
    <row r="1300" spans="1:9">
      <c r="A1300" s="4" t="s">
        <v>105</v>
      </c>
      <c r="B1300" s="4" t="s">
        <v>495</v>
      </c>
      <c r="C1300" s="4" t="s">
        <v>5601</v>
      </c>
      <c r="D1300" s="4" t="s">
        <v>343</v>
      </c>
      <c r="E1300" s="4">
        <v>1</v>
      </c>
      <c r="F1300" s="5">
        <v>45110</v>
      </c>
      <c r="G1300" s="4" t="s">
        <v>1678</v>
      </c>
      <c r="H1300" s="4" t="s">
        <v>1679</v>
      </c>
      <c r="I1300" s="4" t="s">
        <v>345</v>
      </c>
    </row>
    <row r="1301" spans="1:9">
      <c r="A1301" s="4" t="s">
        <v>105</v>
      </c>
      <c r="B1301" s="4" t="s">
        <v>495</v>
      </c>
      <c r="C1301" s="4" t="s">
        <v>1604</v>
      </c>
      <c r="D1301" s="4" t="s">
        <v>352</v>
      </c>
      <c r="E1301" s="4">
        <v>1</v>
      </c>
      <c r="F1301" s="5">
        <v>45111</v>
      </c>
      <c r="G1301" s="4" t="s">
        <v>40</v>
      </c>
      <c r="H1301" s="4" t="s">
        <v>1605</v>
      </c>
      <c r="I1301" s="4" t="s">
        <v>345</v>
      </c>
    </row>
    <row r="1302" spans="1:9">
      <c r="A1302" s="4" t="s">
        <v>105</v>
      </c>
      <c r="B1302" s="4" t="s">
        <v>495</v>
      </c>
      <c r="C1302" s="4" t="s">
        <v>1606</v>
      </c>
      <c r="D1302" s="4" t="s">
        <v>352</v>
      </c>
      <c r="E1302" s="4">
        <v>1</v>
      </c>
      <c r="F1302" s="5">
        <v>45111</v>
      </c>
      <c r="G1302" s="4" t="s">
        <v>40</v>
      </c>
      <c r="H1302" s="4" t="s">
        <v>1605</v>
      </c>
      <c r="I1302" s="4" t="s">
        <v>345</v>
      </c>
    </row>
    <row r="1303" spans="1:9">
      <c r="A1303" s="4" t="s">
        <v>105</v>
      </c>
      <c r="B1303" s="4" t="s">
        <v>495</v>
      </c>
      <c r="C1303" s="4" t="s">
        <v>1607</v>
      </c>
      <c r="D1303" s="4" t="s">
        <v>369</v>
      </c>
      <c r="E1303" s="4">
        <v>1</v>
      </c>
      <c r="F1303" s="5">
        <v>45112</v>
      </c>
      <c r="G1303" s="4" t="s">
        <v>104</v>
      </c>
      <c r="H1303" s="4" t="s">
        <v>1608</v>
      </c>
      <c r="I1303" s="4" t="s">
        <v>345</v>
      </c>
    </row>
    <row r="1304" spans="1:9">
      <c r="A1304" s="4" t="s">
        <v>105</v>
      </c>
      <c r="B1304" s="4" t="s">
        <v>495</v>
      </c>
      <c r="C1304" s="4" t="s">
        <v>1609</v>
      </c>
      <c r="D1304" s="4" t="s">
        <v>358</v>
      </c>
      <c r="E1304" s="4">
        <v>1</v>
      </c>
      <c r="F1304" s="5">
        <v>45112</v>
      </c>
      <c r="G1304" s="4" t="s">
        <v>104</v>
      </c>
      <c r="H1304" s="4" t="s">
        <v>1608</v>
      </c>
      <c r="I1304" s="4" t="s">
        <v>345</v>
      </c>
    </row>
    <row r="1305" spans="1:9">
      <c r="A1305" s="4" t="s">
        <v>105</v>
      </c>
      <c r="B1305" s="4" t="s">
        <v>495</v>
      </c>
      <c r="C1305" s="4" t="s">
        <v>1610</v>
      </c>
      <c r="D1305" s="4" t="s">
        <v>358</v>
      </c>
      <c r="E1305" s="4">
        <v>1</v>
      </c>
      <c r="F1305" s="5">
        <v>45112</v>
      </c>
      <c r="G1305" s="4" t="s">
        <v>104</v>
      </c>
      <c r="H1305" s="4" t="s">
        <v>1608</v>
      </c>
      <c r="I1305" s="4" t="s">
        <v>345</v>
      </c>
    </row>
    <row r="1306" spans="1:9">
      <c r="A1306" s="4" t="s">
        <v>105</v>
      </c>
      <c r="B1306" s="4" t="s">
        <v>495</v>
      </c>
      <c r="C1306" s="4" t="s">
        <v>1611</v>
      </c>
      <c r="D1306" s="4" t="s">
        <v>343</v>
      </c>
      <c r="E1306" s="4">
        <v>1</v>
      </c>
      <c r="F1306" s="5">
        <v>45112</v>
      </c>
      <c r="G1306" s="4" t="s">
        <v>104</v>
      </c>
      <c r="H1306" s="4" t="s">
        <v>1608</v>
      </c>
      <c r="I1306" s="4" t="s">
        <v>345</v>
      </c>
    </row>
    <row r="1307" spans="1:9">
      <c r="A1307" s="4" t="s">
        <v>105</v>
      </c>
      <c r="B1307" s="4" t="s">
        <v>495</v>
      </c>
      <c r="C1307" s="4" t="s">
        <v>1612</v>
      </c>
      <c r="D1307" s="4" t="s">
        <v>376</v>
      </c>
      <c r="E1307" s="4">
        <v>1</v>
      </c>
      <c r="F1307" s="5">
        <v>45113</v>
      </c>
      <c r="G1307" s="4" t="s">
        <v>40</v>
      </c>
      <c r="H1307" s="4" t="s">
        <v>1605</v>
      </c>
      <c r="I1307" s="4" t="s">
        <v>345</v>
      </c>
    </row>
    <row r="1308" spans="1:9">
      <c r="A1308" s="4" t="s">
        <v>105</v>
      </c>
      <c r="B1308" s="4" t="s">
        <v>495</v>
      </c>
      <c r="C1308" s="4" t="s">
        <v>1613</v>
      </c>
      <c r="D1308" s="4" t="s">
        <v>369</v>
      </c>
      <c r="E1308" s="4">
        <v>1</v>
      </c>
      <c r="F1308" s="5">
        <v>45113</v>
      </c>
      <c r="G1308" s="4" t="s">
        <v>104</v>
      </c>
      <c r="H1308" s="4" t="s">
        <v>1608</v>
      </c>
      <c r="I1308" s="4" t="s">
        <v>345</v>
      </c>
    </row>
    <row r="1309" spans="1:9">
      <c r="A1309" s="4" t="s">
        <v>105</v>
      </c>
      <c r="B1309" s="4" t="s">
        <v>495</v>
      </c>
      <c r="C1309" s="4" t="s">
        <v>1614</v>
      </c>
      <c r="D1309" s="4" t="s">
        <v>358</v>
      </c>
      <c r="E1309" s="4">
        <v>1</v>
      </c>
      <c r="F1309" s="5">
        <v>45113</v>
      </c>
      <c r="G1309" s="4" t="s">
        <v>40</v>
      </c>
      <c r="H1309" s="4" t="s">
        <v>1605</v>
      </c>
      <c r="I1309" s="4" t="s">
        <v>345</v>
      </c>
    </row>
    <row r="1310" spans="1:9">
      <c r="A1310" s="4" t="s">
        <v>105</v>
      </c>
      <c r="B1310" s="4" t="s">
        <v>495</v>
      </c>
      <c r="C1310" s="4" t="s">
        <v>1615</v>
      </c>
      <c r="D1310" s="4" t="s">
        <v>343</v>
      </c>
      <c r="E1310" s="4">
        <v>1</v>
      </c>
      <c r="F1310" s="5">
        <v>45113</v>
      </c>
      <c r="G1310" s="4" t="s">
        <v>104</v>
      </c>
      <c r="H1310" s="4" t="s">
        <v>1608</v>
      </c>
      <c r="I1310" s="4" t="s">
        <v>345</v>
      </c>
    </row>
    <row r="1311" spans="1:9">
      <c r="A1311" s="4" t="s">
        <v>105</v>
      </c>
      <c r="B1311" s="4" t="s">
        <v>495</v>
      </c>
      <c r="C1311" s="4" t="s">
        <v>1616</v>
      </c>
      <c r="D1311" s="4" t="s">
        <v>343</v>
      </c>
      <c r="E1311" s="4">
        <v>1</v>
      </c>
      <c r="F1311" s="5">
        <v>45113</v>
      </c>
      <c r="G1311" s="4" t="s">
        <v>40</v>
      </c>
      <c r="H1311" s="4" t="s">
        <v>1605</v>
      </c>
      <c r="I1311" s="4" t="s">
        <v>345</v>
      </c>
    </row>
    <row r="1312" spans="1:9">
      <c r="A1312" s="4" t="s">
        <v>105</v>
      </c>
      <c r="B1312" s="4" t="s">
        <v>495</v>
      </c>
      <c r="C1312" s="4" t="s">
        <v>1617</v>
      </c>
      <c r="D1312" s="4" t="s">
        <v>358</v>
      </c>
      <c r="E1312" s="4">
        <v>1</v>
      </c>
      <c r="F1312" s="5">
        <v>45113</v>
      </c>
      <c r="G1312" s="4" t="s">
        <v>104</v>
      </c>
      <c r="H1312" s="4" t="s">
        <v>1608</v>
      </c>
      <c r="I1312" s="4" t="s">
        <v>345</v>
      </c>
    </row>
    <row r="1313" spans="1:9">
      <c r="A1313" s="4" t="s">
        <v>105</v>
      </c>
      <c r="B1313" s="4" t="s">
        <v>495</v>
      </c>
      <c r="C1313" s="4" t="s">
        <v>1618</v>
      </c>
      <c r="D1313" s="4" t="s">
        <v>376</v>
      </c>
      <c r="E1313" s="4">
        <v>1</v>
      </c>
      <c r="F1313" s="5">
        <v>45113</v>
      </c>
      <c r="G1313" s="4" t="s">
        <v>104</v>
      </c>
      <c r="H1313" s="4" t="s">
        <v>1608</v>
      </c>
      <c r="I1313" s="4" t="s">
        <v>345</v>
      </c>
    </row>
    <row r="1314" spans="1:9">
      <c r="A1314" s="4" t="s">
        <v>105</v>
      </c>
      <c r="B1314" s="4" t="s">
        <v>495</v>
      </c>
      <c r="C1314" s="4" t="s">
        <v>1619</v>
      </c>
      <c r="D1314" s="4" t="s">
        <v>343</v>
      </c>
      <c r="E1314" s="4">
        <v>1</v>
      </c>
      <c r="F1314" s="5">
        <v>45113</v>
      </c>
      <c r="G1314" s="4" t="s">
        <v>104</v>
      </c>
      <c r="H1314" s="4" t="s">
        <v>1608</v>
      </c>
      <c r="I1314" s="4" t="s">
        <v>345</v>
      </c>
    </row>
    <row r="1315" spans="1:9">
      <c r="A1315" s="4" t="s">
        <v>105</v>
      </c>
      <c r="B1315" s="4" t="s">
        <v>495</v>
      </c>
      <c r="C1315" s="4" t="s">
        <v>1620</v>
      </c>
      <c r="D1315" s="4" t="s">
        <v>358</v>
      </c>
      <c r="E1315" s="4">
        <v>1</v>
      </c>
      <c r="F1315" s="5">
        <v>45113</v>
      </c>
      <c r="G1315" s="4" t="s">
        <v>104</v>
      </c>
      <c r="H1315" s="4" t="s">
        <v>1608</v>
      </c>
      <c r="I1315" s="4" t="s">
        <v>345</v>
      </c>
    </row>
    <row r="1316" spans="1:9">
      <c r="A1316" s="4" t="s">
        <v>105</v>
      </c>
      <c r="B1316" s="4" t="s">
        <v>495</v>
      </c>
      <c r="C1316" s="4" t="s">
        <v>1621</v>
      </c>
      <c r="D1316" s="4" t="s">
        <v>343</v>
      </c>
      <c r="E1316" s="4">
        <v>1</v>
      </c>
      <c r="F1316" s="5">
        <v>45115</v>
      </c>
      <c r="G1316" s="4" t="s">
        <v>104</v>
      </c>
      <c r="H1316" s="4" t="s">
        <v>1608</v>
      </c>
      <c r="I1316" s="4" t="s">
        <v>345</v>
      </c>
    </row>
    <row r="1317" spans="1:9">
      <c r="A1317" s="4" t="s">
        <v>105</v>
      </c>
      <c r="B1317" s="4" t="s">
        <v>495</v>
      </c>
      <c r="C1317" s="4" t="s">
        <v>1622</v>
      </c>
      <c r="D1317" s="4" t="s">
        <v>369</v>
      </c>
      <c r="E1317" s="4">
        <v>1</v>
      </c>
      <c r="F1317" s="5">
        <v>45115</v>
      </c>
      <c r="G1317" s="4" t="s">
        <v>104</v>
      </c>
      <c r="H1317" s="4" t="s">
        <v>1608</v>
      </c>
      <c r="I1317" s="4" t="s">
        <v>345</v>
      </c>
    </row>
    <row r="1318" spans="1:9">
      <c r="A1318" s="4" t="s">
        <v>105</v>
      </c>
      <c r="B1318" s="4" t="s">
        <v>495</v>
      </c>
      <c r="C1318" s="4" t="s">
        <v>1623</v>
      </c>
      <c r="D1318" s="4" t="s">
        <v>369</v>
      </c>
      <c r="E1318" s="4">
        <v>1</v>
      </c>
      <c r="F1318" s="5">
        <v>45117</v>
      </c>
      <c r="G1318" s="4" t="s">
        <v>40</v>
      </c>
      <c r="H1318" s="4" t="s">
        <v>1605</v>
      </c>
      <c r="I1318" s="4" t="s">
        <v>345</v>
      </c>
    </row>
    <row r="1319" spans="1:9">
      <c r="A1319" s="4" t="s">
        <v>105</v>
      </c>
      <c r="B1319" s="4" t="s">
        <v>495</v>
      </c>
      <c r="C1319" s="4" t="s">
        <v>1624</v>
      </c>
      <c r="D1319" s="4" t="s">
        <v>358</v>
      </c>
      <c r="E1319" s="4">
        <v>1</v>
      </c>
      <c r="F1319" s="5">
        <v>45117</v>
      </c>
      <c r="G1319" s="4" t="s">
        <v>104</v>
      </c>
      <c r="H1319" s="4" t="s">
        <v>1608</v>
      </c>
      <c r="I1319" s="4" t="s">
        <v>345</v>
      </c>
    </row>
    <row r="1320" spans="1:9">
      <c r="A1320" s="4" t="s">
        <v>105</v>
      </c>
      <c r="B1320" s="4" t="s">
        <v>495</v>
      </c>
      <c r="C1320" s="4" t="s">
        <v>1625</v>
      </c>
      <c r="D1320" s="4" t="s">
        <v>343</v>
      </c>
      <c r="E1320" s="4">
        <v>1</v>
      </c>
      <c r="F1320" s="5">
        <v>45118</v>
      </c>
      <c r="G1320" s="4" t="s">
        <v>104</v>
      </c>
      <c r="H1320" s="4" t="s">
        <v>1608</v>
      </c>
      <c r="I1320" s="4" t="s">
        <v>345</v>
      </c>
    </row>
    <row r="1321" spans="1:9">
      <c r="A1321" s="4" t="s">
        <v>105</v>
      </c>
      <c r="B1321" s="4" t="s">
        <v>495</v>
      </c>
      <c r="C1321" s="4" t="s">
        <v>1626</v>
      </c>
      <c r="D1321" s="4" t="s">
        <v>369</v>
      </c>
      <c r="E1321" s="4">
        <v>1</v>
      </c>
      <c r="F1321" s="5">
        <v>45118</v>
      </c>
      <c r="G1321" s="4" t="s">
        <v>104</v>
      </c>
      <c r="H1321" s="4" t="s">
        <v>1608</v>
      </c>
      <c r="I1321" s="4" t="s">
        <v>345</v>
      </c>
    </row>
    <row r="1322" spans="1:9">
      <c r="A1322" s="4" t="s">
        <v>105</v>
      </c>
      <c r="B1322" s="4" t="s">
        <v>495</v>
      </c>
      <c r="C1322" s="4" t="s">
        <v>1627</v>
      </c>
      <c r="D1322" s="4" t="s">
        <v>343</v>
      </c>
      <c r="E1322" s="4">
        <v>1</v>
      </c>
      <c r="F1322" s="5">
        <v>45118</v>
      </c>
      <c r="G1322" s="4" t="s">
        <v>40</v>
      </c>
      <c r="H1322" s="4" t="s">
        <v>1605</v>
      </c>
      <c r="I1322" s="4" t="s">
        <v>345</v>
      </c>
    </row>
    <row r="1323" spans="1:9">
      <c r="A1323" s="4" t="s">
        <v>105</v>
      </c>
      <c r="B1323" s="4" t="s">
        <v>495</v>
      </c>
      <c r="C1323" s="4" t="s">
        <v>1628</v>
      </c>
      <c r="D1323" s="4" t="s">
        <v>343</v>
      </c>
      <c r="E1323" s="4">
        <v>1</v>
      </c>
      <c r="F1323" s="5">
        <v>45118</v>
      </c>
      <c r="G1323" s="4" t="s">
        <v>104</v>
      </c>
      <c r="H1323" s="4" t="s">
        <v>1608</v>
      </c>
      <c r="I1323" s="4" t="s">
        <v>345</v>
      </c>
    </row>
    <row r="1324" spans="1:9">
      <c r="A1324" s="4" t="s">
        <v>105</v>
      </c>
      <c r="B1324" s="4" t="s">
        <v>495</v>
      </c>
      <c r="C1324" s="4" t="s">
        <v>1629</v>
      </c>
      <c r="D1324" s="4" t="s">
        <v>358</v>
      </c>
      <c r="E1324" s="4">
        <v>1</v>
      </c>
      <c r="F1324" s="5">
        <v>45120</v>
      </c>
      <c r="G1324" s="4" t="s">
        <v>104</v>
      </c>
      <c r="H1324" s="4" t="s">
        <v>1608</v>
      </c>
      <c r="I1324" s="4" t="s">
        <v>345</v>
      </c>
    </row>
    <row r="1325" spans="1:9">
      <c r="A1325" s="4" t="s">
        <v>105</v>
      </c>
      <c r="B1325" s="4" t="s">
        <v>495</v>
      </c>
      <c r="C1325" s="4" t="s">
        <v>1630</v>
      </c>
      <c r="D1325" s="4" t="s">
        <v>376</v>
      </c>
      <c r="E1325" s="4">
        <v>1</v>
      </c>
      <c r="F1325" s="5">
        <v>45120</v>
      </c>
      <c r="G1325" s="4" t="s">
        <v>104</v>
      </c>
      <c r="H1325" s="4" t="s">
        <v>1608</v>
      </c>
      <c r="I1325" s="4" t="s">
        <v>345</v>
      </c>
    </row>
    <row r="1326" spans="1:9">
      <c r="A1326" s="4" t="s">
        <v>105</v>
      </c>
      <c r="B1326" s="4" t="s">
        <v>495</v>
      </c>
      <c r="C1326" s="4" t="s">
        <v>1631</v>
      </c>
      <c r="D1326" s="4" t="s">
        <v>354</v>
      </c>
      <c r="E1326" s="4">
        <v>1</v>
      </c>
      <c r="F1326" s="5">
        <v>45120</v>
      </c>
      <c r="G1326" s="4" t="s">
        <v>40</v>
      </c>
      <c r="H1326" s="4" t="s">
        <v>1605</v>
      </c>
      <c r="I1326" s="4" t="s">
        <v>345</v>
      </c>
    </row>
    <row r="1327" spans="1:9">
      <c r="A1327" s="4" t="s">
        <v>105</v>
      </c>
      <c r="B1327" s="4" t="s">
        <v>495</v>
      </c>
      <c r="C1327" s="4" t="s">
        <v>1632</v>
      </c>
      <c r="D1327" s="4" t="s">
        <v>343</v>
      </c>
      <c r="E1327" s="4">
        <v>1</v>
      </c>
      <c r="F1327" s="5">
        <v>45120</v>
      </c>
      <c r="G1327" s="4" t="s">
        <v>104</v>
      </c>
      <c r="H1327" s="4" t="s">
        <v>1608</v>
      </c>
      <c r="I1327" s="4" t="s">
        <v>345</v>
      </c>
    </row>
    <row r="1328" spans="1:9">
      <c r="A1328" s="4" t="s">
        <v>105</v>
      </c>
      <c r="B1328" s="4" t="s">
        <v>495</v>
      </c>
      <c r="C1328" s="4" t="s">
        <v>1633</v>
      </c>
      <c r="D1328" s="4" t="s">
        <v>354</v>
      </c>
      <c r="E1328" s="4">
        <v>1</v>
      </c>
      <c r="F1328" s="5">
        <v>45120</v>
      </c>
      <c r="G1328" s="4" t="s">
        <v>104</v>
      </c>
      <c r="H1328" s="4" t="s">
        <v>1608</v>
      </c>
      <c r="I1328" s="4" t="s">
        <v>345</v>
      </c>
    </row>
    <row r="1329" spans="1:9">
      <c r="A1329" s="4" t="s">
        <v>105</v>
      </c>
      <c r="B1329" s="4" t="s">
        <v>495</v>
      </c>
      <c r="C1329" s="4" t="s">
        <v>1634</v>
      </c>
      <c r="D1329" s="4" t="s">
        <v>354</v>
      </c>
      <c r="E1329" s="4">
        <v>1</v>
      </c>
      <c r="F1329" s="5">
        <v>45120</v>
      </c>
      <c r="G1329" s="4" t="s">
        <v>104</v>
      </c>
      <c r="H1329" s="4" t="s">
        <v>1608</v>
      </c>
      <c r="I1329" s="4" t="s">
        <v>345</v>
      </c>
    </row>
    <row r="1330" spans="1:9">
      <c r="A1330" s="4" t="s">
        <v>105</v>
      </c>
      <c r="B1330" s="4" t="s">
        <v>495</v>
      </c>
      <c r="C1330" s="4" t="s">
        <v>1635</v>
      </c>
      <c r="D1330" s="4" t="s">
        <v>354</v>
      </c>
      <c r="E1330" s="4">
        <v>1</v>
      </c>
      <c r="F1330" s="5">
        <v>45120</v>
      </c>
      <c r="G1330" s="4" t="s">
        <v>40</v>
      </c>
      <c r="H1330" s="4" t="s">
        <v>1605</v>
      </c>
      <c r="I1330" s="4" t="s">
        <v>345</v>
      </c>
    </row>
    <row r="1331" spans="1:9">
      <c r="A1331" s="4" t="s">
        <v>105</v>
      </c>
      <c r="B1331" s="4" t="s">
        <v>495</v>
      </c>
      <c r="C1331" s="4" t="s">
        <v>1636</v>
      </c>
      <c r="D1331" s="4" t="s">
        <v>354</v>
      </c>
      <c r="E1331" s="4">
        <v>1</v>
      </c>
      <c r="F1331" s="5">
        <v>45120</v>
      </c>
      <c r="G1331" s="4" t="s">
        <v>40</v>
      </c>
      <c r="H1331" s="4" t="s">
        <v>1605</v>
      </c>
      <c r="I1331" s="4" t="s">
        <v>345</v>
      </c>
    </row>
    <row r="1332" spans="1:9">
      <c r="A1332" s="4" t="s">
        <v>105</v>
      </c>
      <c r="B1332" s="4" t="s">
        <v>495</v>
      </c>
      <c r="C1332" s="4" t="s">
        <v>1637</v>
      </c>
      <c r="D1332" s="4" t="s">
        <v>354</v>
      </c>
      <c r="E1332" s="4">
        <v>1</v>
      </c>
      <c r="F1332" s="5">
        <v>45120</v>
      </c>
      <c r="G1332" s="4" t="s">
        <v>104</v>
      </c>
      <c r="H1332" s="4" t="s">
        <v>1608</v>
      </c>
      <c r="I1332" s="4" t="s">
        <v>345</v>
      </c>
    </row>
    <row r="1333" spans="1:9">
      <c r="A1333" s="4" t="s">
        <v>105</v>
      </c>
      <c r="B1333" s="4" t="s">
        <v>495</v>
      </c>
      <c r="C1333" s="4" t="s">
        <v>1638</v>
      </c>
      <c r="D1333" s="4" t="s">
        <v>354</v>
      </c>
      <c r="E1333" s="4">
        <v>1</v>
      </c>
      <c r="F1333" s="5">
        <v>45121</v>
      </c>
      <c r="G1333" s="4" t="s">
        <v>104</v>
      </c>
      <c r="H1333" s="4" t="s">
        <v>1608</v>
      </c>
      <c r="I1333" s="4" t="s">
        <v>345</v>
      </c>
    </row>
    <row r="1334" spans="1:9">
      <c r="A1334" s="4" t="s">
        <v>105</v>
      </c>
      <c r="B1334" s="4" t="s">
        <v>495</v>
      </c>
      <c r="C1334" s="4" t="s">
        <v>1639</v>
      </c>
      <c r="D1334" s="4" t="s">
        <v>354</v>
      </c>
      <c r="E1334" s="4">
        <v>1</v>
      </c>
      <c r="F1334" s="5">
        <v>45121</v>
      </c>
      <c r="G1334" s="4" t="s">
        <v>104</v>
      </c>
      <c r="H1334" s="4" t="s">
        <v>1608</v>
      </c>
      <c r="I1334" s="4" t="s">
        <v>345</v>
      </c>
    </row>
    <row r="1335" spans="1:9">
      <c r="A1335" s="4" t="s">
        <v>105</v>
      </c>
      <c r="B1335" s="4" t="s">
        <v>495</v>
      </c>
      <c r="C1335" s="4" t="s">
        <v>1640</v>
      </c>
      <c r="D1335" s="4" t="s">
        <v>354</v>
      </c>
      <c r="E1335" s="4">
        <v>1</v>
      </c>
      <c r="F1335" s="5">
        <v>45121</v>
      </c>
      <c r="G1335" s="4" t="s">
        <v>40</v>
      </c>
      <c r="H1335" s="4" t="s">
        <v>1605</v>
      </c>
      <c r="I1335" s="4" t="s">
        <v>345</v>
      </c>
    </row>
    <row r="1336" spans="1:9">
      <c r="A1336" s="4" t="s">
        <v>105</v>
      </c>
      <c r="B1336" s="4" t="s">
        <v>495</v>
      </c>
      <c r="C1336" s="4" t="s">
        <v>1641</v>
      </c>
      <c r="D1336" s="4" t="s">
        <v>354</v>
      </c>
      <c r="E1336" s="4">
        <v>1</v>
      </c>
      <c r="F1336" s="5">
        <v>45121</v>
      </c>
      <c r="G1336" s="4" t="s">
        <v>104</v>
      </c>
      <c r="H1336" s="4" t="s">
        <v>1608</v>
      </c>
      <c r="I1336" s="4" t="s">
        <v>345</v>
      </c>
    </row>
    <row r="1337" spans="1:9">
      <c r="A1337" s="4" t="s">
        <v>105</v>
      </c>
      <c r="B1337" s="4" t="s">
        <v>495</v>
      </c>
      <c r="C1337" s="4" t="s">
        <v>1642</v>
      </c>
      <c r="D1337" s="4" t="s">
        <v>354</v>
      </c>
      <c r="E1337" s="4">
        <v>1</v>
      </c>
      <c r="F1337" s="5">
        <v>45121</v>
      </c>
      <c r="G1337" s="4" t="s">
        <v>104</v>
      </c>
      <c r="H1337" s="4" t="s">
        <v>1608</v>
      </c>
      <c r="I1337" s="4" t="s">
        <v>345</v>
      </c>
    </row>
    <row r="1338" spans="1:9">
      <c r="A1338" s="4" t="s">
        <v>105</v>
      </c>
      <c r="B1338" s="4" t="s">
        <v>495</v>
      </c>
      <c r="C1338" s="4" t="s">
        <v>1643</v>
      </c>
      <c r="D1338" s="4" t="s">
        <v>354</v>
      </c>
      <c r="E1338" s="4">
        <v>1</v>
      </c>
      <c r="F1338" s="5">
        <v>45121</v>
      </c>
      <c r="G1338" s="4" t="s">
        <v>104</v>
      </c>
      <c r="H1338" s="4" t="s">
        <v>1608</v>
      </c>
      <c r="I1338" s="4" t="s">
        <v>345</v>
      </c>
    </row>
    <row r="1339" spans="1:9">
      <c r="A1339" s="4" t="s">
        <v>105</v>
      </c>
      <c r="B1339" s="4" t="s">
        <v>495</v>
      </c>
      <c r="C1339" s="4" t="s">
        <v>1644</v>
      </c>
      <c r="D1339" s="4" t="s">
        <v>358</v>
      </c>
      <c r="E1339" s="4">
        <v>1</v>
      </c>
      <c r="F1339" s="5">
        <v>45121</v>
      </c>
      <c r="G1339" s="4" t="s">
        <v>104</v>
      </c>
      <c r="H1339" s="4" t="s">
        <v>1608</v>
      </c>
      <c r="I1339" s="4" t="s">
        <v>345</v>
      </c>
    </row>
    <row r="1340" spans="1:9">
      <c r="A1340" s="4" t="s">
        <v>105</v>
      </c>
      <c r="B1340" s="4" t="s">
        <v>495</v>
      </c>
      <c r="C1340" s="4" t="s">
        <v>1645</v>
      </c>
      <c r="D1340" s="4" t="s">
        <v>354</v>
      </c>
      <c r="E1340" s="4">
        <v>1</v>
      </c>
      <c r="F1340" s="5">
        <v>45121</v>
      </c>
      <c r="G1340" s="4" t="s">
        <v>40</v>
      </c>
      <c r="H1340" s="4" t="s">
        <v>1605</v>
      </c>
      <c r="I1340" s="4" t="s">
        <v>345</v>
      </c>
    </row>
    <row r="1341" spans="1:9">
      <c r="A1341" s="4" t="s">
        <v>105</v>
      </c>
      <c r="B1341" s="4" t="s">
        <v>495</v>
      </c>
      <c r="C1341" s="4" t="s">
        <v>1646</v>
      </c>
      <c r="D1341" s="4" t="s">
        <v>354</v>
      </c>
      <c r="E1341" s="4">
        <v>1</v>
      </c>
      <c r="F1341" s="5">
        <v>45121</v>
      </c>
      <c r="G1341" s="4" t="s">
        <v>40</v>
      </c>
      <c r="H1341" s="4" t="s">
        <v>1605</v>
      </c>
      <c r="I1341" s="4" t="s">
        <v>345</v>
      </c>
    </row>
    <row r="1342" spans="1:9">
      <c r="A1342" s="4" t="s">
        <v>105</v>
      </c>
      <c r="B1342" s="4" t="s">
        <v>495</v>
      </c>
      <c r="C1342" s="4" t="s">
        <v>1647</v>
      </c>
      <c r="D1342" s="4" t="s">
        <v>354</v>
      </c>
      <c r="E1342" s="4">
        <v>1</v>
      </c>
      <c r="F1342" s="5">
        <v>45121</v>
      </c>
      <c r="G1342" s="4" t="s">
        <v>40</v>
      </c>
      <c r="H1342" s="4" t="s">
        <v>1605</v>
      </c>
      <c r="I1342" s="4" t="s">
        <v>345</v>
      </c>
    </row>
    <row r="1343" spans="1:9">
      <c r="A1343" s="4" t="s">
        <v>105</v>
      </c>
      <c r="B1343" s="4" t="s">
        <v>495</v>
      </c>
      <c r="C1343" s="4" t="s">
        <v>1648</v>
      </c>
      <c r="D1343" s="4" t="s">
        <v>354</v>
      </c>
      <c r="E1343" s="4">
        <v>1</v>
      </c>
      <c r="F1343" s="5">
        <v>45121</v>
      </c>
      <c r="G1343" s="4" t="s">
        <v>40</v>
      </c>
      <c r="H1343" s="4" t="s">
        <v>1605</v>
      </c>
      <c r="I1343" s="4" t="s">
        <v>345</v>
      </c>
    </row>
    <row r="1344" spans="1:9">
      <c r="A1344" s="4" t="s">
        <v>105</v>
      </c>
      <c r="B1344" s="4" t="s">
        <v>495</v>
      </c>
      <c r="C1344" s="4" t="s">
        <v>1649</v>
      </c>
      <c r="D1344" s="4" t="s">
        <v>358</v>
      </c>
      <c r="E1344" s="4">
        <v>1</v>
      </c>
      <c r="F1344" s="5">
        <v>45122</v>
      </c>
      <c r="G1344" s="4" t="s">
        <v>40</v>
      </c>
      <c r="H1344" s="4" t="s">
        <v>1605</v>
      </c>
      <c r="I1344" s="4" t="s">
        <v>345</v>
      </c>
    </row>
    <row r="1345" spans="1:9">
      <c r="A1345" s="4" t="s">
        <v>105</v>
      </c>
      <c r="B1345" s="4" t="s">
        <v>495</v>
      </c>
      <c r="C1345" s="4" t="s">
        <v>1650</v>
      </c>
      <c r="D1345" s="4" t="s">
        <v>354</v>
      </c>
      <c r="E1345" s="4">
        <v>1</v>
      </c>
      <c r="F1345" s="5">
        <v>45122</v>
      </c>
      <c r="G1345" s="4" t="s">
        <v>40</v>
      </c>
      <c r="H1345" s="4" t="s">
        <v>1605</v>
      </c>
      <c r="I1345" s="4" t="s">
        <v>345</v>
      </c>
    </row>
    <row r="1346" spans="1:9">
      <c r="A1346" s="4" t="s">
        <v>105</v>
      </c>
      <c r="B1346" s="4" t="s">
        <v>495</v>
      </c>
      <c r="C1346" s="4" t="s">
        <v>1651</v>
      </c>
      <c r="D1346" s="4" t="s">
        <v>354</v>
      </c>
      <c r="E1346" s="4">
        <v>1</v>
      </c>
      <c r="F1346" s="5">
        <v>45122</v>
      </c>
      <c r="G1346" s="4" t="s">
        <v>104</v>
      </c>
      <c r="H1346" s="4" t="s">
        <v>1608</v>
      </c>
      <c r="I1346" s="4" t="s">
        <v>345</v>
      </c>
    </row>
    <row r="1347" spans="1:9">
      <c r="A1347" s="4" t="s">
        <v>105</v>
      </c>
      <c r="B1347" s="4" t="s">
        <v>495</v>
      </c>
      <c r="C1347" s="4" t="s">
        <v>1652</v>
      </c>
      <c r="D1347" s="4" t="s">
        <v>354</v>
      </c>
      <c r="E1347" s="4">
        <v>1</v>
      </c>
      <c r="F1347" s="5">
        <v>45122</v>
      </c>
      <c r="G1347" s="4" t="s">
        <v>104</v>
      </c>
      <c r="H1347" s="4" t="s">
        <v>1608</v>
      </c>
      <c r="I1347" s="4" t="s">
        <v>345</v>
      </c>
    </row>
    <row r="1348" spans="1:9">
      <c r="A1348" s="4" t="s">
        <v>105</v>
      </c>
      <c r="B1348" s="4" t="s">
        <v>495</v>
      </c>
      <c r="C1348" s="4" t="s">
        <v>1653</v>
      </c>
      <c r="D1348" s="4" t="s">
        <v>394</v>
      </c>
      <c r="E1348" s="4">
        <v>1</v>
      </c>
      <c r="F1348" s="5">
        <v>45122</v>
      </c>
      <c r="G1348" s="4" t="s">
        <v>104</v>
      </c>
      <c r="H1348" s="4" t="s">
        <v>1608</v>
      </c>
      <c r="I1348" s="4" t="s">
        <v>345</v>
      </c>
    </row>
    <row r="1349" spans="1:9">
      <c r="A1349" s="4" t="s">
        <v>105</v>
      </c>
      <c r="B1349" s="4" t="s">
        <v>495</v>
      </c>
      <c r="C1349" s="4" t="s">
        <v>1654</v>
      </c>
      <c r="D1349" s="4" t="s">
        <v>781</v>
      </c>
      <c r="E1349" s="4">
        <v>1</v>
      </c>
      <c r="F1349" s="5">
        <v>45122</v>
      </c>
      <c r="G1349" s="4" t="s">
        <v>104</v>
      </c>
      <c r="H1349" s="4" t="s">
        <v>1608</v>
      </c>
      <c r="I1349" s="4" t="s">
        <v>345</v>
      </c>
    </row>
    <row r="1350" spans="1:9">
      <c r="A1350" s="4" t="s">
        <v>105</v>
      </c>
      <c r="B1350" s="4" t="s">
        <v>495</v>
      </c>
      <c r="C1350" s="4" t="s">
        <v>1655</v>
      </c>
      <c r="D1350" s="4" t="s">
        <v>354</v>
      </c>
      <c r="E1350" s="4">
        <v>1</v>
      </c>
      <c r="F1350" s="5">
        <v>45122</v>
      </c>
      <c r="G1350" s="4" t="s">
        <v>104</v>
      </c>
      <c r="H1350" s="4" t="s">
        <v>1608</v>
      </c>
      <c r="I1350" s="4" t="s">
        <v>345</v>
      </c>
    </row>
    <row r="1351" spans="1:9">
      <c r="A1351" s="4" t="s">
        <v>105</v>
      </c>
      <c r="B1351" s="4" t="s">
        <v>495</v>
      </c>
      <c r="C1351" s="4" t="s">
        <v>1656</v>
      </c>
      <c r="D1351" s="4" t="s">
        <v>354</v>
      </c>
      <c r="E1351" s="4">
        <v>1</v>
      </c>
      <c r="F1351" s="5">
        <v>45123</v>
      </c>
      <c r="G1351" s="4" t="s">
        <v>40</v>
      </c>
      <c r="H1351" s="4" t="s">
        <v>1605</v>
      </c>
      <c r="I1351" s="4" t="s">
        <v>345</v>
      </c>
    </row>
    <row r="1352" spans="1:9">
      <c r="A1352" s="4" t="s">
        <v>105</v>
      </c>
      <c r="B1352" s="4" t="s">
        <v>495</v>
      </c>
      <c r="C1352" s="4" t="s">
        <v>1657</v>
      </c>
      <c r="D1352" s="4" t="s">
        <v>354</v>
      </c>
      <c r="E1352" s="4">
        <v>1</v>
      </c>
      <c r="F1352" s="5">
        <v>45123</v>
      </c>
      <c r="G1352" s="4" t="s">
        <v>40</v>
      </c>
      <c r="H1352" s="4" t="s">
        <v>1605</v>
      </c>
      <c r="I1352" s="4" t="s">
        <v>345</v>
      </c>
    </row>
    <row r="1353" spans="1:9">
      <c r="A1353" s="4" t="s">
        <v>105</v>
      </c>
      <c r="B1353" s="4" t="s">
        <v>495</v>
      </c>
      <c r="C1353" s="4" t="s">
        <v>1658</v>
      </c>
      <c r="D1353" s="4" t="s">
        <v>354</v>
      </c>
      <c r="E1353" s="4">
        <v>1</v>
      </c>
      <c r="F1353" s="5">
        <v>45123</v>
      </c>
      <c r="G1353" s="4" t="s">
        <v>40</v>
      </c>
      <c r="H1353" s="4" t="s">
        <v>1605</v>
      </c>
      <c r="I1353" s="4" t="s">
        <v>345</v>
      </c>
    </row>
    <row r="1354" spans="1:9">
      <c r="A1354" s="4" t="s">
        <v>105</v>
      </c>
      <c r="B1354" s="4" t="s">
        <v>495</v>
      </c>
      <c r="C1354" s="4" t="s">
        <v>1659</v>
      </c>
      <c r="D1354" s="4" t="s">
        <v>354</v>
      </c>
      <c r="E1354" s="4">
        <v>1</v>
      </c>
      <c r="F1354" s="5">
        <v>45123</v>
      </c>
      <c r="G1354" s="4" t="s">
        <v>40</v>
      </c>
      <c r="H1354" s="4" t="s">
        <v>1605</v>
      </c>
      <c r="I1354" s="4" t="s">
        <v>345</v>
      </c>
    </row>
    <row r="1355" spans="1:9">
      <c r="A1355" s="4" t="s">
        <v>105</v>
      </c>
      <c r="B1355" s="4" t="s">
        <v>495</v>
      </c>
      <c r="C1355" s="4" t="s">
        <v>1660</v>
      </c>
      <c r="D1355" s="4" t="s">
        <v>354</v>
      </c>
      <c r="E1355" s="4">
        <v>1</v>
      </c>
      <c r="F1355" s="5">
        <v>45123</v>
      </c>
      <c r="G1355" s="4" t="s">
        <v>40</v>
      </c>
      <c r="H1355" s="4" t="s">
        <v>1605</v>
      </c>
      <c r="I1355" s="4" t="s">
        <v>345</v>
      </c>
    </row>
    <row r="1356" spans="1:9">
      <c r="A1356" s="4" t="s">
        <v>105</v>
      </c>
      <c r="B1356" s="4" t="s">
        <v>495</v>
      </c>
      <c r="C1356" s="4" t="s">
        <v>1661</v>
      </c>
      <c r="D1356" s="4" t="s">
        <v>354</v>
      </c>
      <c r="E1356" s="4">
        <v>1</v>
      </c>
      <c r="F1356" s="5">
        <v>45124</v>
      </c>
      <c r="G1356" s="4" t="s">
        <v>40</v>
      </c>
      <c r="H1356" s="4" t="s">
        <v>1605</v>
      </c>
      <c r="I1356" s="4" t="s">
        <v>345</v>
      </c>
    </row>
    <row r="1357" spans="1:9">
      <c r="A1357" s="4" t="s">
        <v>105</v>
      </c>
      <c r="B1357" s="4" t="s">
        <v>495</v>
      </c>
      <c r="C1357" s="4" t="s">
        <v>1662</v>
      </c>
      <c r="D1357" s="4" t="s">
        <v>358</v>
      </c>
      <c r="E1357" s="4">
        <v>1</v>
      </c>
      <c r="F1357" s="5">
        <v>45124</v>
      </c>
      <c r="G1357" s="4" t="s">
        <v>104</v>
      </c>
      <c r="H1357" s="4" t="s">
        <v>1608</v>
      </c>
      <c r="I1357" s="4" t="s">
        <v>345</v>
      </c>
    </row>
    <row r="1358" spans="1:9">
      <c r="A1358" s="4" t="s">
        <v>105</v>
      </c>
      <c r="B1358" s="4" t="s">
        <v>495</v>
      </c>
      <c r="C1358" s="4" t="s">
        <v>1663</v>
      </c>
      <c r="D1358" s="4" t="s">
        <v>354</v>
      </c>
      <c r="E1358" s="4">
        <v>1</v>
      </c>
      <c r="F1358" s="5">
        <v>45124</v>
      </c>
      <c r="G1358" s="4" t="s">
        <v>104</v>
      </c>
      <c r="H1358" s="4" t="s">
        <v>1608</v>
      </c>
      <c r="I1358" s="4" t="s">
        <v>345</v>
      </c>
    </row>
    <row r="1359" spans="1:9">
      <c r="A1359" s="4" t="s">
        <v>105</v>
      </c>
      <c r="B1359" s="4" t="s">
        <v>495</v>
      </c>
      <c r="C1359" s="4" t="s">
        <v>1664</v>
      </c>
      <c r="D1359" s="4" t="s">
        <v>354</v>
      </c>
      <c r="E1359" s="4">
        <v>1</v>
      </c>
      <c r="F1359" s="5">
        <v>45124</v>
      </c>
      <c r="G1359" s="4" t="s">
        <v>104</v>
      </c>
      <c r="H1359" s="4" t="s">
        <v>1608</v>
      </c>
      <c r="I1359" s="4" t="s">
        <v>345</v>
      </c>
    </row>
    <row r="1360" spans="1:9">
      <c r="A1360" s="4" t="s">
        <v>105</v>
      </c>
      <c r="B1360" s="4" t="s">
        <v>495</v>
      </c>
      <c r="C1360" s="4" t="s">
        <v>1665</v>
      </c>
      <c r="D1360" s="4" t="s">
        <v>354</v>
      </c>
      <c r="E1360" s="4">
        <v>1</v>
      </c>
      <c r="F1360" s="5">
        <v>45124</v>
      </c>
      <c r="G1360" s="4" t="s">
        <v>104</v>
      </c>
      <c r="H1360" s="4" t="s">
        <v>1608</v>
      </c>
      <c r="I1360" s="4" t="s">
        <v>345</v>
      </c>
    </row>
    <row r="1361" spans="1:9">
      <c r="A1361" s="4" t="s">
        <v>105</v>
      </c>
      <c r="B1361" s="4" t="s">
        <v>495</v>
      </c>
      <c r="C1361" s="4" t="s">
        <v>1666</v>
      </c>
      <c r="D1361" s="4" t="s">
        <v>354</v>
      </c>
      <c r="E1361" s="4">
        <v>1</v>
      </c>
      <c r="F1361" s="5">
        <v>45124</v>
      </c>
      <c r="G1361" s="4" t="s">
        <v>104</v>
      </c>
      <c r="H1361" s="4" t="s">
        <v>1608</v>
      </c>
      <c r="I1361" s="4" t="s">
        <v>345</v>
      </c>
    </row>
    <row r="1362" spans="1:9">
      <c r="A1362" s="4" t="s">
        <v>105</v>
      </c>
      <c r="B1362" s="4" t="s">
        <v>495</v>
      </c>
      <c r="C1362" s="4" t="s">
        <v>1667</v>
      </c>
      <c r="D1362" s="4" t="s">
        <v>343</v>
      </c>
      <c r="E1362" s="4">
        <v>1</v>
      </c>
      <c r="F1362" s="5">
        <v>45124</v>
      </c>
      <c r="G1362" s="4" t="s">
        <v>40</v>
      </c>
      <c r="H1362" s="4" t="s">
        <v>1605</v>
      </c>
      <c r="I1362" s="4" t="s">
        <v>345</v>
      </c>
    </row>
    <row r="1363" spans="1:9">
      <c r="A1363" s="4" t="s">
        <v>105</v>
      </c>
      <c r="B1363" s="4" t="s">
        <v>495</v>
      </c>
      <c r="C1363" s="4" t="s">
        <v>1668</v>
      </c>
      <c r="D1363" s="4" t="s">
        <v>343</v>
      </c>
      <c r="E1363" s="4">
        <v>1</v>
      </c>
      <c r="F1363" s="5">
        <v>45124</v>
      </c>
      <c r="G1363" s="4" t="s">
        <v>40</v>
      </c>
      <c r="H1363" s="4" t="s">
        <v>1605</v>
      </c>
      <c r="I1363" s="4" t="s">
        <v>345</v>
      </c>
    </row>
    <row r="1364" spans="1:9">
      <c r="A1364" s="4" t="s">
        <v>105</v>
      </c>
      <c r="B1364" s="4" t="s">
        <v>495</v>
      </c>
      <c r="C1364" s="4" t="s">
        <v>1669</v>
      </c>
      <c r="D1364" s="4" t="s">
        <v>354</v>
      </c>
      <c r="E1364" s="4">
        <v>1</v>
      </c>
      <c r="F1364" s="5">
        <v>45124</v>
      </c>
      <c r="G1364" s="4" t="s">
        <v>40</v>
      </c>
      <c r="H1364" s="4" t="s">
        <v>1605</v>
      </c>
      <c r="I1364" s="4" t="s">
        <v>345</v>
      </c>
    </row>
    <row r="1365" spans="1:9">
      <c r="A1365" s="4" t="s">
        <v>105</v>
      </c>
      <c r="B1365" s="4" t="s">
        <v>495</v>
      </c>
      <c r="C1365" s="4" t="s">
        <v>1670</v>
      </c>
      <c r="D1365" s="4" t="s">
        <v>358</v>
      </c>
      <c r="E1365" s="4">
        <v>1</v>
      </c>
      <c r="F1365" s="5">
        <v>45124</v>
      </c>
      <c r="G1365" s="4" t="s">
        <v>104</v>
      </c>
      <c r="H1365" s="4" t="s">
        <v>1608</v>
      </c>
      <c r="I1365" s="4" t="s">
        <v>345</v>
      </c>
    </row>
    <row r="1366" spans="1:9">
      <c r="A1366" s="4" t="s">
        <v>105</v>
      </c>
      <c r="B1366" s="4" t="s">
        <v>495</v>
      </c>
      <c r="C1366" s="4" t="s">
        <v>1671</v>
      </c>
      <c r="D1366" s="4" t="s">
        <v>354</v>
      </c>
      <c r="E1366" s="4">
        <v>1</v>
      </c>
      <c r="F1366" s="5">
        <v>45124</v>
      </c>
      <c r="G1366" s="4" t="s">
        <v>104</v>
      </c>
      <c r="H1366" s="4" t="s">
        <v>1608</v>
      </c>
      <c r="I1366" s="4" t="s">
        <v>345</v>
      </c>
    </row>
    <row r="1367" spans="1:9">
      <c r="A1367" s="4" t="s">
        <v>105</v>
      </c>
      <c r="B1367" s="4" t="s">
        <v>495</v>
      </c>
      <c r="C1367" s="4" t="s">
        <v>1672</v>
      </c>
      <c r="D1367" s="4" t="s">
        <v>394</v>
      </c>
      <c r="E1367" s="4">
        <v>1</v>
      </c>
      <c r="F1367" s="5">
        <v>45124</v>
      </c>
      <c r="G1367" s="4" t="s">
        <v>104</v>
      </c>
      <c r="H1367" s="4" t="s">
        <v>1608</v>
      </c>
      <c r="I1367" s="4" t="s">
        <v>345</v>
      </c>
    </row>
    <row r="1368" spans="1:9">
      <c r="A1368" s="4" t="s">
        <v>105</v>
      </c>
      <c r="B1368" s="4" t="s">
        <v>495</v>
      </c>
      <c r="C1368" s="4" t="s">
        <v>5887</v>
      </c>
      <c r="D1368" s="4" t="s">
        <v>376</v>
      </c>
      <c r="E1368" s="4">
        <v>1</v>
      </c>
      <c r="F1368" s="5">
        <v>45125</v>
      </c>
      <c r="G1368" s="4" t="s">
        <v>40</v>
      </c>
      <c r="H1368" s="4" t="s">
        <v>1605</v>
      </c>
      <c r="I1368" s="4" t="s">
        <v>345</v>
      </c>
    </row>
    <row r="1369" spans="1:9">
      <c r="A1369" s="4" t="s">
        <v>105</v>
      </c>
      <c r="B1369" s="4" t="s">
        <v>495</v>
      </c>
      <c r="C1369" s="4" t="s">
        <v>5551</v>
      </c>
      <c r="D1369" s="4" t="s">
        <v>343</v>
      </c>
      <c r="E1369" s="4">
        <v>1</v>
      </c>
      <c r="F1369" s="5">
        <v>45125</v>
      </c>
      <c r="G1369" s="4" t="s">
        <v>104</v>
      </c>
      <c r="H1369" s="4" t="s">
        <v>1608</v>
      </c>
      <c r="I1369" s="4" t="s">
        <v>345</v>
      </c>
    </row>
    <row r="1370" spans="1:9">
      <c r="A1370" s="4" t="s">
        <v>105</v>
      </c>
      <c r="B1370" s="4" t="s">
        <v>495</v>
      </c>
      <c r="C1370" s="4" t="s">
        <v>5637</v>
      </c>
      <c r="D1370" s="4" t="s">
        <v>354</v>
      </c>
      <c r="E1370" s="4">
        <v>1</v>
      </c>
      <c r="F1370" s="5">
        <v>45125</v>
      </c>
      <c r="G1370" s="4" t="s">
        <v>104</v>
      </c>
      <c r="H1370" s="4" t="s">
        <v>1608</v>
      </c>
      <c r="I1370" s="4" t="s">
        <v>345</v>
      </c>
    </row>
    <row r="1371" spans="1:9">
      <c r="A1371" s="4" t="s">
        <v>105</v>
      </c>
      <c r="B1371" s="4" t="s">
        <v>495</v>
      </c>
      <c r="C1371" s="4" t="s">
        <v>6095</v>
      </c>
      <c r="D1371" s="4" t="s">
        <v>343</v>
      </c>
      <c r="E1371" s="4">
        <v>1</v>
      </c>
      <c r="F1371" s="5">
        <v>45125</v>
      </c>
      <c r="G1371" s="4" t="s">
        <v>104</v>
      </c>
      <c r="H1371" s="4" t="s">
        <v>1608</v>
      </c>
      <c r="I1371" s="4" t="s">
        <v>345</v>
      </c>
    </row>
    <row r="1372" spans="1:9">
      <c r="A1372" s="4" t="s">
        <v>105</v>
      </c>
      <c r="B1372" s="4" t="s">
        <v>495</v>
      </c>
      <c r="C1372" s="4" t="s">
        <v>6096</v>
      </c>
      <c r="D1372" s="4" t="s">
        <v>358</v>
      </c>
      <c r="E1372" s="4">
        <v>1</v>
      </c>
      <c r="F1372" s="5">
        <v>45125</v>
      </c>
      <c r="G1372" s="4" t="s">
        <v>40</v>
      </c>
      <c r="H1372" s="4" t="s">
        <v>1605</v>
      </c>
      <c r="I1372" s="4" t="s">
        <v>345</v>
      </c>
    </row>
    <row r="1373" spans="1:9">
      <c r="A1373" s="4" t="s">
        <v>105</v>
      </c>
      <c r="B1373" s="4" t="s">
        <v>495</v>
      </c>
      <c r="C1373" s="4" t="s">
        <v>6097</v>
      </c>
      <c r="D1373" s="4" t="s">
        <v>354</v>
      </c>
      <c r="E1373" s="4">
        <v>1</v>
      </c>
      <c r="F1373" s="5">
        <v>45125</v>
      </c>
      <c r="G1373" s="4" t="s">
        <v>40</v>
      </c>
      <c r="H1373" s="4" t="s">
        <v>1605</v>
      </c>
      <c r="I1373" s="4" t="s">
        <v>345</v>
      </c>
    </row>
    <row r="1374" spans="1:9">
      <c r="A1374" s="4" t="s">
        <v>105</v>
      </c>
      <c r="B1374" s="4" t="s">
        <v>495</v>
      </c>
      <c r="C1374" s="4" t="s">
        <v>5664</v>
      </c>
      <c r="D1374" s="4" t="s">
        <v>354</v>
      </c>
      <c r="E1374" s="4">
        <v>1</v>
      </c>
      <c r="F1374" s="5">
        <v>45125</v>
      </c>
      <c r="G1374" s="4" t="s">
        <v>40</v>
      </c>
      <c r="H1374" s="4" t="s">
        <v>1605</v>
      </c>
      <c r="I1374" s="4" t="s">
        <v>345</v>
      </c>
    </row>
    <row r="1375" spans="1:9">
      <c r="A1375" s="4" t="s">
        <v>108</v>
      </c>
      <c r="B1375" s="4" t="s">
        <v>495</v>
      </c>
      <c r="C1375" s="4" t="s">
        <v>5592</v>
      </c>
      <c r="D1375" s="4" t="s">
        <v>343</v>
      </c>
      <c r="E1375" s="4">
        <v>1</v>
      </c>
      <c r="F1375" s="5">
        <v>45108</v>
      </c>
      <c r="G1375" s="4" t="s">
        <v>107</v>
      </c>
      <c r="H1375" s="4" t="s">
        <v>1674</v>
      </c>
      <c r="I1375" s="4" t="s">
        <v>345</v>
      </c>
    </row>
    <row r="1376" spans="1:9">
      <c r="A1376" s="4" t="s">
        <v>108</v>
      </c>
      <c r="B1376" s="4" t="s">
        <v>495</v>
      </c>
      <c r="C1376" s="4" t="s">
        <v>5794</v>
      </c>
      <c r="D1376" s="4" t="s">
        <v>358</v>
      </c>
      <c r="E1376" s="4">
        <v>1</v>
      </c>
      <c r="F1376" s="5">
        <v>45108</v>
      </c>
      <c r="G1376" s="4" t="s">
        <v>107</v>
      </c>
      <c r="H1376" s="4" t="s">
        <v>1674</v>
      </c>
      <c r="I1376" s="4" t="s">
        <v>345</v>
      </c>
    </row>
    <row r="1377" spans="1:9">
      <c r="A1377" s="4" t="s">
        <v>108</v>
      </c>
      <c r="B1377" s="4" t="s">
        <v>495</v>
      </c>
      <c r="C1377" s="4" t="s">
        <v>6098</v>
      </c>
      <c r="D1377" s="4" t="s">
        <v>352</v>
      </c>
      <c r="E1377" s="4">
        <v>1</v>
      </c>
      <c r="F1377" s="5">
        <v>45108</v>
      </c>
      <c r="G1377" s="4" t="s">
        <v>107</v>
      </c>
      <c r="H1377" s="4" t="s">
        <v>1674</v>
      </c>
      <c r="I1377" s="4" t="s">
        <v>345</v>
      </c>
    </row>
    <row r="1378" spans="1:9">
      <c r="A1378" s="4" t="s">
        <v>108</v>
      </c>
      <c r="B1378" s="4" t="s">
        <v>495</v>
      </c>
      <c r="C1378" s="4" t="s">
        <v>6099</v>
      </c>
      <c r="D1378" s="4" t="s">
        <v>352</v>
      </c>
      <c r="E1378" s="4">
        <v>1</v>
      </c>
      <c r="F1378" s="5">
        <v>45108</v>
      </c>
      <c r="G1378" s="4" t="s">
        <v>107</v>
      </c>
      <c r="H1378" s="4" t="s">
        <v>1674</v>
      </c>
      <c r="I1378" s="4" t="s">
        <v>345</v>
      </c>
    </row>
    <row r="1379" spans="1:9">
      <c r="A1379" s="4" t="s">
        <v>108</v>
      </c>
      <c r="B1379" s="4" t="s">
        <v>495</v>
      </c>
      <c r="C1379" s="4" t="s">
        <v>5272</v>
      </c>
      <c r="D1379" s="4" t="s">
        <v>369</v>
      </c>
      <c r="E1379" s="4">
        <v>1</v>
      </c>
      <c r="F1379" s="5">
        <v>45108</v>
      </c>
      <c r="G1379" s="4" t="s">
        <v>107</v>
      </c>
      <c r="H1379" s="4" t="s">
        <v>1674</v>
      </c>
      <c r="I1379" s="4" t="s">
        <v>345</v>
      </c>
    </row>
    <row r="1380" spans="1:9">
      <c r="A1380" s="4" t="s">
        <v>108</v>
      </c>
      <c r="B1380" s="4" t="s">
        <v>495</v>
      </c>
      <c r="C1380" s="4" t="s">
        <v>5806</v>
      </c>
      <c r="D1380" s="4" t="s">
        <v>358</v>
      </c>
      <c r="E1380" s="4">
        <v>1</v>
      </c>
      <c r="F1380" s="5">
        <v>45110</v>
      </c>
      <c r="G1380" s="4" t="s">
        <v>113</v>
      </c>
      <c r="H1380" s="4" t="s">
        <v>1557</v>
      </c>
      <c r="I1380" s="4" t="s">
        <v>345</v>
      </c>
    </row>
    <row r="1381" spans="1:9">
      <c r="A1381" s="4" t="s">
        <v>108</v>
      </c>
      <c r="B1381" s="4" t="s">
        <v>495</v>
      </c>
      <c r="C1381" s="4" t="s">
        <v>5519</v>
      </c>
      <c r="D1381" s="4" t="s">
        <v>352</v>
      </c>
      <c r="E1381" s="4">
        <v>1</v>
      </c>
      <c r="F1381" s="5">
        <v>45110</v>
      </c>
      <c r="G1381" s="4" t="s">
        <v>113</v>
      </c>
      <c r="H1381" s="4" t="s">
        <v>1557</v>
      </c>
      <c r="I1381" s="4" t="s">
        <v>345</v>
      </c>
    </row>
    <row r="1382" spans="1:9">
      <c r="A1382" s="4" t="s">
        <v>108</v>
      </c>
      <c r="B1382" s="4" t="s">
        <v>495</v>
      </c>
      <c r="C1382" s="4" t="s">
        <v>5131</v>
      </c>
      <c r="D1382" s="4" t="s">
        <v>369</v>
      </c>
      <c r="E1382" s="4">
        <v>1</v>
      </c>
      <c r="F1382" s="5">
        <v>45110</v>
      </c>
      <c r="G1382" s="4" t="s">
        <v>113</v>
      </c>
      <c r="H1382" s="4" t="s">
        <v>1557</v>
      </c>
      <c r="I1382" s="4" t="s">
        <v>345</v>
      </c>
    </row>
    <row r="1383" spans="1:9">
      <c r="A1383" s="4" t="s">
        <v>108</v>
      </c>
      <c r="B1383" s="4" t="s">
        <v>495</v>
      </c>
      <c r="C1383" s="4" t="s">
        <v>5801</v>
      </c>
      <c r="D1383" s="4" t="s">
        <v>358</v>
      </c>
      <c r="E1383" s="4">
        <v>1</v>
      </c>
      <c r="F1383" s="5">
        <v>45110</v>
      </c>
      <c r="G1383" s="4" t="s">
        <v>107</v>
      </c>
      <c r="H1383" s="4" t="s">
        <v>1674</v>
      </c>
      <c r="I1383" s="4" t="s">
        <v>345</v>
      </c>
    </row>
    <row r="1384" spans="1:9">
      <c r="A1384" s="4" t="s">
        <v>108</v>
      </c>
      <c r="B1384" s="4" t="s">
        <v>495</v>
      </c>
      <c r="C1384" s="4" t="s">
        <v>5717</v>
      </c>
      <c r="D1384" s="4" t="s">
        <v>358</v>
      </c>
      <c r="E1384" s="4">
        <v>1</v>
      </c>
      <c r="F1384" s="5">
        <v>45110</v>
      </c>
      <c r="G1384" s="4" t="s">
        <v>107</v>
      </c>
      <c r="H1384" s="4" t="s">
        <v>1674</v>
      </c>
      <c r="I1384" s="4" t="s">
        <v>345</v>
      </c>
    </row>
    <row r="1385" spans="1:9">
      <c r="A1385" s="4" t="s">
        <v>108</v>
      </c>
      <c r="B1385" s="4" t="s">
        <v>495</v>
      </c>
      <c r="C1385" s="4" t="s">
        <v>1673</v>
      </c>
      <c r="D1385" s="4" t="s">
        <v>369</v>
      </c>
      <c r="E1385" s="4">
        <v>1</v>
      </c>
      <c r="F1385" s="5">
        <v>45111</v>
      </c>
      <c r="G1385" s="4" t="s">
        <v>107</v>
      </c>
      <c r="H1385" s="4" t="s">
        <v>1674</v>
      </c>
      <c r="I1385" s="4" t="s">
        <v>345</v>
      </c>
    </row>
    <row r="1386" spans="1:9">
      <c r="A1386" s="4" t="s">
        <v>108</v>
      </c>
      <c r="B1386" s="4" t="s">
        <v>495</v>
      </c>
      <c r="C1386" s="4" t="s">
        <v>1675</v>
      </c>
      <c r="D1386" s="4" t="s">
        <v>369</v>
      </c>
      <c r="E1386" s="4">
        <v>1</v>
      </c>
      <c r="F1386" s="5">
        <v>45111</v>
      </c>
      <c r="G1386" s="4" t="s">
        <v>107</v>
      </c>
      <c r="H1386" s="4" t="s">
        <v>1674</v>
      </c>
      <c r="I1386" s="4" t="s">
        <v>345</v>
      </c>
    </row>
    <row r="1387" spans="1:9">
      <c r="A1387" s="4" t="s">
        <v>108</v>
      </c>
      <c r="B1387" s="4" t="s">
        <v>495</v>
      </c>
      <c r="C1387" s="4" t="s">
        <v>1676</v>
      </c>
      <c r="D1387" s="4" t="s">
        <v>369</v>
      </c>
      <c r="E1387" s="4">
        <v>1</v>
      </c>
      <c r="F1387" s="5">
        <v>45112</v>
      </c>
      <c r="G1387" s="4" t="s">
        <v>107</v>
      </c>
      <c r="H1387" s="4" t="s">
        <v>1674</v>
      </c>
      <c r="I1387" s="4" t="s">
        <v>345</v>
      </c>
    </row>
    <row r="1388" spans="1:9">
      <c r="A1388" s="4" t="s">
        <v>108</v>
      </c>
      <c r="B1388" s="4" t="s">
        <v>495</v>
      </c>
      <c r="C1388" s="4" t="s">
        <v>1677</v>
      </c>
      <c r="D1388" s="4" t="s">
        <v>358</v>
      </c>
      <c r="E1388" s="4">
        <v>1</v>
      </c>
      <c r="F1388" s="5">
        <v>45112</v>
      </c>
      <c r="G1388" s="4" t="s">
        <v>1678</v>
      </c>
      <c r="H1388" s="4" t="s">
        <v>1679</v>
      </c>
      <c r="I1388" s="4" t="s">
        <v>345</v>
      </c>
    </row>
    <row r="1389" spans="1:9">
      <c r="A1389" s="4" t="s">
        <v>108</v>
      </c>
      <c r="B1389" s="4" t="s">
        <v>495</v>
      </c>
      <c r="C1389" s="4" t="s">
        <v>1680</v>
      </c>
      <c r="D1389" s="4" t="s">
        <v>394</v>
      </c>
      <c r="E1389" s="4">
        <v>1</v>
      </c>
      <c r="F1389" s="5">
        <v>45112</v>
      </c>
      <c r="G1389" s="4" t="s">
        <v>1678</v>
      </c>
      <c r="H1389" s="4" t="s">
        <v>1679</v>
      </c>
      <c r="I1389" s="4" t="s">
        <v>345</v>
      </c>
    </row>
    <row r="1390" spans="1:9">
      <c r="A1390" s="4" t="s">
        <v>108</v>
      </c>
      <c r="B1390" s="4" t="s">
        <v>495</v>
      </c>
      <c r="C1390" s="4" t="s">
        <v>1681</v>
      </c>
      <c r="D1390" s="4" t="s">
        <v>369</v>
      </c>
      <c r="E1390" s="4">
        <v>1</v>
      </c>
      <c r="F1390" s="5">
        <v>45113</v>
      </c>
      <c r="G1390" s="4" t="s">
        <v>107</v>
      </c>
      <c r="H1390" s="4" t="s">
        <v>1674</v>
      </c>
      <c r="I1390" s="4" t="s">
        <v>345</v>
      </c>
    </row>
    <row r="1391" spans="1:9">
      <c r="A1391" s="4" t="s">
        <v>108</v>
      </c>
      <c r="B1391" s="4" t="s">
        <v>495</v>
      </c>
      <c r="C1391" s="4" t="s">
        <v>1682</v>
      </c>
      <c r="D1391" s="4" t="s">
        <v>369</v>
      </c>
      <c r="E1391" s="4">
        <v>1</v>
      </c>
      <c r="F1391" s="5">
        <v>45113</v>
      </c>
      <c r="G1391" s="4" t="s">
        <v>107</v>
      </c>
      <c r="H1391" s="4" t="s">
        <v>1674</v>
      </c>
      <c r="I1391" s="4" t="s">
        <v>345</v>
      </c>
    </row>
    <row r="1392" spans="1:9">
      <c r="A1392" s="4" t="s">
        <v>108</v>
      </c>
      <c r="B1392" s="4" t="s">
        <v>495</v>
      </c>
      <c r="C1392" s="4" t="s">
        <v>1683</v>
      </c>
      <c r="D1392" s="4" t="s">
        <v>343</v>
      </c>
      <c r="E1392" s="4">
        <v>1</v>
      </c>
      <c r="F1392" s="5">
        <v>45113</v>
      </c>
      <c r="G1392" s="4" t="s">
        <v>107</v>
      </c>
      <c r="H1392" s="4" t="s">
        <v>1674</v>
      </c>
      <c r="I1392" s="4" t="s">
        <v>345</v>
      </c>
    </row>
    <row r="1393" spans="1:9">
      <c r="A1393" s="4" t="s">
        <v>108</v>
      </c>
      <c r="B1393" s="4" t="s">
        <v>495</v>
      </c>
      <c r="C1393" s="4" t="s">
        <v>1684</v>
      </c>
      <c r="D1393" s="4" t="s">
        <v>394</v>
      </c>
      <c r="E1393" s="4">
        <v>1</v>
      </c>
      <c r="F1393" s="5">
        <v>45113</v>
      </c>
      <c r="G1393" s="4" t="s">
        <v>107</v>
      </c>
      <c r="H1393" s="4" t="s">
        <v>1674</v>
      </c>
      <c r="I1393" s="4" t="s">
        <v>345</v>
      </c>
    </row>
    <row r="1394" spans="1:9">
      <c r="A1394" s="4" t="s">
        <v>108</v>
      </c>
      <c r="B1394" s="4" t="s">
        <v>495</v>
      </c>
      <c r="C1394" s="4" t="s">
        <v>1685</v>
      </c>
      <c r="D1394" s="4" t="s">
        <v>369</v>
      </c>
      <c r="E1394" s="4">
        <v>1</v>
      </c>
      <c r="F1394" s="5">
        <v>45115</v>
      </c>
      <c r="G1394" s="4" t="s">
        <v>107</v>
      </c>
      <c r="H1394" s="4" t="s">
        <v>1674</v>
      </c>
      <c r="I1394" s="4" t="s">
        <v>345</v>
      </c>
    </row>
    <row r="1395" spans="1:9">
      <c r="A1395" s="4" t="s">
        <v>108</v>
      </c>
      <c r="B1395" s="4" t="s">
        <v>495</v>
      </c>
      <c r="C1395" s="4" t="s">
        <v>1686</v>
      </c>
      <c r="D1395" s="4" t="s">
        <v>394</v>
      </c>
      <c r="E1395" s="4">
        <v>1</v>
      </c>
      <c r="F1395" s="5">
        <v>45115</v>
      </c>
      <c r="G1395" s="4" t="s">
        <v>107</v>
      </c>
      <c r="H1395" s="4" t="s">
        <v>1674</v>
      </c>
      <c r="I1395" s="4" t="s">
        <v>345</v>
      </c>
    </row>
    <row r="1396" spans="1:9">
      <c r="A1396" s="4" t="s">
        <v>108</v>
      </c>
      <c r="B1396" s="4" t="s">
        <v>495</v>
      </c>
      <c r="C1396" s="4" t="s">
        <v>1687</v>
      </c>
      <c r="D1396" s="4" t="s">
        <v>376</v>
      </c>
      <c r="E1396" s="4">
        <v>1</v>
      </c>
      <c r="F1396" s="5">
        <v>45117</v>
      </c>
      <c r="G1396" s="4" t="s">
        <v>107</v>
      </c>
      <c r="H1396" s="4" t="s">
        <v>1674</v>
      </c>
      <c r="I1396" s="4" t="s">
        <v>345</v>
      </c>
    </row>
    <row r="1397" spans="1:9">
      <c r="A1397" s="4" t="s">
        <v>108</v>
      </c>
      <c r="B1397" s="4" t="s">
        <v>495</v>
      </c>
      <c r="C1397" s="4" t="s">
        <v>1688</v>
      </c>
      <c r="D1397" s="4" t="s">
        <v>369</v>
      </c>
      <c r="E1397" s="4">
        <v>1</v>
      </c>
      <c r="F1397" s="5">
        <v>45118</v>
      </c>
      <c r="G1397" s="4" t="s">
        <v>107</v>
      </c>
      <c r="H1397" s="4" t="s">
        <v>1674</v>
      </c>
      <c r="I1397" s="4" t="s">
        <v>345</v>
      </c>
    </row>
    <row r="1398" spans="1:9">
      <c r="A1398" s="4" t="s">
        <v>108</v>
      </c>
      <c r="B1398" s="4" t="s">
        <v>495</v>
      </c>
      <c r="C1398" s="4" t="s">
        <v>1689</v>
      </c>
      <c r="D1398" s="4" t="s">
        <v>343</v>
      </c>
      <c r="E1398" s="4">
        <v>1</v>
      </c>
      <c r="F1398" s="5">
        <v>45118</v>
      </c>
      <c r="G1398" s="4" t="s">
        <v>1678</v>
      </c>
      <c r="H1398" s="4" t="s">
        <v>1679</v>
      </c>
      <c r="I1398" s="4" t="s">
        <v>345</v>
      </c>
    </row>
    <row r="1399" spans="1:9">
      <c r="A1399" s="4" t="s">
        <v>108</v>
      </c>
      <c r="B1399" s="4" t="s">
        <v>495</v>
      </c>
      <c r="C1399" s="4" t="s">
        <v>1690</v>
      </c>
      <c r="D1399" s="4" t="s">
        <v>358</v>
      </c>
      <c r="E1399" s="4">
        <v>1</v>
      </c>
      <c r="F1399" s="5">
        <v>45120</v>
      </c>
      <c r="G1399" s="4" t="s">
        <v>1678</v>
      </c>
      <c r="H1399" s="4" t="s">
        <v>1679</v>
      </c>
      <c r="I1399" s="4" t="s">
        <v>345</v>
      </c>
    </row>
    <row r="1400" spans="1:9">
      <c r="A1400" s="4" t="s">
        <v>108</v>
      </c>
      <c r="B1400" s="4" t="s">
        <v>495</v>
      </c>
      <c r="C1400" s="4" t="s">
        <v>1691</v>
      </c>
      <c r="D1400" s="4" t="s">
        <v>343</v>
      </c>
      <c r="E1400" s="4">
        <v>1</v>
      </c>
      <c r="F1400" s="5">
        <v>45120</v>
      </c>
      <c r="G1400" s="4" t="s">
        <v>107</v>
      </c>
      <c r="H1400" s="4" t="s">
        <v>1674</v>
      </c>
      <c r="I1400" s="4" t="s">
        <v>345</v>
      </c>
    </row>
    <row r="1401" spans="1:9">
      <c r="A1401" s="4" t="s">
        <v>108</v>
      </c>
      <c r="B1401" s="4" t="s">
        <v>495</v>
      </c>
      <c r="C1401" s="4" t="s">
        <v>1692</v>
      </c>
      <c r="D1401" s="4" t="s">
        <v>354</v>
      </c>
      <c r="E1401" s="4">
        <v>1</v>
      </c>
      <c r="F1401" s="5">
        <v>45121</v>
      </c>
      <c r="G1401" s="4" t="s">
        <v>1678</v>
      </c>
      <c r="H1401" s="4" t="s">
        <v>1679</v>
      </c>
      <c r="I1401" s="4" t="s">
        <v>345</v>
      </c>
    </row>
    <row r="1402" spans="1:9">
      <c r="A1402" s="4" t="s">
        <v>108</v>
      </c>
      <c r="B1402" s="4" t="s">
        <v>495</v>
      </c>
      <c r="C1402" s="4" t="s">
        <v>1693</v>
      </c>
      <c r="D1402" s="4" t="s">
        <v>358</v>
      </c>
      <c r="E1402" s="4">
        <v>1</v>
      </c>
      <c r="F1402" s="5">
        <v>45121</v>
      </c>
      <c r="G1402" s="4" t="s">
        <v>107</v>
      </c>
      <c r="H1402" s="4" t="s">
        <v>1674</v>
      </c>
      <c r="I1402" s="4" t="s">
        <v>345</v>
      </c>
    </row>
    <row r="1403" spans="1:9">
      <c r="A1403" s="4" t="s">
        <v>108</v>
      </c>
      <c r="B1403" s="4" t="s">
        <v>495</v>
      </c>
      <c r="C1403" s="4" t="s">
        <v>1694</v>
      </c>
      <c r="D1403" s="4" t="s">
        <v>369</v>
      </c>
      <c r="E1403" s="4">
        <v>1</v>
      </c>
      <c r="F1403" s="5">
        <v>45121</v>
      </c>
      <c r="G1403" s="4" t="s">
        <v>107</v>
      </c>
      <c r="H1403" s="4" t="s">
        <v>1674</v>
      </c>
      <c r="I1403" s="4" t="s">
        <v>345</v>
      </c>
    </row>
    <row r="1404" spans="1:9">
      <c r="A1404" s="4" t="s">
        <v>108</v>
      </c>
      <c r="B1404" s="4" t="s">
        <v>495</v>
      </c>
      <c r="C1404" s="4" t="s">
        <v>1695</v>
      </c>
      <c r="D1404" s="4" t="s">
        <v>354</v>
      </c>
      <c r="E1404" s="4">
        <v>1</v>
      </c>
      <c r="F1404" s="5">
        <v>45121</v>
      </c>
      <c r="G1404" s="4" t="s">
        <v>107</v>
      </c>
      <c r="H1404" s="4" t="s">
        <v>1674</v>
      </c>
      <c r="I1404" s="4" t="s">
        <v>345</v>
      </c>
    </row>
    <row r="1405" spans="1:9">
      <c r="A1405" s="4" t="s">
        <v>108</v>
      </c>
      <c r="B1405" s="4" t="s">
        <v>495</v>
      </c>
      <c r="C1405" s="4" t="s">
        <v>1696</v>
      </c>
      <c r="D1405" s="4" t="s">
        <v>354</v>
      </c>
      <c r="E1405" s="4">
        <v>1</v>
      </c>
      <c r="F1405" s="5">
        <v>45121</v>
      </c>
      <c r="G1405" s="4" t="s">
        <v>107</v>
      </c>
      <c r="H1405" s="4" t="s">
        <v>1674</v>
      </c>
      <c r="I1405" s="4" t="s">
        <v>345</v>
      </c>
    </row>
    <row r="1406" spans="1:9">
      <c r="A1406" s="4" t="s">
        <v>108</v>
      </c>
      <c r="B1406" s="4" t="s">
        <v>495</v>
      </c>
      <c r="C1406" s="4" t="s">
        <v>1697</v>
      </c>
      <c r="D1406" s="4" t="s">
        <v>343</v>
      </c>
      <c r="E1406" s="4">
        <v>1</v>
      </c>
      <c r="F1406" s="5">
        <v>45121</v>
      </c>
      <c r="G1406" s="4" t="s">
        <v>1678</v>
      </c>
      <c r="H1406" s="4" t="s">
        <v>1679</v>
      </c>
      <c r="I1406" s="4" t="s">
        <v>345</v>
      </c>
    </row>
    <row r="1407" spans="1:9">
      <c r="A1407" s="4" t="s">
        <v>108</v>
      </c>
      <c r="B1407" s="4" t="s">
        <v>495</v>
      </c>
      <c r="C1407" s="4" t="s">
        <v>1698</v>
      </c>
      <c r="D1407" s="4" t="s">
        <v>358</v>
      </c>
      <c r="E1407" s="4">
        <v>1</v>
      </c>
      <c r="F1407" s="5">
        <v>45122</v>
      </c>
      <c r="G1407" s="4" t="s">
        <v>1678</v>
      </c>
      <c r="H1407" s="4" t="s">
        <v>1679</v>
      </c>
      <c r="I1407" s="4" t="s">
        <v>345</v>
      </c>
    </row>
    <row r="1408" spans="1:9">
      <c r="A1408" s="4" t="s">
        <v>108</v>
      </c>
      <c r="B1408" s="4" t="s">
        <v>495</v>
      </c>
      <c r="C1408" s="4" t="s">
        <v>1699</v>
      </c>
      <c r="D1408" s="4" t="s">
        <v>369</v>
      </c>
      <c r="E1408" s="4">
        <v>1</v>
      </c>
      <c r="F1408" s="5">
        <v>45122</v>
      </c>
      <c r="G1408" s="4" t="s">
        <v>107</v>
      </c>
      <c r="H1408" s="4" t="s">
        <v>1674</v>
      </c>
      <c r="I1408" s="4" t="s">
        <v>345</v>
      </c>
    </row>
    <row r="1409" spans="1:9">
      <c r="A1409" s="4" t="s">
        <v>108</v>
      </c>
      <c r="B1409" s="4" t="s">
        <v>495</v>
      </c>
      <c r="C1409" s="4" t="s">
        <v>1700</v>
      </c>
      <c r="D1409" s="4" t="s">
        <v>394</v>
      </c>
      <c r="E1409" s="4">
        <v>1</v>
      </c>
      <c r="F1409" s="5">
        <v>45122</v>
      </c>
      <c r="G1409" s="4" t="s">
        <v>107</v>
      </c>
      <c r="H1409" s="4" t="s">
        <v>1674</v>
      </c>
      <c r="I1409" s="4" t="s">
        <v>345</v>
      </c>
    </row>
    <row r="1410" spans="1:9">
      <c r="A1410" s="4" t="s">
        <v>108</v>
      </c>
      <c r="B1410" s="4" t="s">
        <v>495</v>
      </c>
      <c r="C1410" s="4" t="s">
        <v>1701</v>
      </c>
      <c r="D1410" s="4" t="s">
        <v>358</v>
      </c>
      <c r="E1410" s="4">
        <v>1</v>
      </c>
      <c r="F1410" s="5">
        <v>45122</v>
      </c>
      <c r="G1410" s="4" t="s">
        <v>107</v>
      </c>
      <c r="H1410" s="4" t="s">
        <v>1674</v>
      </c>
      <c r="I1410" s="4" t="s">
        <v>345</v>
      </c>
    </row>
    <row r="1411" spans="1:9">
      <c r="A1411" s="4" t="s">
        <v>108</v>
      </c>
      <c r="B1411" s="4" t="s">
        <v>495</v>
      </c>
      <c r="C1411" s="4" t="s">
        <v>1702</v>
      </c>
      <c r="D1411" s="4" t="s">
        <v>354</v>
      </c>
      <c r="E1411" s="4">
        <v>1</v>
      </c>
      <c r="F1411" s="5">
        <v>45123</v>
      </c>
      <c r="G1411" s="4" t="s">
        <v>1678</v>
      </c>
      <c r="H1411" s="4" t="s">
        <v>1679</v>
      </c>
      <c r="I1411" s="4" t="s">
        <v>345</v>
      </c>
    </row>
    <row r="1412" spans="1:9">
      <c r="A1412" s="4" t="s">
        <v>108</v>
      </c>
      <c r="B1412" s="4" t="s">
        <v>495</v>
      </c>
      <c r="C1412" s="4" t="s">
        <v>1703</v>
      </c>
      <c r="D1412" s="4" t="s">
        <v>354</v>
      </c>
      <c r="E1412" s="4">
        <v>1</v>
      </c>
      <c r="F1412" s="5">
        <v>45123</v>
      </c>
      <c r="G1412" s="4" t="s">
        <v>1678</v>
      </c>
      <c r="H1412" s="4" t="s">
        <v>1679</v>
      </c>
      <c r="I1412" s="4" t="s">
        <v>345</v>
      </c>
    </row>
    <row r="1413" spans="1:9">
      <c r="A1413" s="4" t="s">
        <v>108</v>
      </c>
      <c r="B1413" s="4" t="s">
        <v>495</v>
      </c>
      <c r="C1413" s="4" t="s">
        <v>1704</v>
      </c>
      <c r="D1413" s="4" t="s">
        <v>868</v>
      </c>
      <c r="E1413" s="4">
        <v>1</v>
      </c>
      <c r="F1413" s="5">
        <v>45124</v>
      </c>
      <c r="G1413" s="4" t="s">
        <v>1678</v>
      </c>
      <c r="H1413" s="4" t="s">
        <v>1679</v>
      </c>
      <c r="I1413" s="4" t="s">
        <v>345</v>
      </c>
    </row>
    <row r="1414" spans="1:9">
      <c r="A1414" s="4" t="s">
        <v>108</v>
      </c>
      <c r="B1414" s="4" t="s">
        <v>495</v>
      </c>
      <c r="C1414" s="4" t="s">
        <v>1705</v>
      </c>
      <c r="D1414" s="4" t="s">
        <v>354</v>
      </c>
      <c r="E1414" s="4">
        <v>1</v>
      </c>
      <c r="F1414" s="5">
        <v>45124</v>
      </c>
      <c r="G1414" s="4" t="s">
        <v>1678</v>
      </c>
      <c r="H1414" s="4" t="s">
        <v>1679</v>
      </c>
      <c r="I1414" s="4" t="s">
        <v>345</v>
      </c>
    </row>
    <row r="1415" spans="1:9">
      <c r="A1415" s="4" t="s">
        <v>108</v>
      </c>
      <c r="B1415" s="4" t="s">
        <v>495</v>
      </c>
      <c r="C1415" s="4" t="s">
        <v>1706</v>
      </c>
      <c r="D1415" s="4" t="s">
        <v>369</v>
      </c>
      <c r="E1415" s="4">
        <v>1</v>
      </c>
      <c r="F1415" s="5">
        <v>45124</v>
      </c>
      <c r="G1415" s="4" t="s">
        <v>107</v>
      </c>
      <c r="H1415" s="4" t="s">
        <v>1674</v>
      </c>
      <c r="I1415" s="4" t="s">
        <v>345</v>
      </c>
    </row>
    <row r="1416" spans="1:9">
      <c r="A1416" s="4" t="s">
        <v>108</v>
      </c>
      <c r="B1416" s="4" t="s">
        <v>495</v>
      </c>
      <c r="C1416" s="4" t="s">
        <v>1707</v>
      </c>
      <c r="D1416" s="4" t="s">
        <v>343</v>
      </c>
      <c r="E1416" s="4">
        <v>1</v>
      </c>
      <c r="F1416" s="5">
        <v>45124</v>
      </c>
      <c r="G1416" s="4" t="s">
        <v>107</v>
      </c>
      <c r="H1416" s="4" t="s">
        <v>1674</v>
      </c>
      <c r="I1416" s="4" t="s">
        <v>345</v>
      </c>
    </row>
    <row r="1417" spans="1:9">
      <c r="A1417" s="4" t="s">
        <v>108</v>
      </c>
      <c r="B1417" s="4" t="s">
        <v>495</v>
      </c>
      <c r="C1417" s="4" t="s">
        <v>6100</v>
      </c>
      <c r="D1417" s="4" t="s">
        <v>354</v>
      </c>
      <c r="E1417" s="4">
        <v>1</v>
      </c>
      <c r="F1417" s="5">
        <v>45125</v>
      </c>
      <c r="G1417" s="4" t="s">
        <v>1678</v>
      </c>
      <c r="H1417" s="4" t="s">
        <v>1679</v>
      </c>
      <c r="I1417" s="4" t="s">
        <v>345</v>
      </c>
    </row>
    <row r="1418" spans="1:9">
      <c r="A1418" s="4" t="s">
        <v>108</v>
      </c>
      <c r="B1418" s="4" t="s">
        <v>495</v>
      </c>
      <c r="C1418" s="4" t="s">
        <v>5702</v>
      </c>
      <c r="D1418" s="4" t="s">
        <v>354</v>
      </c>
      <c r="E1418" s="4">
        <v>1</v>
      </c>
      <c r="F1418" s="5">
        <v>45125</v>
      </c>
      <c r="G1418" s="4" t="s">
        <v>1678</v>
      </c>
      <c r="H1418" s="4" t="s">
        <v>1679</v>
      </c>
      <c r="I1418" s="4" t="s">
        <v>345</v>
      </c>
    </row>
    <row r="1419" spans="1:9">
      <c r="A1419" s="4" t="s">
        <v>108</v>
      </c>
      <c r="B1419" s="4" t="s">
        <v>495</v>
      </c>
      <c r="C1419" s="4" t="s">
        <v>5676</v>
      </c>
      <c r="D1419" s="4" t="s">
        <v>354</v>
      </c>
      <c r="E1419" s="4">
        <v>1</v>
      </c>
      <c r="F1419" s="5">
        <v>45125</v>
      </c>
      <c r="G1419" s="4" t="s">
        <v>107</v>
      </c>
      <c r="H1419" s="4" t="s">
        <v>1674</v>
      </c>
      <c r="I1419" s="4" t="s">
        <v>345</v>
      </c>
    </row>
    <row r="1420" spans="1:9">
      <c r="A1420" s="4" t="s">
        <v>108</v>
      </c>
      <c r="B1420" s="4" t="s">
        <v>495</v>
      </c>
      <c r="C1420" s="4" t="s">
        <v>6101</v>
      </c>
      <c r="D1420" s="4" t="s">
        <v>868</v>
      </c>
      <c r="E1420" s="4">
        <v>1</v>
      </c>
      <c r="F1420" s="5">
        <v>45125</v>
      </c>
      <c r="G1420" s="4" t="s">
        <v>107</v>
      </c>
      <c r="H1420" s="4" t="s">
        <v>1674</v>
      </c>
      <c r="I1420" s="4" t="s">
        <v>345</v>
      </c>
    </row>
    <row r="1421" spans="1:9">
      <c r="A1421" s="4" t="s">
        <v>108</v>
      </c>
      <c r="B1421" s="4" t="s">
        <v>495</v>
      </c>
      <c r="C1421" s="4" t="s">
        <v>5940</v>
      </c>
      <c r="D1421" s="4" t="s">
        <v>376</v>
      </c>
      <c r="E1421" s="4">
        <v>1</v>
      </c>
      <c r="F1421" s="5">
        <v>45125</v>
      </c>
      <c r="G1421" s="4" t="s">
        <v>107</v>
      </c>
      <c r="H1421" s="4" t="s">
        <v>1674</v>
      </c>
      <c r="I1421" s="4" t="s">
        <v>345</v>
      </c>
    </row>
    <row r="1422" spans="1:9">
      <c r="A1422" s="4" t="s">
        <v>108</v>
      </c>
      <c r="B1422" s="4" t="s">
        <v>495</v>
      </c>
      <c r="C1422" s="4" t="s">
        <v>5677</v>
      </c>
      <c r="D1422" s="4" t="s">
        <v>354</v>
      </c>
      <c r="E1422" s="4">
        <v>1</v>
      </c>
      <c r="F1422" s="5">
        <v>45125</v>
      </c>
      <c r="G1422" s="4" t="s">
        <v>1678</v>
      </c>
      <c r="H1422" s="4" t="s">
        <v>1679</v>
      </c>
      <c r="I1422" s="4" t="s">
        <v>345</v>
      </c>
    </row>
    <row r="1423" spans="1:9">
      <c r="A1423" s="4" t="s">
        <v>108</v>
      </c>
      <c r="B1423" s="4" t="s">
        <v>495</v>
      </c>
      <c r="C1423" s="4" t="s">
        <v>5675</v>
      </c>
      <c r="D1423" s="4" t="s">
        <v>354</v>
      </c>
      <c r="E1423" s="4">
        <v>1</v>
      </c>
      <c r="F1423" s="5">
        <v>45125</v>
      </c>
      <c r="G1423" s="4" t="s">
        <v>1678</v>
      </c>
      <c r="H1423" s="4" t="s">
        <v>1679</v>
      </c>
      <c r="I1423" s="4" t="s">
        <v>345</v>
      </c>
    </row>
    <row r="1424" spans="1:9">
      <c r="A1424" s="4" t="s">
        <v>108</v>
      </c>
      <c r="B1424" s="4" t="s">
        <v>495</v>
      </c>
      <c r="C1424" s="4" t="s">
        <v>6102</v>
      </c>
      <c r="D1424" s="4" t="s">
        <v>343</v>
      </c>
      <c r="E1424" s="4">
        <v>1</v>
      </c>
      <c r="F1424" s="5">
        <v>45125</v>
      </c>
      <c r="G1424" s="4" t="s">
        <v>1678</v>
      </c>
      <c r="H1424" s="4" t="s">
        <v>1679</v>
      </c>
      <c r="I1424" s="4" t="s">
        <v>345</v>
      </c>
    </row>
    <row r="1425" spans="1:9">
      <c r="A1425" s="4" t="s">
        <v>108</v>
      </c>
      <c r="B1425" s="4" t="s">
        <v>495</v>
      </c>
      <c r="C1425" s="4" t="s">
        <v>5752</v>
      </c>
      <c r="D1425" s="4" t="s">
        <v>358</v>
      </c>
      <c r="E1425" s="4">
        <v>1</v>
      </c>
      <c r="F1425" s="5">
        <v>45125</v>
      </c>
      <c r="G1425" s="4" t="s">
        <v>107</v>
      </c>
      <c r="H1425" s="4" t="s">
        <v>1674</v>
      </c>
      <c r="I1425" s="4" t="s">
        <v>345</v>
      </c>
    </row>
    <row r="1426" spans="1:9">
      <c r="A1426" s="4" t="s">
        <v>4888</v>
      </c>
      <c r="B1426" s="4" t="s">
        <v>260</v>
      </c>
      <c r="C1426" s="4" t="s">
        <v>6103</v>
      </c>
      <c r="D1426" s="4" t="s">
        <v>358</v>
      </c>
      <c r="E1426" s="4">
        <v>1</v>
      </c>
      <c r="F1426" s="5">
        <v>45125</v>
      </c>
      <c r="G1426" s="4" t="s">
        <v>282</v>
      </c>
      <c r="H1426" s="4" t="s">
        <v>6104</v>
      </c>
      <c r="I1426" s="4" t="s">
        <v>345</v>
      </c>
    </row>
    <row r="1427" spans="1:9">
      <c r="A1427" s="4" t="s">
        <v>168</v>
      </c>
      <c r="B1427" s="4" t="s">
        <v>160</v>
      </c>
      <c r="C1427" s="4" t="s">
        <v>5483</v>
      </c>
      <c r="D1427" s="4" t="s">
        <v>350</v>
      </c>
      <c r="E1427" s="4">
        <v>1</v>
      </c>
      <c r="F1427" s="5">
        <v>45110</v>
      </c>
      <c r="G1427" s="4" t="s">
        <v>167</v>
      </c>
      <c r="H1427" s="4" t="s">
        <v>1709</v>
      </c>
      <c r="I1427" s="4" t="s">
        <v>345</v>
      </c>
    </row>
    <row r="1428" spans="1:9">
      <c r="A1428" s="4" t="s">
        <v>168</v>
      </c>
      <c r="B1428" s="4" t="s">
        <v>160</v>
      </c>
      <c r="C1428" s="4" t="s">
        <v>1708</v>
      </c>
      <c r="D1428" s="4" t="s">
        <v>343</v>
      </c>
      <c r="E1428" s="4">
        <v>1</v>
      </c>
      <c r="F1428" s="5">
        <v>45117</v>
      </c>
      <c r="G1428" s="4" t="s">
        <v>167</v>
      </c>
      <c r="H1428" s="4" t="s">
        <v>1709</v>
      </c>
      <c r="I1428" s="4" t="s">
        <v>345</v>
      </c>
    </row>
    <row r="1429" spans="1:9">
      <c r="A1429" s="4" t="s">
        <v>168</v>
      </c>
      <c r="B1429" s="4" t="s">
        <v>160</v>
      </c>
      <c r="C1429" s="4" t="s">
        <v>1710</v>
      </c>
      <c r="D1429" s="4" t="s">
        <v>358</v>
      </c>
      <c r="E1429" s="4">
        <v>1</v>
      </c>
      <c r="F1429" s="5">
        <v>45118</v>
      </c>
      <c r="G1429" s="4" t="s">
        <v>167</v>
      </c>
      <c r="H1429" s="4" t="s">
        <v>1709</v>
      </c>
      <c r="I1429" s="4" t="s">
        <v>345</v>
      </c>
    </row>
    <row r="1430" spans="1:9">
      <c r="A1430" s="4" t="s">
        <v>168</v>
      </c>
      <c r="B1430" s="4" t="s">
        <v>160</v>
      </c>
      <c r="C1430" s="4" t="s">
        <v>1711</v>
      </c>
      <c r="D1430" s="4" t="s">
        <v>358</v>
      </c>
      <c r="E1430" s="4">
        <v>1</v>
      </c>
      <c r="F1430" s="5">
        <v>45118</v>
      </c>
      <c r="G1430" s="4" t="s">
        <v>167</v>
      </c>
      <c r="H1430" s="4" t="s">
        <v>1709</v>
      </c>
      <c r="I1430" s="4" t="s">
        <v>345</v>
      </c>
    </row>
    <row r="1431" spans="1:9">
      <c r="A1431" s="4" t="s">
        <v>168</v>
      </c>
      <c r="B1431" s="4" t="s">
        <v>160</v>
      </c>
      <c r="C1431" s="4" t="s">
        <v>1712</v>
      </c>
      <c r="D1431" s="4" t="s">
        <v>358</v>
      </c>
      <c r="E1431" s="4">
        <v>1</v>
      </c>
      <c r="F1431" s="5">
        <v>45120</v>
      </c>
      <c r="G1431" s="4" t="s">
        <v>167</v>
      </c>
      <c r="H1431" s="4" t="s">
        <v>1709</v>
      </c>
      <c r="I1431" s="4" t="s">
        <v>345</v>
      </c>
    </row>
    <row r="1432" spans="1:9">
      <c r="A1432" s="4" t="s">
        <v>168</v>
      </c>
      <c r="B1432" s="4" t="s">
        <v>160</v>
      </c>
      <c r="C1432" s="4" t="s">
        <v>1713</v>
      </c>
      <c r="D1432" s="4" t="s">
        <v>369</v>
      </c>
      <c r="E1432" s="4">
        <v>1</v>
      </c>
      <c r="F1432" s="5">
        <v>45121</v>
      </c>
      <c r="G1432" s="4" t="s">
        <v>167</v>
      </c>
      <c r="H1432" s="4" t="s">
        <v>1709</v>
      </c>
      <c r="I1432" s="4" t="s">
        <v>345</v>
      </c>
    </row>
    <row r="1433" spans="1:9">
      <c r="A1433" s="4" t="s">
        <v>168</v>
      </c>
      <c r="B1433" s="4" t="s">
        <v>160</v>
      </c>
      <c r="C1433" s="4" t="s">
        <v>1714</v>
      </c>
      <c r="D1433" s="4" t="s">
        <v>358</v>
      </c>
      <c r="E1433" s="4">
        <v>1</v>
      </c>
      <c r="F1433" s="5">
        <v>45121</v>
      </c>
      <c r="G1433" s="4" t="s">
        <v>167</v>
      </c>
      <c r="H1433" s="4" t="s">
        <v>1709</v>
      </c>
      <c r="I1433" s="4" t="s">
        <v>345</v>
      </c>
    </row>
    <row r="1434" spans="1:9">
      <c r="A1434" s="4" t="s">
        <v>168</v>
      </c>
      <c r="B1434" s="4" t="s">
        <v>160</v>
      </c>
      <c r="C1434" s="4" t="s">
        <v>1715</v>
      </c>
      <c r="D1434" s="4" t="s">
        <v>358</v>
      </c>
      <c r="E1434" s="4">
        <v>1</v>
      </c>
      <c r="F1434" s="5">
        <v>45124</v>
      </c>
      <c r="G1434" s="4" t="s">
        <v>167</v>
      </c>
      <c r="H1434" s="4" t="s">
        <v>1709</v>
      </c>
      <c r="I1434" s="4" t="s">
        <v>345</v>
      </c>
    </row>
    <row r="1435" spans="1:9">
      <c r="A1435" s="4" t="s">
        <v>57</v>
      </c>
      <c r="B1435" s="4" t="s">
        <v>34</v>
      </c>
      <c r="C1435" s="4" t="s">
        <v>1716</v>
      </c>
      <c r="D1435" s="4" t="s">
        <v>376</v>
      </c>
      <c r="E1435" s="4">
        <v>1</v>
      </c>
      <c r="F1435" s="5">
        <v>45111</v>
      </c>
      <c r="G1435" s="4" t="s">
        <v>56</v>
      </c>
      <c r="H1435" s="4" t="s">
        <v>1717</v>
      </c>
      <c r="I1435" s="4" t="s">
        <v>345</v>
      </c>
    </row>
    <row r="1436" spans="1:9">
      <c r="A1436" s="4" t="s">
        <v>57</v>
      </c>
      <c r="B1436" s="4" t="s">
        <v>34</v>
      </c>
      <c r="C1436" s="4" t="s">
        <v>1718</v>
      </c>
      <c r="D1436" s="4" t="s">
        <v>376</v>
      </c>
      <c r="E1436" s="4">
        <v>1</v>
      </c>
      <c r="F1436" s="5">
        <v>45111</v>
      </c>
      <c r="G1436" s="4" t="s">
        <v>56</v>
      </c>
      <c r="H1436" s="4" t="s">
        <v>1717</v>
      </c>
      <c r="I1436" s="4" t="s">
        <v>345</v>
      </c>
    </row>
    <row r="1437" spans="1:9">
      <c r="A1437" s="4" t="s">
        <v>57</v>
      </c>
      <c r="B1437" s="4" t="s">
        <v>34</v>
      </c>
      <c r="C1437" s="4" t="s">
        <v>1719</v>
      </c>
      <c r="D1437" s="4" t="s">
        <v>376</v>
      </c>
      <c r="E1437" s="4">
        <v>1</v>
      </c>
      <c r="F1437" s="5">
        <v>45111</v>
      </c>
      <c r="G1437" s="4" t="s">
        <v>56</v>
      </c>
      <c r="H1437" s="4" t="s">
        <v>1717</v>
      </c>
      <c r="I1437" s="4" t="s">
        <v>345</v>
      </c>
    </row>
    <row r="1438" spans="1:9">
      <c r="A1438" s="4" t="s">
        <v>57</v>
      </c>
      <c r="B1438" s="4" t="s">
        <v>34</v>
      </c>
      <c r="C1438" s="4" t="s">
        <v>1720</v>
      </c>
      <c r="D1438" s="4" t="s">
        <v>376</v>
      </c>
      <c r="E1438" s="4">
        <v>1</v>
      </c>
      <c r="F1438" s="5">
        <v>45112</v>
      </c>
      <c r="G1438" s="4" t="s">
        <v>56</v>
      </c>
      <c r="H1438" s="4" t="s">
        <v>1717</v>
      </c>
      <c r="I1438" s="4" t="s">
        <v>345</v>
      </c>
    </row>
    <row r="1439" spans="1:9">
      <c r="A1439" s="4" t="s">
        <v>57</v>
      </c>
      <c r="B1439" s="4" t="s">
        <v>34</v>
      </c>
      <c r="C1439" s="4" t="s">
        <v>1721</v>
      </c>
      <c r="D1439" s="4" t="s">
        <v>352</v>
      </c>
      <c r="E1439" s="4">
        <v>1</v>
      </c>
      <c r="F1439" s="5">
        <v>45112</v>
      </c>
      <c r="G1439" s="4" t="s">
        <v>56</v>
      </c>
      <c r="H1439" s="4" t="s">
        <v>1717</v>
      </c>
      <c r="I1439" s="4" t="s">
        <v>345</v>
      </c>
    </row>
    <row r="1440" spans="1:9">
      <c r="A1440" s="4" t="s">
        <v>57</v>
      </c>
      <c r="B1440" s="4" t="s">
        <v>34</v>
      </c>
      <c r="C1440" s="4" t="s">
        <v>1722</v>
      </c>
      <c r="D1440" s="4" t="s">
        <v>352</v>
      </c>
      <c r="E1440" s="4">
        <v>1</v>
      </c>
      <c r="F1440" s="5">
        <v>45113</v>
      </c>
      <c r="G1440" s="4" t="s">
        <v>56</v>
      </c>
      <c r="H1440" s="4" t="s">
        <v>1717</v>
      </c>
      <c r="I1440" s="4" t="s">
        <v>345</v>
      </c>
    </row>
    <row r="1441" spans="1:9">
      <c r="A1441" s="4" t="s">
        <v>57</v>
      </c>
      <c r="B1441" s="4" t="s">
        <v>34</v>
      </c>
      <c r="C1441" s="4" t="s">
        <v>1723</v>
      </c>
      <c r="D1441" s="4" t="s">
        <v>376</v>
      </c>
      <c r="E1441" s="4">
        <v>1</v>
      </c>
      <c r="F1441" s="5">
        <v>45113</v>
      </c>
      <c r="G1441" s="4" t="s">
        <v>56</v>
      </c>
      <c r="H1441" s="4" t="s">
        <v>1717</v>
      </c>
      <c r="I1441" s="4" t="s">
        <v>345</v>
      </c>
    </row>
    <row r="1442" spans="1:9">
      <c r="A1442" s="4" t="s">
        <v>57</v>
      </c>
      <c r="B1442" s="4" t="s">
        <v>34</v>
      </c>
      <c r="C1442" s="4" t="s">
        <v>1724</v>
      </c>
      <c r="D1442" s="4" t="s">
        <v>376</v>
      </c>
      <c r="E1442" s="4">
        <v>1</v>
      </c>
      <c r="F1442" s="5">
        <v>45115</v>
      </c>
      <c r="G1442" s="4" t="s">
        <v>56</v>
      </c>
      <c r="H1442" s="4" t="s">
        <v>1717</v>
      </c>
      <c r="I1442" s="4" t="s">
        <v>345</v>
      </c>
    </row>
    <row r="1443" spans="1:9">
      <c r="A1443" s="4" t="s">
        <v>57</v>
      </c>
      <c r="B1443" s="4" t="s">
        <v>34</v>
      </c>
      <c r="C1443" s="4" t="s">
        <v>1725</v>
      </c>
      <c r="D1443" s="4" t="s">
        <v>358</v>
      </c>
      <c r="E1443" s="4">
        <v>1</v>
      </c>
      <c r="F1443" s="5">
        <v>45115</v>
      </c>
      <c r="G1443" s="4" t="s">
        <v>56</v>
      </c>
      <c r="H1443" s="4" t="s">
        <v>1717</v>
      </c>
      <c r="I1443" s="4" t="s">
        <v>345</v>
      </c>
    </row>
    <row r="1444" spans="1:9">
      <c r="A1444" s="4" t="s">
        <v>57</v>
      </c>
      <c r="B1444" s="4" t="s">
        <v>34</v>
      </c>
      <c r="C1444" s="4" t="s">
        <v>1726</v>
      </c>
      <c r="D1444" s="4" t="s">
        <v>358</v>
      </c>
      <c r="E1444" s="4">
        <v>1</v>
      </c>
      <c r="F1444" s="5">
        <v>45115</v>
      </c>
      <c r="G1444" s="4" t="s">
        <v>56</v>
      </c>
      <c r="H1444" s="4" t="s">
        <v>1717</v>
      </c>
      <c r="I1444" s="4" t="s">
        <v>345</v>
      </c>
    </row>
    <row r="1445" spans="1:9">
      <c r="A1445" s="4" t="s">
        <v>57</v>
      </c>
      <c r="B1445" s="4" t="s">
        <v>34</v>
      </c>
      <c r="C1445" s="4" t="s">
        <v>1727</v>
      </c>
      <c r="D1445" s="4" t="s">
        <v>868</v>
      </c>
      <c r="E1445" s="4">
        <v>1</v>
      </c>
      <c r="F1445" s="5">
        <v>45117</v>
      </c>
      <c r="G1445" s="4" t="s">
        <v>56</v>
      </c>
      <c r="H1445" s="4" t="s">
        <v>1717</v>
      </c>
      <c r="I1445" s="4" t="s">
        <v>345</v>
      </c>
    </row>
    <row r="1446" spans="1:9">
      <c r="A1446" s="4" t="s">
        <v>57</v>
      </c>
      <c r="B1446" s="4" t="s">
        <v>34</v>
      </c>
      <c r="C1446" s="4" t="s">
        <v>1728</v>
      </c>
      <c r="D1446" s="4" t="s">
        <v>369</v>
      </c>
      <c r="E1446" s="4">
        <v>1</v>
      </c>
      <c r="F1446" s="5">
        <v>45117</v>
      </c>
      <c r="G1446" s="4" t="s">
        <v>56</v>
      </c>
      <c r="H1446" s="4" t="s">
        <v>1717</v>
      </c>
      <c r="I1446" s="4" t="s">
        <v>345</v>
      </c>
    </row>
    <row r="1447" spans="1:9">
      <c r="A1447" s="4" t="s">
        <v>57</v>
      </c>
      <c r="B1447" s="4" t="s">
        <v>34</v>
      </c>
      <c r="C1447" s="4" t="s">
        <v>1729</v>
      </c>
      <c r="D1447" s="4" t="s">
        <v>352</v>
      </c>
      <c r="E1447" s="4">
        <v>1</v>
      </c>
      <c r="F1447" s="5">
        <v>45117</v>
      </c>
      <c r="G1447" s="4" t="s">
        <v>56</v>
      </c>
      <c r="H1447" s="4" t="s">
        <v>1717</v>
      </c>
      <c r="I1447" s="4" t="s">
        <v>345</v>
      </c>
    </row>
    <row r="1448" spans="1:9">
      <c r="A1448" s="4" t="s">
        <v>57</v>
      </c>
      <c r="B1448" s="4" t="s">
        <v>34</v>
      </c>
      <c r="C1448" s="4" t="s">
        <v>1730</v>
      </c>
      <c r="D1448" s="4" t="s">
        <v>358</v>
      </c>
      <c r="E1448" s="4">
        <v>1</v>
      </c>
      <c r="F1448" s="5">
        <v>45117</v>
      </c>
      <c r="G1448" s="4" t="s">
        <v>56</v>
      </c>
      <c r="H1448" s="4" t="s">
        <v>1717</v>
      </c>
      <c r="I1448" s="4" t="s">
        <v>345</v>
      </c>
    </row>
    <row r="1449" spans="1:9">
      <c r="A1449" s="4" t="s">
        <v>57</v>
      </c>
      <c r="B1449" s="4" t="s">
        <v>34</v>
      </c>
      <c r="C1449" s="4" t="s">
        <v>1731</v>
      </c>
      <c r="D1449" s="4" t="s">
        <v>376</v>
      </c>
      <c r="E1449" s="4">
        <v>1</v>
      </c>
      <c r="F1449" s="5">
        <v>45117</v>
      </c>
      <c r="G1449" s="4" t="s">
        <v>56</v>
      </c>
      <c r="H1449" s="4" t="s">
        <v>1717</v>
      </c>
      <c r="I1449" s="4" t="s">
        <v>345</v>
      </c>
    </row>
    <row r="1450" spans="1:9">
      <c r="A1450" s="4" t="s">
        <v>57</v>
      </c>
      <c r="B1450" s="4" t="s">
        <v>34</v>
      </c>
      <c r="C1450" s="4" t="s">
        <v>1732</v>
      </c>
      <c r="D1450" s="4" t="s">
        <v>376</v>
      </c>
      <c r="E1450" s="4">
        <v>1</v>
      </c>
      <c r="F1450" s="5">
        <v>45117</v>
      </c>
      <c r="G1450" s="4" t="s">
        <v>56</v>
      </c>
      <c r="H1450" s="4" t="s">
        <v>1717</v>
      </c>
      <c r="I1450" s="4" t="s">
        <v>345</v>
      </c>
    </row>
    <row r="1451" spans="1:9">
      <c r="A1451" s="4" t="s">
        <v>57</v>
      </c>
      <c r="B1451" s="4" t="s">
        <v>34</v>
      </c>
      <c r="C1451" s="4" t="s">
        <v>1733</v>
      </c>
      <c r="D1451" s="4" t="s">
        <v>343</v>
      </c>
      <c r="E1451" s="4">
        <v>1</v>
      </c>
      <c r="F1451" s="5">
        <v>45117</v>
      </c>
      <c r="G1451" s="4" t="s">
        <v>56</v>
      </c>
      <c r="H1451" s="4" t="s">
        <v>1717</v>
      </c>
      <c r="I1451" s="4" t="s">
        <v>345</v>
      </c>
    </row>
    <row r="1452" spans="1:9">
      <c r="A1452" s="4" t="s">
        <v>57</v>
      </c>
      <c r="B1452" s="4" t="s">
        <v>34</v>
      </c>
      <c r="C1452" s="4" t="s">
        <v>1734</v>
      </c>
      <c r="D1452" s="4" t="s">
        <v>376</v>
      </c>
      <c r="E1452" s="4">
        <v>1</v>
      </c>
      <c r="F1452" s="5">
        <v>45117</v>
      </c>
      <c r="G1452" s="4" t="s">
        <v>56</v>
      </c>
      <c r="H1452" s="4" t="s">
        <v>1717</v>
      </c>
      <c r="I1452" s="4" t="s">
        <v>345</v>
      </c>
    </row>
    <row r="1453" spans="1:9">
      <c r="A1453" s="4" t="s">
        <v>57</v>
      </c>
      <c r="B1453" s="4" t="s">
        <v>34</v>
      </c>
      <c r="C1453" s="4" t="s">
        <v>1735</v>
      </c>
      <c r="D1453" s="4" t="s">
        <v>358</v>
      </c>
      <c r="E1453" s="4">
        <v>1</v>
      </c>
      <c r="F1453" s="5">
        <v>45117</v>
      </c>
      <c r="G1453" s="4" t="s">
        <v>56</v>
      </c>
      <c r="H1453" s="4" t="s">
        <v>1717</v>
      </c>
      <c r="I1453" s="4" t="s">
        <v>345</v>
      </c>
    </row>
    <row r="1454" spans="1:9">
      <c r="A1454" s="4" t="s">
        <v>57</v>
      </c>
      <c r="B1454" s="4" t="s">
        <v>34</v>
      </c>
      <c r="C1454" s="4" t="s">
        <v>1736</v>
      </c>
      <c r="D1454" s="4" t="s">
        <v>376</v>
      </c>
      <c r="E1454" s="4">
        <v>1</v>
      </c>
      <c r="F1454" s="5">
        <v>45118</v>
      </c>
      <c r="G1454" s="4" t="s">
        <v>56</v>
      </c>
      <c r="H1454" s="4" t="s">
        <v>1717</v>
      </c>
      <c r="I1454" s="4" t="s">
        <v>345</v>
      </c>
    </row>
    <row r="1455" spans="1:9">
      <c r="A1455" s="4" t="s">
        <v>57</v>
      </c>
      <c r="B1455" s="4" t="s">
        <v>34</v>
      </c>
      <c r="C1455" s="4" t="s">
        <v>1737</v>
      </c>
      <c r="D1455" s="4" t="s">
        <v>358</v>
      </c>
      <c r="E1455" s="4">
        <v>1</v>
      </c>
      <c r="F1455" s="5">
        <v>45118</v>
      </c>
      <c r="G1455" s="4" t="s">
        <v>56</v>
      </c>
      <c r="H1455" s="4" t="s">
        <v>1717</v>
      </c>
      <c r="I1455" s="4" t="s">
        <v>345</v>
      </c>
    </row>
    <row r="1456" spans="1:9">
      <c r="A1456" s="4" t="s">
        <v>57</v>
      </c>
      <c r="B1456" s="4" t="s">
        <v>34</v>
      </c>
      <c r="C1456" s="4" t="s">
        <v>1738</v>
      </c>
      <c r="D1456" s="4" t="s">
        <v>358</v>
      </c>
      <c r="E1456" s="4">
        <v>1</v>
      </c>
      <c r="F1456" s="5">
        <v>45120</v>
      </c>
      <c r="G1456" s="4" t="s">
        <v>56</v>
      </c>
      <c r="H1456" s="4" t="s">
        <v>1717</v>
      </c>
      <c r="I1456" s="4" t="s">
        <v>345</v>
      </c>
    </row>
    <row r="1457" spans="1:9">
      <c r="A1457" s="4" t="s">
        <v>57</v>
      </c>
      <c r="B1457" s="4" t="s">
        <v>34</v>
      </c>
      <c r="C1457" s="4" t="s">
        <v>1739</v>
      </c>
      <c r="D1457" s="4" t="s">
        <v>376</v>
      </c>
      <c r="E1457" s="4">
        <v>1</v>
      </c>
      <c r="F1457" s="5">
        <v>45120</v>
      </c>
      <c r="G1457" s="4" t="s">
        <v>56</v>
      </c>
      <c r="H1457" s="4" t="s">
        <v>1717</v>
      </c>
      <c r="I1457" s="4" t="s">
        <v>345</v>
      </c>
    </row>
    <row r="1458" spans="1:9">
      <c r="A1458" s="4" t="s">
        <v>57</v>
      </c>
      <c r="B1458" s="4" t="s">
        <v>34</v>
      </c>
      <c r="C1458" s="4" t="s">
        <v>1740</v>
      </c>
      <c r="D1458" s="4" t="s">
        <v>394</v>
      </c>
      <c r="E1458" s="4">
        <v>1</v>
      </c>
      <c r="F1458" s="5">
        <v>45120</v>
      </c>
      <c r="G1458" s="4" t="s">
        <v>56</v>
      </c>
      <c r="H1458" s="4" t="s">
        <v>1717</v>
      </c>
      <c r="I1458" s="4" t="s">
        <v>345</v>
      </c>
    </row>
    <row r="1459" spans="1:9">
      <c r="A1459" s="4" t="s">
        <v>57</v>
      </c>
      <c r="B1459" s="4" t="s">
        <v>34</v>
      </c>
      <c r="C1459" s="4" t="s">
        <v>1741</v>
      </c>
      <c r="D1459" s="4" t="s">
        <v>394</v>
      </c>
      <c r="E1459" s="4">
        <v>1</v>
      </c>
      <c r="F1459" s="5">
        <v>45120</v>
      </c>
      <c r="G1459" s="4" t="s">
        <v>56</v>
      </c>
      <c r="H1459" s="4" t="s">
        <v>1717</v>
      </c>
      <c r="I1459" s="4" t="s">
        <v>345</v>
      </c>
    </row>
    <row r="1460" spans="1:9">
      <c r="A1460" s="4" t="s">
        <v>57</v>
      </c>
      <c r="B1460" s="4" t="s">
        <v>34</v>
      </c>
      <c r="C1460" s="4" t="s">
        <v>1742</v>
      </c>
      <c r="D1460" s="4" t="s">
        <v>358</v>
      </c>
      <c r="E1460" s="4">
        <v>1</v>
      </c>
      <c r="F1460" s="5">
        <v>45120</v>
      </c>
      <c r="G1460" s="4" t="s">
        <v>56</v>
      </c>
      <c r="H1460" s="4" t="s">
        <v>1717</v>
      </c>
      <c r="I1460" s="4" t="s">
        <v>345</v>
      </c>
    </row>
    <row r="1461" spans="1:9">
      <c r="A1461" s="4" t="s">
        <v>57</v>
      </c>
      <c r="B1461" s="4" t="s">
        <v>34</v>
      </c>
      <c r="C1461" s="4" t="s">
        <v>1743</v>
      </c>
      <c r="D1461" s="4" t="s">
        <v>358</v>
      </c>
      <c r="E1461" s="4">
        <v>1</v>
      </c>
      <c r="F1461" s="5">
        <v>45120</v>
      </c>
      <c r="G1461" s="4" t="s">
        <v>56</v>
      </c>
      <c r="H1461" s="4" t="s">
        <v>1717</v>
      </c>
      <c r="I1461" s="4" t="s">
        <v>345</v>
      </c>
    </row>
    <row r="1462" spans="1:9">
      <c r="A1462" s="4" t="s">
        <v>57</v>
      </c>
      <c r="B1462" s="4" t="s">
        <v>34</v>
      </c>
      <c r="C1462" s="4" t="s">
        <v>1744</v>
      </c>
      <c r="D1462" s="4" t="s">
        <v>358</v>
      </c>
      <c r="E1462" s="4">
        <v>1</v>
      </c>
      <c r="F1462" s="5">
        <v>45121</v>
      </c>
      <c r="G1462" s="4" t="s">
        <v>56</v>
      </c>
      <c r="H1462" s="4" t="s">
        <v>1717</v>
      </c>
      <c r="I1462" s="4" t="s">
        <v>345</v>
      </c>
    </row>
    <row r="1463" spans="1:9">
      <c r="A1463" s="4" t="s">
        <v>57</v>
      </c>
      <c r="B1463" s="4" t="s">
        <v>34</v>
      </c>
      <c r="C1463" s="4" t="s">
        <v>1745</v>
      </c>
      <c r="D1463" s="4" t="s">
        <v>352</v>
      </c>
      <c r="E1463" s="4">
        <v>1</v>
      </c>
      <c r="F1463" s="5">
        <v>45121</v>
      </c>
      <c r="G1463" s="4" t="s">
        <v>56</v>
      </c>
      <c r="H1463" s="4" t="s">
        <v>1717</v>
      </c>
      <c r="I1463" s="4" t="s">
        <v>345</v>
      </c>
    </row>
    <row r="1464" spans="1:9">
      <c r="A1464" s="4" t="s">
        <v>57</v>
      </c>
      <c r="B1464" s="4" t="s">
        <v>34</v>
      </c>
      <c r="C1464" s="4" t="s">
        <v>1746</v>
      </c>
      <c r="D1464" s="4" t="s">
        <v>358</v>
      </c>
      <c r="E1464" s="4">
        <v>1</v>
      </c>
      <c r="F1464" s="5">
        <v>45122</v>
      </c>
      <c r="G1464" s="4" t="s">
        <v>56</v>
      </c>
      <c r="H1464" s="4" t="s">
        <v>1717</v>
      </c>
      <c r="I1464" s="4" t="s">
        <v>345</v>
      </c>
    </row>
    <row r="1465" spans="1:9">
      <c r="A1465" s="4" t="s">
        <v>57</v>
      </c>
      <c r="B1465" s="4" t="s">
        <v>34</v>
      </c>
      <c r="C1465" s="4" t="s">
        <v>1747</v>
      </c>
      <c r="D1465" s="4" t="s">
        <v>358</v>
      </c>
      <c r="E1465" s="4">
        <v>1</v>
      </c>
      <c r="F1465" s="5">
        <v>45122</v>
      </c>
      <c r="G1465" s="4" t="s">
        <v>56</v>
      </c>
      <c r="H1465" s="4" t="s">
        <v>1717</v>
      </c>
      <c r="I1465" s="4" t="s">
        <v>345</v>
      </c>
    </row>
    <row r="1466" spans="1:9">
      <c r="A1466" s="4" t="s">
        <v>57</v>
      </c>
      <c r="B1466" s="4" t="s">
        <v>34</v>
      </c>
      <c r="C1466" s="4" t="s">
        <v>1748</v>
      </c>
      <c r="D1466" s="4" t="s">
        <v>394</v>
      </c>
      <c r="E1466" s="4">
        <v>1</v>
      </c>
      <c r="F1466" s="5">
        <v>45124</v>
      </c>
      <c r="G1466" s="4" t="s">
        <v>56</v>
      </c>
      <c r="H1466" s="4" t="s">
        <v>1717</v>
      </c>
      <c r="I1466" s="4" t="s">
        <v>345</v>
      </c>
    </row>
    <row r="1467" spans="1:9">
      <c r="A1467" s="4" t="s">
        <v>57</v>
      </c>
      <c r="B1467" s="4" t="s">
        <v>34</v>
      </c>
      <c r="C1467" s="4" t="s">
        <v>1749</v>
      </c>
      <c r="D1467" s="4" t="s">
        <v>376</v>
      </c>
      <c r="E1467" s="4">
        <v>1</v>
      </c>
      <c r="F1467" s="5">
        <v>45124</v>
      </c>
      <c r="G1467" s="4" t="s">
        <v>56</v>
      </c>
      <c r="H1467" s="4" t="s">
        <v>1717</v>
      </c>
      <c r="I1467" s="4" t="s">
        <v>345</v>
      </c>
    </row>
    <row r="1468" spans="1:9">
      <c r="A1468" s="4" t="s">
        <v>57</v>
      </c>
      <c r="B1468" s="4" t="s">
        <v>34</v>
      </c>
      <c r="C1468" s="4" t="s">
        <v>1750</v>
      </c>
      <c r="D1468" s="4" t="s">
        <v>1751</v>
      </c>
      <c r="E1468" s="4">
        <v>1</v>
      </c>
      <c r="F1468" s="5">
        <v>45124</v>
      </c>
      <c r="G1468" s="4" t="s">
        <v>56</v>
      </c>
      <c r="H1468" s="4" t="s">
        <v>1717</v>
      </c>
      <c r="I1468" s="4" t="s">
        <v>345</v>
      </c>
    </row>
    <row r="1469" spans="1:9">
      <c r="A1469" s="4" t="s">
        <v>57</v>
      </c>
      <c r="B1469" s="4" t="s">
        <v>34</v>
      </c>
      <c r="C1469" s="4" t="s">
        <v>1752</v>
      </c>
      <c r="D1469" s="4" t="s">
        <v>358</v>
      </c>
      <c r="E1469" s="4">
        <v>1</v>
      </c>
      <c r="F1469" s="5">
        <v>45124</v>
      </c>
      <c r="G1469" s="4" t="s">
        <v>56</v>
      </c>
      <c r="H1469" s="4" t="s">
        <v>1717</v>
      </c>
      <c r="I1469" s="4" t="s">
        <v>345</v>
      </c>
    </row>
    <row r="1470" spans="1:9">
      <c r="A1470" s="4" t="s">
        <v>57</v>
      </c>
      <c r="B1470" s="4" t="s">
        <v>34</v>
      </c>
      <c r="C1470" s="4" t="s">
        <v>1753</v>
      </c>
      <c r="D1470" s="4" t="s">
        <v>369</v>
      </c>
      <c r="E1470" s="4">
        <v>1</v>
      </c>
      <c r="F1470" s="5">
        <v>45124</v>
      </c>
      <c r="G1470" s="4" t="s">
        <v>56</v>
      </c>
      <c r="H1470" s="4" t="s">
        <v>1717</v>
      </c>
      <c r="I1470" s="4" t="s">
        <v>345</v>
      </c>
    </row>
    <row r="1471" spans="1:9">
      <c r="A1471" s="4" t="s">
        <v>57</v>
      </c>
      <c r="B1471" s="4" t="s">
        <v>34</v>
      </c>
      <c r="C1471" s="4" t="s">
        <v>1754</v>
      </c>
      <c r="D1471" s="4" t="s">
        <v>358</v>
      </c>
      <c r="E1471" s="4">
        <v>1</v>
      </c>
      <c r="F1471" s="5">
        <v>45124</v>
      </c>
      <c r="G1471" s="4" t="s">
        <v>56</v>
      </c>
      <c r="H1471" s="4" t="s">
        <v>1717</v>
      </c>
      <c r="I1471" s="4" t="s">
        <v>345</v>
      </c>
    </row>
    <row r="1472" spans="1:9">
      <c r="A1472" s="4" t="s">
        <v>57</v>
      </c>
      <c r="B1472" s="4" t="s">
        <v>34</v>
      </c>
      <c r="C1472" s="4" t="s">
        <v>5712</v>
      </c>
      <c r="D1472" s="4" t="s">
        <v>781</v>
      </c>
      <c r="E1472" s="4">
        <v>1</v>
      </c>
      <c r="F1472" s="5">
        <v>45125</v>
      </c>
      <c r="G1472" s="4" t="s">
        <v>56</v>
      </c>
      <c r="H1472" s="4" t="s">
        <v>1717</v>
      </c>
      <c r="I1472" s="4" t="s">
        <v>345</v>
      </c>
    </row>
    <row r="1473" spans="1:9">
      <c r="A1473" s="4" t="s">
        <v>57</v>
      </c>
      <c r="B1473" s="4" t="s">
        <v>34</v>
      </c>
      <c r="C1473" s="4" t="s">
        <v>5734</v>
      </c>
      <c r="D1473" s="4" t="s">
        <v>358</v>
      </c>
      <c r="E1473" s="4">
        <v>1</v>
      </c>
      <c r="F1473" s="5">
        <v>45125</v>
      </c>
      <c r="G1473" s="4" t="s">
        <v>56</v>
      </c>
      <c r="H1473" s="4" t="s">
        <v>1717</v>
      </c>
      <c r="I1473" s="4" t="s">
        <v>345</v>
      </c>
    </row>
    <row r="1474" spans="1:9">
      <c r="A1474" s="4" t="s">
        <v>174</v>
      </c>
      <c r="B1474" s="4" t="s">
        <v>175</v>
      </c>
      <c r="C1474" s="4" t="s">
        <v>5716</v>
      </c>
      <c r="D1474" s="4" t="s">
        <v>358</v>
      </c>
      <c r="E1474" s="4">
        <v>1</v>
      </c>
      <c r="F1474" s="5">
        <v>45108</v>
      </c>
      <c r="G1474" s="4" t="s">
        <v>173</v>
      </c>
      <c r="H1474" s="4" t="s">
        <v>1756</v>
      </c>
      <c r="I1474" s="4" t="s">
        <v>345</v>
      </c>
    </row>
    <row r="1475" spans="1:9">
      <c r="A1475" s="4" t="s">
        <v>174</v>
      </c>
      <c r="B1475" s="4" t="s">
        <v>175</v>
      </c>
      <c r="C1475" s="4" t="s">
        <v>5570</v>
      </c>
      <c r="D1475" s="4" t="s">
        <v>343</v>
      </c>
      <c r="E1475" s="4">
        <v>1</v>
      </c>
      <c r="F1475" s="5">
        <v>45108</v>
      </c>
      <c r="G1475" s="4" t="s">
        <v>173</v>
      </c>
      <c r="H1475" s="4" t="s">
        <v>1756</v>
      </c>
      <c r="I1475" s="4" t="s">
        <v>345</v>
      </c>
    </row>
    <row r="1476" spans="1:9">
      <c r="A1476" s="4" t="s">
        <v>174</v>
      </c>
      <c r="B1476" s="4" t="s">
        <v>175</v>
      </c>
      <c r="C1476" s="4" t="s">
        <v>1755</v>
      </c>
      <c r="D1476" s="4" t="s">
        <v>343</v>
      </c>
      <c r="E1476" s="4">
        <v>1</v>
      </c>
      <c r="F1476" s="5">
        <v>45111</v>
      </c>
      <c r="G1476" s="4" t="s">
        <v>173</v>
      </c>
      <c r="H1476" s="4" t="s">
        <v>1756</v>
      </c>
      <c r="I1476" s="4" t="s">
        <v>345</v>
      </c>
    </row>
    <row r="1477" spans="1:9">
      <c r="A1477" s="4" t="s">
        <v>174</v>
      </c>
      <c r="B1477" s="4" t="s">
        <v>175</v>
      </c>
      <c r="C1477" s="4" t="s">
        <v>1757</v>
      </c>
      <c r="D1477" s="4" t="s">
        <v>343</v>
      </c>
      <c r="E1477" s="4">
        <v>1</v>
      </c>
      <c r="F1477" s="5">
        <v>45111</v>
      </c>
      <c r="G1477" s="4" t="s">
        <v>173</v>
      </c>
      <c r="H1477" s="4" t="s">
        <v>1756</v>
      </c>
      <c r="I1477" s="4" t="s">
        <v>345</v>
      </c>
    </row>
    <row r="1478" spans="1:9">
      <c r="A1478" s="4" t="s">
        <v>174</v>
      </c>
      <c r="B1478" s="4" t="s">
        <v>175</v>
      </c>
      <c r="C1478" s="4" t="s">
        <v>1758</v>
      </c>
      <c r="D1478" s="4" t="s">
        <v>343</v>
      </c>
      <c r="E1478" s="4">
        <v>1</v>
      </c>
      <c r="F1478" s="5">
        <v>45112</v>
      </c>
      <c r="G1478" s="4" t="s">
        <v>173</v>
      </c>
      <c r="H1478" s="4" t="s">
        <v>1756</v>
      </c>
      <c r="I1478" s="4" t="s">
        <v>345</v>
      </c>
    </row>
    <row r="1479" spans="1:9">
      <c r="A1479" s="4" t="s">
        <v>174</v>
      </c>
      <c r="B1479" s="4" t="s">
        <v>175</v>
      </c>
      <c r="C1479" s="4" t="s">
        <v>1759</v>
      </c>
      <c r="D1479" s="4" t="s">
        <v>343</v>
      </c>
      <c r="E1479" s="4">
        <v>1</v>
      </c>
      <c r="F1479" s="5">
        <v>45117</v>
      </c>
      <c r="G1479" s="4" t="s">
        <v>173</v>
      </c>
      <c r="H1479" s="4" t="s">
        <v>1756</v>
      </c>
      <c r="I1479" s="4" t="s">
        <v>345</v>
      </c>
    </row>
    <row r="1480" spans="1:9">
      <c r="A1480" s="4" t="s">
        <v>174</v>
      </c>
      <c r="B1480" s="4" t="s">
        <v>175</v>
      </c>
      <c r="C1480" s="4" t="s">
        <v>1760</v>
      </c>
      <c r="D1480" s="4" t="s">
        <v>358</v>
      </c>
      <c r="E1480" s="4">
        <v>1</v>
      </c>
      <c r="F1480" s="5">
        <v>45118</v>
      </c>
      <c r="G1480" s="4" t="s">
        <v>173</v>
      </c>
      <c r="H1480" s="4" t="s">
        <v>1756</v>
      </c>
      <c r="I1480" s="4" t="s">
        <v>345</v>
      </c>
    </row>
    <row r="1481" spans="1:9">
      <c r="A1481" s="4" t="s">
        <v>174</v>
      </c>
      <c r="B1481" s="4" t="s">
        <v>175</v>
      </c>
      <c r="C1481" s="4" t="s">
        <v>1761</v>
      </c>
      <c r="D1481" s="4" t="s">
        <v>358</v>
      </c>
      <c r="E1481" s="4">
        <v>1</v>
      </c>
      <c r="F1481" s="5">
        <v>45118</v>
      </c>
      <c r="G1481" s="4" t="s">
        <v>173</v>
      </c>
      <c r="H1481" s="4" t="s">
        <v>1756</v>
      </c>
      <c r="I1481" s="4" t="s">
        <v>345</v>
      </c>
    </row>
    <row r="1482" spans="1:9">
      <c r="A1482" s="4" t="s">
        <v>174</v>
      </c>
      <c r="B1482" s="4" t="s">
        <v>175</v>
      </c>
      <c r="C1482" s="4" t="s">
        <v>1762</v>
      </c>
      <c r="D1482" s="4" t="s">
        <v>343</v>
      </c>
      <c r="E1482" s="4">
        <v>1</v>
      </c>
      <c r="F1482" s="5">
        <v>45121</v>
      </c>
      <c r="G1482" s="4" t="s">
        <v>173</v>
      </c>
      <c r="H1482" s="4" t="s">
        <v>1756</v>
      </c>
      <c r="I1482" s="4" t="s">
        <v>345</v>
      </c>
    </row>
    <row r="1483" spans="1:9">
      <c r="A1483" s="4" t="s">
        <v>174</v>
      </c>
      <c r="B1483" s="4" t="s">
        <v>175</v>
      </c>
      <c r="C1483" s="4" t="s">
        <v>1763</v>
      </c>
      <c r="D1483" s="4" t="s">
        <v>369</v>
      </c>
      <c r="E1483" s="4">
        <v>1</v>
      </c>
      <c r="F1483" s="5">
        <v>45121</v>
      </c>
      <c r="G1483" s="4" t="s">
        <v>173</v>
      </c>
      <c r="H1483" s="4" t="s">
        <v>1756</v>
      </c>
      <c r="I1483" s="4" t="s">
        <v>345</v>
      </c>
    </row>
    <row r="1484" spans="1:9">
      <c r="A1484" s="4" t="s">
        <v>174</v>
      </c>
      <c r="B1484" s="4" t="s">
        <v>175</v>
      </c>
      <c r="C1484" s="4" t="s">
        <v>1764</v>
      </c>
      <c r="D1484" s="4" t="s">
        <v>358</v>
      </c>
      <c r="E1484" s="4">
        <v>1</v>
      </c>
      <c r="F1484" s="5">
        <v>45124</v>
      </c>
      <c r="G1484" s="4" t="s">
        <v>173</v>
      </c>
      <c r="H1484" s="4" t="s">
        <v>1756</v>
      </c>
      <c r="I1484" s="4" t="s">
        <v>345</v>
      </c>
    </row>
    <row r="1485" spans="1:9">
      <c r="A1485" s="4" t="s">
        <v>41</v>
      </c>
      <c r="B1485" s="4" t="s">
        <v>34</v>
      </c>
      <c r="C1485" s="4" t="s">
        <v>5450</v>
      </c>
      <c r="D1485" s="4" t="s">
        <v>352</v>
      </c>
      <c r="E1485" s="4">
        <v>1</v>
      </c>
      <c r="F1485" s="5">
        <v>45108</v>
      </c>
      <c r="G1485" s="4" t="s">
        <v>40</v>
      </c>
      <c r="H1485" s="4" t="s">
        <v>1605</v>
      </c>
      <c r="I1485" s="4" t="s">
        <v>345</v>
      </c>
    </row>
    <row r="1486" spans="1:9">
      <c r="A1486" s="4" t="s">
        <v>33</v>
      </c>
      <c r="B1486" s="4" t="s">
        <v>34</v>
      </c>
      <c r="C1486" s="4" t="s">
        <v>1767</v>
      </c>
      <c r="D1486" s="4" t="s">
        <v>352</v>
      </c>
      <c r="E1486" s="4">
        <v>1</v>
      </c>
      <c r="F1486" s="5">
        <v>45111</v>
      </c>
      <c r="G1486" s="4" t="s">
        <v>32</v>
      </c>
      <c r="H1486" s="4" t="s">
        <v>1768</v>
      </c>
      <c r="I1486" s="4" t="s">
        <v>345</v>
      </c>
    </row>
    <row r="1487" spans="1:9">
      <c r="A1487" s="4" t="s">
        <v>33</v>
      </c>
      <c r="B1487" s="4" t="s">
        <v>34</v>
      </c>
      <c r="C1487" s="4" t="s">
        <v>1769</v>
      </c>
      <c r="D1487" s="4" t="s">
        <v>369</v>
      </c>
      <c r="E1487" s="4">
        <v>1</v>
      </c>
      <c r="F1487" s="5">
        <v>45111</v>
      </c>
      <c r="G1487" s="4" t="s">
        <v>32</v>
      </c>
      <c r="H1487" s="4" t="s">
        <v>1768</v>
      </c>
      <c r="I1487" s="4" t="s">
        <v>345</v>
      </c>
    </row>
    <row r="1488" spans="1:9">
      <c r="A1488" s="4" t="s">
        <v>33</v>
      </c>
      <c r="B1488" s="4" t="s">
        <v>34</v>
      </c>
      <c r="C1488" s="4" t="s">
        <v>1770</v>
      </c>
      <c r="D1488" s="4" t="s">
        <v>352</v>
      </c>
      <c r="E1488" s="4">
        <v>1</v>
      </c>
      <c r="F1488" s="5">
        <v>45112</v>
      </c>
      <c r="G1488" s="4" t="s">
        <v>32</v>
      </c>
      <c r="H1488" s="4" t="s">
        <v>1768</v>
      </c>
      <c r="I1488" s="4" t="s">
        <v>345</v>
      </c>
    </row>
    <row r="1489" spans="1:9">
      <c r="A1489" s="4" t="s">
        <v>33</v>
      </c>
      <c r="B1489" s="4" t="s">
        <v>34</v>
      </c>
      <c r="C1489" s="4" t="s">
        <v>1771</v>
      </c>
      <c r="D1489" s="4" t="s">
        <v>343</v>
      </c>
      <c r="E1489" s="4">
        <v>1</v>
      </c>
      <c r="F1489" s="5">
        <v>45113</v>
      </c>
      <c r="G1489" s="4" t="s">
        <v>32</v>
      </c>
      <c r="H1489" s="4" t="s">
        <v>1768</v>
      </c>
      <c r="I1489" s="4" t="s">
        <v>345</v>
      </c>
    </row>
    <row r="1490" spans="1:9">
      <c r="A1490" s="4" t="s">
        <v>33</v>
      </c>
      <c r="B1490" s="4" t="s">
        <v>34</v>
      </c>
      <c r="C1490" s="4" t="s">
        <v>1772</v>
      </c>
      <c r="D1490" s="4" t="s">
        <v>358</v>
      </c>
      <c r="E1490" s="4">
        <v>1</v>
      </c>
      <c r="F1490" s="5">
        <v>45113</v>
      </c>
      <c r="G1490" s="4" t="s">
        <v>32</v>
      </c>
      <c r="H1490" s="4" t="s">
        <v>1768</v>
      </c>
      <c r="I1490" s="4" t="s">
        <v>345</v>
      </c>
    </row>
    <row r="1491" spans="1:9">
      <c r="A1491" s="4" t="s">
        <v>33</v>
      </c>
      <c r="B1491" s="4" t="s">
        <v>34</v>
      </c>
      <c r="C1491" s="4" t="s">
        <v>1773</v>
      </c>
      <c r="D1491" s="4" t="s">
        <v>354</v>
      </c>
      <c r="E1491" s="4">
        <v>1</v>
      </c>
      <c r="F1491" s="5">
        <v>45115</v>
      </c>
      <c r="G1491" s="4" t="s">
        <v>32</v>
      </c>
      <c r="H1491" s="4" t="s">
        <v>1768</v>
      </c>
      <c r="I1491" s="4" t="s">
        <v>345</v>
      </c>
    </row>
    <row r="1492" spans="1:9">
      <c r="A1492" s="4" t="s">
        <v>33</v>
      </c>
      <c r="B1492" s="4" t="s">
        <v>34</v>
      </c>
      <c r="C1492" s="4" t="s">
        <v>1774</v>
      </c>
      <c r="D1492" s="4" t="s">
        <v>815</v>
      </c>
      <c r="E1492" s="4">
        <v>1</v>
      </c>
      <c r="F1492" s="5">
        <v>45118</v>
      </c>
      <c r="G1492" s="4" t="s">
        <v>32</v>
      </c>
      <c r="H1492" s="4" t="s">
        <v>1768</v>
      </c>
      <c r="I1492" s="4" t="s">
        <v>345</v>
      </c>
    </row>
    <row r="1493" spans="1:9">
      <c r="A1493" s="4" t="s">
        <v>33</v>
      </c>
      <c r="B1493" s="4" t="s">
        <v>34</v>
      </c>
      <c r="C1493" s="4" t="s">
        <v>1775</v>
      </c>
      <c r="D1493" s="4" t="s">
        <v>352</v>
      </c>
      <c r="E1493" s="4">
        <v>1</v>
      </c>
      <c r="F1493" s="5">
        <v>45124</v>
      </c>
      <c r="G1493" s="4" t="s">
        <v>32</v>
      </c>
      <c r="H1493" s="4" t="s">
        <v>1768</v>
      </c>
      <c r="I1493" s="4" t="s">
        <v>345</v>
      </c>
    </row>
    <row r="1494" spans="1:9">
      <c r="A1494" s="4" t="s">
        <v>33</v>
      </c>
      <c r="B1494" s="4" t="s">
        <v>34</v>
      </c>
      <c r="C1494" s="4" t="s">
        <v>1776</v>
      </c>
      <c r="D1494" s="4" t="s">
        <v>369</v>
      </c>
      <c r="E1494" s="4">
        <v>1</v>
      </c>
      <c r="F1494" s="5">
        <v>45124</v>
      </c>
      <c r="G1494" s="4" t="s">
        <v>32</v>
      </c>
      <c r="H1494" s="4" t="s">
        <v>1768</v>
      </c>
      <c r="I1494" s="4" t="s">
        <v>345</v>
      </c>
    </row>
    <row r="1495" spans="1:9">
      <c r="A1495" s="4" t="s">
        <v>33</v>
      </c>
      <c r="B1495" s="4" t="s">
        <v>34</v>
      </c>
      <c r="C1495" s="4" t="s">
        <v>1777</v>
      </c>
      <c r="D1495" s="4" t="s">
        <v>352</v>
      </c>
      <c r="E1495" s="4">
        <v>1</v>
      </c>
      <c r="F1495" s="5">
        <v>45124</v>
      </c>
      <c r="G1495" s="4" t="s">
        <v>32</v>
      </c>
      <c r="H1495" s="4" t="s">
        <v>1768</v>
      </c>
      <c r="I1495" s="4" t="s">
        <v>345</v>
      </c>
    </row>
    <row r="1496" spans="1:9">
      <c r="A1496" s="4" t="s">
        <v>33</v>
      </c>
      <c r="B1496" s="4" t="s">
        <v>34</v>
      </c>
      <c r="C1496" s="4" t="s">
        <v>5655</v>
      </c>
      <c r="D1496" s="4" t="s">
        <v>354</v>
      </c>
      <c r="E1496" s="4">
        <v>1</v>
      </c>
      <c r="F1496" s="5">
        <v>45125</v>
      </c>
      <c r="G1496" s="4" t="s">
        <v>32</v>
      </c>
      <c r="H1496" s="4" t="s">
        <v>1768</v>
      </c>
      <c r="I1496" s="4" t="s">
        <v>345</v>
      </c>
    </row>
    <row r="1497" spans="1:9">
      <c r="A1497" s="4" t="s">
        <v>140</v>
      </c>
      <c r="B1497" s="4" t="s">
        <v>129</v>
      </c>
      <c r="C1497" s="4" t="s">
        <v>5297</v>
      </c>
      <c r="D1497" s="4" t="s">
        <v>369</v>
      </c>
      <c r="E1497" s="4">
        <v>1</v>
      </c>
      <c r="F1497" s="5">
        <v>45110</v>
      </c>
      <c r="G1497" s="4" t="s">
        <v>139</v>
      </c>
      <c r="H1497" s="4" t="s">
        <v>1779</v>
      </c>
      <c r="I1497" s="4" t="s">
        <v>345</v>
      </c>
    </row>
    <row r="1498" spans="1:9">
      <c r="A1498" s="4" t="s">
        <v>140</v>
      </c>
      <c r="B1498" s="4" t="s">
        <v>129</v>
      </c>
      <c r="C1498" s="4" t="s">
        <v>5521</v>
      </c>
      <c r="D1498" s="4" t="s">
        <v>352</v>
      </c>
      <c r="E1498" s="4">
        <v>1</v>
      </c>
      <c r="F1498" s="5">
        <v>45110</v>
      </c>
      <c r="G1498" s="4" t="s">
        <v>139</v>
      </c>
      <c r="H1498" s="4" t="s">
        <v>1779</v>
      </c>
      <c r="I1498" s="4" t="s">
        <v>345</v>
      </c>
    </row>
    <row r="1499" spans="1:9">
      <c r="A1499" s="4" t="s">
        <v>140</v>
      </c>
      <c r="B1499" s="4" t="s">
        <v>129</v>
      </c>
      <c r="C1499" s="4" t="s">
        <v>1778</v>
      </c>
      <c r="D1499" s="4" t="s">
        <v>369</v>
      </c>
      <c r="E1499" s="4">
        <v>1</v>
      </c>
      <c r="F1499" s="5">
        <v>45115</v>
      </c>
      <c r="G1499" s="4" t="s">
        <v>139</v>
      </c>
      <c r="H1499" s="4" t="s">
        <v>1779</v>
      </c>
      <c r="I1499" s="4" t="s">
        <v>345</v>
      </c>
    </row>
    <row r="1500" spans="1:9">
      <c r="A1500" s="4" t="s">
        <v>140</v>
      </c>
      <c r="B1500" s="4" t="s">
        <v>129</v>
      </c>
      <c r="C1500" s="4" t="s">
        <v>1780</v>
      </c>
      <c r="D1500" s="4" t="s">
        <v>369</v>
      </c>
      <c r="E1500" s="4">
        <v>1</v>
      </c>
      <c r="F1500" s="5">
        <v>45117</v>
      </c>
      <c r="G1500" s="4" t="s">
        <v>139</v>
      </c>
      <c r="H1500" s="4" t="s">
        <v>1779</v>
      </c>
      <c r="I1500" s="4" t="s">
        <v>345</v>
      </c>
    </row>
    <row r="1501" spans="1:9">
      <c r="A1501" s="4" t="s">
        <v>140</v>
      </c>
      <c r="B1501" s="4" t="s">
        <v>129</v>
      </c>
      <c r="C1501" s="4" t="s">
        <v>1781</v>
      </c>
      <c r="D1501" s="4" t="s">
        <v>369</v>
      </c>
      <c r="E1501" s="4">
        <v>1</v>
      </c>
      <c r="F1501" s="5">
        <v>45117</v>
      </c>
      <c r="G1501" s="4" t="s">
        <v>139</v>
      </c>
      <c r="H1501" s="4" t="s">
        <v>1779</v>
      </c>
      <c r="I1501" s="4" t="s">
        <v>345</v>
      </c>
    </row>
    <row r="1502" spans="1:9">
      <c r="A1502" s="4" t="s">
        <v>140</v>
      </c>
      <c r="B1502" s="4" t="s">
        <v>129</v>
      </c>
      <c r="C1502" s="4" t="s">
        <v>1782</v>
      </c>
      <c r="D1502" s="4" t="s">
        <v>369</v>
      </c>
      <c r="E1502" s="4">
        <v>1</v>
      </c>
      <c r="F1502" s="5">
        <v>45119</v>
      </c>
      <c r="G1502" s="4" t="s">
        <v>139</v>
      </c>
      <c r="H1502" s="4" t="s">
        <v>1779</v>
      </c>
      <c r="I1502" s="4" t="s">
        <v>345</v>
      </c>
    </row>
    <row r="1503" spans="1:9">
      <c r="A1503" s="4" t="s">
        <v>140</v>
      </c>
      <c r="B1503" s="4" t="s">
        <v>129</v>
      </c>
      <c r="C1503" s="4" t="s">
        <v>1783</v>
      </c>
      <c r="D1503" s="4" t="s">
        <v>354</v>
      </c>
      <c r="E1503" s="4">
        <v>1</v>
      </c>
      <c r="F1503" s="5">
        <v>45121</v>
      </c>
      <c r="G1503" s="4" t="s">
        <v>139</v>
      </c>
      <c r="H1503" s="4" t="s">
        <v>1779</v>
      </c>
      <c r="I1503" s="4" t="s">
        <v>345</v>
      </c>
    </row>
    <row r="1504" spans="1:9">
      <c r="A1504" s="4" t="s">
        <v>140</v>
      </c>
      <c r="B1504" s="4" t="s">
        <v>129</v>
      </c>
      <c r="C1504" s="4" t="s">
        <v>1784</v>
      </c>
      <c r="D1504" s="4" t="s">
        <v>354</v>
      </c>
      <c r="E1504" s="4">
        <v>1</v>
      </c>
      <c r="F1504" s="5">
        <v>45121</v>
      </c>
      <c r="G1504" s="4" t="s">
        <v>139</v>
      </c>
      <c r="H1504" s="4" t="s">
        <v>1779</v>
      </c>
      <c r="I1504" s="4" t="s">
        <v>345</v>
      </c>
    </row>
    <row r="1505" spans="1:9">
      <c r="A1505" s="4" t="s">
        <v>140</v>
      </c>
      <c r="B1505" s="4" t="s">
        <v>129</v>
      </c>
      <c r="C1505" s="4" t="s">
        <v>1785</v>
      </c>
      <c r="D1505" s="4" t="s">
        <v>354</v>
      </c>
      <c r="E1505" s="4">
        <v>1</v>
      </c>
      <c r="F1505" s="5">
        <v>45121</v>
      </c>
      <c r="G1505" s="4" t="s">
        <v>139</v>
      </c>
      <c r="H1505" s="4" t="s">
        <v>1779</v>
      </c>
      <c r="I1505" s="4" t="s">
        <v>345</v>
      </c>
    </row>
    <row r="1506" spans="1:9">
      <c r="A1506" s="4" t="s">
        <v>140</v>
      </c>
      <c r="B1506" s="4" t="s">
        <v>129</v>
      </c>
      <c r="C1506" s="4" t="s">
        <v>1786</v>
      </c>
      <c r="D1506" s="4" t="s">
        <v>376</v>
      </c>
      <c r="E1506" s="4">
        <v>1</v>
      </c>
      <c r="F1506" s="5">
        <v>45124</v>
      </c>
      <c r="G1506" s="4" t="s">
        <v>139</v>
      </c>
      <c r="H1506" s="4" t="s">
        <v>1779</v>
      </c>
      <c r="I1506" s="4" t="s">
        <v>345</v>
      </c>
    </row>
    <row r="1507" spans="1:9">
      <c r="A1507" s="4" t="s">
        <v>6110</v>
      </c>
      <c r="B1507" s="4" t="s">
        <v>260</v>
      </c>
      <c r="C1507" s="4" t="s">
        <v>5816</v>
      </c>
      <c r="D1507" s="4" t="s">
        <v>358</v>
      </c>
      <c r="E1507" s="4">
        <v>1</v>
      </c>
      <c r="F1507" s="5">
        <v>45125</v>
      </c>
      <c r="G1507" s="4" t="s">
        <v>276</v>
      </c>
      <c r="H1507" s="4" t="s">
        <v>6111</v>
      </c>
      <c r="I1507" s="4" t="s">
        <v>345</v>
      </c>
    </row>
    <row r="1508" spans="1:9">
      <c r="A1508" s="4" t="s">
        <v>6110</v>
      </c>
      <c r="B1508" s="4" t="s">
        <v>260</v>
      </c>
      <c r="C1508" s="4" t="s">
        <v>5645</v>
      </c>
      <c r="D1508" s="4" t="s">
        <v>354</v>
      </c>
      <c r="E1508" s="4">
        <v>1</v>
      </c>
      <c r="F1508" s="5">
        <v>45125</v>
      </c>
      <c r="G1508" s="4" t="s">
        <v>276</v>
      </c>
      <c r="H1508" s="4" t="s">
        <v>6111</v>
      </c>
      <c r="I1508" s="4" t="s">
        <v>345</v>
      </c>
    </row>
    <row r="1509" spans="1:9">
      <c r="A1509" s="4" t="s">
        <v>6110</v>
      </c>
      <c r="B1509" s="4" t="s">
        <v>260</v>
      </c>
      <c r="C1509" s="4" t="s">
        <v>5323</v>
      </c>
      <c r="D1509" s="4" t="s">
        <v>369</v>
      </c>
      <c r="E1509" s="4">
        <v>1</v>
      </c>
      <c r="F1509" s="5">
        <v>45125</v>
      </c>
      <c r="G1509" s="4" t="s">
        <v>276</v>
      </c>
      <c r="H1509" s="4" t="s">
        <v>6111</v>
      </c>
      <c r="I1509" s="4" t="s">
        <v>345</v>
      </c>
    </row>
    <row r="1510" spans="1:9">
      <c r="A1510" s="4" t="s">
        <v>311</v>
      </c>
      <c r="B1510" s="4" t="s">
        <v>304</v>
      </c>
      <c r="C1510" s="4" t="s">
        <v>6112</v>
      </c>
      <c r="D1510" s="4" t="s">
        <v>350</v>
      </c>
      <c r="E1510" s="4">
        <v>1</v>
      </c>
      <c r="F1510" s="5">
        <v>45110</v>
      </c>
      <c r="G1510" s="4" t="s">
        <v>310</v>
      </c>
      <c r="H1510" s="4" t="s">
        <v>1792</v>
      </c>
      <c r="I1510" s="4" t="s">
        <v>345</v>
      </c>
    </row>
    <row r="1511" spans="1:9">
      <c r="A1511" s="4" t="s">
        <v>311</v>
      </c>
      <c r="B1511" s="4" t="s">
        <v>304</v>
      </c>
      <c r="C1511" s="4" t="s">
        <v>1791</v>
      </c>
      <c r="D1511" s="4" t="s">
        <v>369</v>
      </c>
      <c r="E1511" s="4">
        <v>1</v>
      </c>
      <c r="F1511" s="5">
        <v>45115</v>
      </c>
      <c r="G1511" s="4" t="s">
        <v>310</v>
      </c>
      <c r="H1511" s="4" t="s">
        <v>1792</v>
      </c>
      <c r="I1511" s="4" t="s">
        <v>345</v>
      </c>
    </row>
    <row r="1512" spans="1:9">
      <c r="A1512" s="4" t="s">
        <v>311</v>
      </c>
      <c r="B1512" s="4" t="s">
        <v>304</v>
      </c>
      <c r="C1512" s="4" t="s">
        <v>1793</v>
      </c>
      <c r="D1512" s="4" t="s">
        <v>369</v>
      </c>
      <c r="E1512" s="4">
        <v>1</v>
      </c>
      <c r="F1512" s="5">
        <v>45117</v>
      </c>
      <c r="G1512" s="4" t="s">
        <v>310</v>
      </c>
      <c r="H1512" s="4" t="s">
        <v>1792</v>
      </c>
      <c r="I1512" s="4" t="s">
        <v>345</v>
      </c>
    </row>
    <row r="1513" spans="1:9">
      <c r="A1513" s="4" t="s">
        <v>311</v>
      </c>
      <c r="B1513" s="4" t="s">
        <v>304</v>
      </c>
      <c r="C1513" s="4" t="s">
        <v>1794</v>
      </c>
      <c r="D1513" s="4" t="s">
        <v>352</v>
      </c>
      <c r="E1513" s="4">
        <v>1</v>
      </c>
      <c r="F1513" s="5">
        <v>45120</v>
      </c>
      <c r="G1513" s="4" t="s">
        <v>310</v>
      </c>
      <c r="H1513" s="4" t="s">
        <v>1792</v>
      </c>
      <c r="I1513" s="4" t="s">
        <v>345</v>
      </c>
    </row>
    <row r="1514" spans="1:9">
      <c r="A1514" s="4" t="s">
        <v>311</v>
      </c>
      <c r="B1514" s="4" t="s">
        <v>304</v>
      </c>
      <c r="C1514" s="4" t="s">
        <v>1795</v>
      </c>
      <c r="D1514" s="4" t="s">
        <v>352</v>
      </c>
      <c r="E1514" s="4">
        <v>1</v>
      </c>
      <c r="F1514" s="5">
        <v>45120</v>
      </c>
      <c r="G1514" s="4" t="s">
        <v>310</v>
      </c>
      <c r="H1514" s="4" t="s">
        <v>1792</v>
      </c>
      <c r="I1514" s="4" t="s">
        <v>345</v>
      </c>
    </row>
    <row r="1515" spans="1:9">
      <c r="A1515" s="4" t="s">
        <v>311</v>
      </c>
      <c r="B1515" s="4" t="s">
        <v>304</v>
      </c>
      <c r="C1515" s="4" t="s">
        <v>1796</v>
      </c>
      <c r="D1515" s="4" t="s">
        <v>352</v>
      </c>
      <c r="E1515" s="4">
        <v>1</v>
      </c>
      <c r="F1515" s="5">
        <v>45121</v>
      </c>
      <c r="G1515" s="4" t="s">
        <v>310</v>
      </c>
      <c r="H1515" s="4" t="s">
        <v>1792</v>
      </c>
      <c r="I1515" s="4" t="s">
        <v>345</v>
      </c>
    </row>
    <row r="1516" spans="1:9">
      <c r="A1516" s="4" t="s">
        <v>311</v>
      </c>
      <c r="B1516" s="4" t="s">
        <v>304</v>
      </c>
      <c r="C1516" s="4" t="s">
        <v>1797</v>
      </c>
      <c r="D1516" s="4" t="s">
        <v>369</v>
      </c>
      <c r="E1516" s="4">
        <v>1</v>
      </c>
      <c r="F1516" s="5">
        <v>45124</v>
      </c>
      <c r="G1516" s="4" t="s">
        <v>310</v>
      </c>
      <c r="H1516" s="4" t="s">
        <v>1792</v>
      </c>
      <c r="I1516" s="4" t="s">
        <v>345</v>
      </c>
    </row>
    <row r="1517" spans="1:9">
      <c r="A1517" s="4" t="s">
        <v>311</v>
      </c>
      <c r="B1517" s="4" t="s">
        <v>304</v>
      </c>
      <c r="C1517" s="4" t="s">
        <v>6113</v>
      </c>
      <c r="D1517" s="4" t="s">
        <v>369</v>
      </c>
      <c r="E1517" s="4">
        <v>1</v>
      </c>
      <c r="F1517" s="5">
        <v>45125</v>
      </c>
      <c r="G1517" s="4" t="s">
        <v>310</v>
      </c>
      <c r="H1517" s="4" t="s">
        <v>1792</v>
      </c>
      <c r="I1517" s="4" t="s">
        <v>345</v>
      </c>
    </row>
    <row r="1518" spans="1:9">
      <c r="A1518" s="4" t="s">
        <v>187</v>
      </c>
      <c r="B1518" s="4" t="s">
        <v>160</v>
      </c>
      <c r="C1518" s="4" t="s">
        <v>6114</v>
      </c>
      <c r="D1518" s="4" t="s">
        <v>343</v>
      </c>
      <c r="E1518" s="4">
        <v>1</v>
      </c>
      <c r="F1518" s="5">
        <v>45108</v>
      </c>
      <c r="G1518" s="4" t="s">
        <v>186</v>
      </c>
      <c r="H1518" s="4" t="s">
        <v>1802</v>
      </c>
      <c r="I1518" s="4" t="s">
        <v>345</v>
      </c>
    </row>
    <row r="1519" spans="1:9">
      <c r="A1519" s="4" t="s">
        <v>187</v>
      </c>
      <c r="B1519" s="4" t="s">
        <v>160</v>
      </c>
      <c r="C1519" s="4" t="s">
        <v>5522</v>
      </c>
      <c r="D1519" s="4" t="s">
        <v>352</v>
      </c>
      <c r="E1519" s="4">
        <v>1</v>
      </c>
      <c r="F1519" s="5">
        <v>45110</v>
      </c>
      <c r="G1519" s="4" t="s">
        <v>186</v>
      </c>
      <c r="H1519" s="4" t="s">
        <v>1802</v>
      </c>
      <c r="I1519" s="4" t="s">
        <v>345</v>
      </c>
    </row>
    <row r="1520" spans="1:9">
      <c r="A1520" s="4" t="s">
        <v>187</v>
      </c>
      <c r="B1520" s="4" t="s">
        <v>160</v>
      </c>
      <c r="C1520" s="4" t="s">
        <v>5528</v>
      </c>
      <c r="D1520" s="4" t="s">
        <v>352</v>
      </c>
      <c r="E1520" s="4">
        <v>1</v>
      </c>
      <c r="F1520" s="5">
        <v>45110</v>
      </c>
      <c r="G1520" s="4" t="s">
        <v>186</v>
      </c>
      <c r="H1520" s="4" t="s">
        <v>1802</v>
      </c>
      <c r="I1520" s="4" t="s">
        <v>345</v>
      </c>
    </row>
    <row r="1521" spans="1:9">
      <c r="A1521" s="4" t="s">
        <v>187</v>
      </c>
      <c r="B1521" s="4" t="s">
        <v>160</v>
      </c>
      <c r="C1521" s="4" t="s">
        <v>5387</v>
      </c>
      <c r="D1521" s="4" t="s">
        <v>369</v>
      </c>
      <c r="E1521" s="4">
        <v>1</v>
      </c>
      <c r="F1521" s="5">
        <v>45110</v>
      </c>
      <c r="G1521" s="4" t="s">
        <v>186</v>
      </c>
      <c r="H1521" s="4" t="s">
        <v>1802</v>
      </c>
      <c r="I1521" s="4" t="s">
        <v>345</v>
      </c>
    </row>
    <row r="1522" spans="1:9">
      <c r="A1522" s="4" t="s">
        <v>187</v>
      </c>
      <c r="B1522" s="4" t="s">
        <v>160</v>
      </c>
      <c r="C1522" s="4" t="s">
        <v>1801</v>
      </c>
      <c r="D1522" s="4" t="s">
        <v>358</v>
      </c>
      <c r="E1522" s="4">
        <v>1</v>
      </c>
      <c r="F1522" s="5">
        <v>45111</v>
      </c>
      <c r="G1522" s="4" t="s">
        <v>186</v>
      </c>
      <c r="H1522" s="4" t="s">
        <v>1802</v>
      </c>
      <c r="I1522" s="4" t="s">
        <v>345</v>
      </c>
    </row>
    <row r="1523" spans="1:9">
      <c r="A1523" s="4" t="s">
        <v>187</v>
      </c>
      <c r="B1523" s="4" t="s">
        <v>160</v>
      </c>
      <c r="C1523" s="4" t="s">
        <v>1803</v>
      </c>
      <c r="D1523" s="4" t="s">
        <v>343</v>
      </c>
      <c r="E1523" s="4">
        <v>1</v>
      </c>
      <c r="F1523" s="5">
        <v>45111</v>
      </c>
      <c r="G1523" s="4" t="s">
        <v>186</v>
      </c>
      <c r="H1523" s="4" t="s">
        <v>1802</v>
      </c>
      <c r="I1523" s="4" t="s">
        <v>345</v>
      </c>
    </row>
    <row r="1524" spans="1:9">
      <c r="A1524" s="4" t="s">
        <v>187</v>
      </c>
      <c r="B1524" s="4" t="s">
        <v>160</v>
      </c>
      <c r="C1524" s="4" t="s">
        <v>1804</v>
      </c>
      <c r="D1524" s="4" t="s">
        <v>352</v>
      </c>
      <c r="E1524" s="4">
        <v>1</v>
      </c>
      <c r="F1524" s="5">
        <v>45111</v>
      </c>
      <c r="G1524" s="4" t="s">
        <v>186</v>
      </c>
      <c r="H1524" s="4" t="s">
        <v>1802</v>
      </c>
      <c r="I1524" s="4" t="s">
        <v>345</v>
      </c>
    </row>
    <row r="1525" spans="1:9">
      <c r="A1525" s="4" t="s">
        <v>187</v>
      </c>
      <c r="B1525" s="4" t="s">
        <v>160</v>
      </c>
      <c r="C1525" s="4" t="s">
        <v>1805</v>
      </c>
      <c r="D1525" s="4" t="s">
        <v>352</v>
      </c>
      <c r="E1525" s="4">
        <v>1</v>
      </c>
      <c r="F1525" s="5">
        <v>45112</v>
      </c>
      <c r="G1525" s="4" t="s">
        <v>186</v>
      </c>
      <c r="H1525" s="4" t="s">
        <v>1802</v>
      </c>
      <c r="I1525" s="4" t="s">
        <v>345</v>
      </c>
    </row>
    <row r="1526" spans="1:9">
      <c r="A1526" s="4" t="s">
        <v>187</v>
      </c>
      <c r="B1526" s="4" t="s">
        <v>160</v>
      </c>
      <c r="C1526" s="4" t="s">
        <v>1806</v>
      </c>
      <c r="D1526" s="4" t="s">
        <v>352</v>
      </c>
      <c r="E1526" s="4">
        <v>1</v>
      </c>
      <c r="F1526" s="5">
        <v>45113</v>
      </c>
      <c r="G1526" s="4" t="s">
        <v>186</v>
      </c>
      <c r="H1526" s="4" t="s">
        <v>1802</v>
      </c>
      <c r="I1526" s="4" t="s">
        <v>345</v>
      </c>
    </row>
    <row r="1527" spans="1:9">
      <c r="A1527" s="4" t="s">
        <v>187</v>
      </c>
      <c r="B1527" s="4" t="s">
        <v>160</v>
      </c>
      <c r="C1527" s="4" t="s">
        <v>1807</v>
      </c>
      <c r="D1527" s="4" t="s">
        <v>343</v>
      </c>
      <c r="E1527" s="4">
        <v>1</v>
      </c>
      <c r="F1527" s="5">
        <v>45114</v>
      </c>
      <c r="G1527" s="4" t="s">
        <v>186</v>
      </c>
      <c r="H1527" s="4" t="s">
        <v>1802</v>
      </c>
      <c r="I1527" s="4" t="s">
        <v>345</v>
      </c>
    </row>
    <row r="1528" spans="1:9">
      <c r="A1528" s="4" t="s">
        <v>187</v>
      </c>
      <c r="B1528" s="4" t="s">
        <v>160</v>
      </c>
      <c r="C1528" s="4" t="s">
        <v>1808</v>
      </c>
      <c r="D1528" s="4" t="s">
        <v>343</v>
      </c>
      <c r="E1528" s="4">
        <v>1</v>
      </c>
      <c r="F1528" s="5">
        <v>45117</v>
      </c>
      <c r="G1528" s="4" t="s">
        <v>186</v>
      </c>
      <c r="H1528" s="4" t="s">
        <v>1802</v>
      </c>
      <c r="I1528" s="4" t="s">
        <v>345</v>
      </c>
    </row>
    <row r="1529" spans="1:9">
      <c r="A1529" s="4" t="s">
        <v>187</v>
      </c>
      <c r="B1529" s="4" t="s">
        <v>160</v>
      </c>
      <c r="C1529" s="4" t="s">
        <v>1809</v>
      </c>
      <c r="D1529" s="4" t="s">
        <v>343</v>
      </c>
      <c r="E1529" s="4">
        <v>1</v>
      </c>
      <c r="F1529" s="5">
        <v>45118</v>
      </c>
      <c r="G1529" s="4" t="s">
        <v>186</v>
      </c>
      <c r="H1529" s="4" t="s">
        <v>1802</v>
      </c>
      <c r="I1529" s="4" t="s">
        <v>345</v>
      </c>
    </row>
    <row r="1530" spans="1:9">
      <c r="A1530" s="4" t="s">
        <v>187</v>
      </c>
      <c r="B1530" s="4" t="s">
        <v>160</v>
      </c>
      <c r="C1530" s="4" t="s">
        <v>1810</v>
      </c>
      <c r="D1530" s="4" t="s">
        <v>343</v>
      </c>
      <c r="E1530" s="4">
        <v>1</v>
      </c>
      <c r="F1530" s="5">
        <v>45121</v>
      </c>
      <c r="G1530" s="4" t="s">
        <v>186</v>
      </c>
      <c r="H1530" s="4" t="s">
        <v>1802</v>
      </c>
      <c r="I1530" s="4" t="s">
        <v>345</v>
      </c>
    </row>
    <row r="1531" spans="1:9">
      <c r="A1531" s="4" t="s">
        <v>187</v>
      </c>
      <c r="B1531" s="4" t="s">
        <v>160</v>
      </c>
      <c r="C1531" s="4" t="s">
        <v>1811</v>
      </c>
      <c r="D1531" s="4" t="s">
        <v>343</v>
      </c>
      <c r="E1531" s="4">
        <v>1</v>
      </c>
      <c r="F1531" s="5">
        <v>45121</v>
      </c>
      <c r="G1531" s="4" t="s">
        <v>186</v>
      </c>
      <c r="H1531" s="4" t="s">
        <v>1802</v>
      </c>
      <c r="I1531" s="4" t="s">
        <v>345</v>
      </c>
    </row>
    <row r="1532" spans="1:9">
      <c r="A1532" s="4" t="s">
        <v>187</v>
      </c>
      <c r="B1532" s="4" t="s">
        <v>160</v>
      </c>
      <c r="C1532" s="4" t="s">
        <v>1812</v>
      </c>
      <c r="D1532" s="4" t="s">
        <v>343</v>
      </c>
      <c r="E1532" s="4">
        <v>1</v>
      </c>
      <c r="F1532" s="5">
        <v>45122</v>
      </c>
      <c r="G1532" s="4" t="s">
        <v>186</v>
      </c>
      <c r="H1532" s="4" t="s">
        <v>1802</v>
      </c>
      <c r="I1532" s="4" t="s">
        <v>345</v>
      </c>
    </row>
    <row r="1533" spans="1:9">
      <c r="A1533" s="4" t="s">
        <v>187</v>
      </c>
      <c r="B1533" s="4" t="s">
        <v>160</v>
      </c>
      <c r="C1533" s="4" t="s">
        <v>1813</v>
      </c>
      <c r="D1533" s="4" t="s">
        <v>369</v>
      </c>
      <c r="E1533" s="4">
        <v>1</v>
      </c>
      <c r="F1533" s="5">
        <v>45124</v>
      </c>
      <c r="G1533" s="4" t="s">
        <v>186</v>
      </c>
      <c r="H1533" s="4" t="s">
        <v>1802</v>
      </c>
      <c r="I1533" s="4" t="s">
        <v>345</v>
      </c>
    </row>
    <row r="1534" spans="1:9">
      <c r="A1534" s="4" t="s">
        <v>187</v>
      </c>
      <c r="B1534" s="4" t="s">
        <v>160</v>
      </c>
      <c r="C1534" s="4" t="s">
        <v>5385</v>
      </c>
      <c r="D1534" s="4" t="s">
        <v>369</v>
      </c>
      <c r="E1534" s="4">
        <v>1</v>
      </c>
      <c r="F1534" s="5">
        <v>45125</v>
      </c>
      <c r="G1534" s="4" t="s">
        <v>186</v>
      </c>
      <c r="H1534" s="4" t="s">
        <v>1802</v>
      </c>
      <c r="I1534" s="4" t="s">
        <v>345</v>
      </c>
    </row>
    <row r="1535" spans="1:9">
      <c r="A1535" s="4" t="s">
        <v>202</v>
      </c>
      <c r="B1535" s="4" t="s">
        <v>197</v>
      </c>
      <c r="C1535" s="4" t="s">
        <v>6115</v>
      </c>
      <c r="D1535" s="4" t="s">
        <v>358</v>
      </c>
      <c r="E1535" s="4">
        <v>1</v>
      </c>
      <c r="F1535" s="5">
        <v>45108</v>
      </c>
      <c r="G1535" s="4" t="s">
        <v>201</v>
      </c>
      <c r="H1535" s="4" t="s">
        <v>1815</v>
      </c>
      <c r="I1535" s="4" t="s">
        <v>345</v>
      </c>
    </row>
    <row r="1536" spans="1:9">
      <c r="A1536" s="4" t="s">
        <v>202</v>
      </c>
      <c r="B1536" s="4" t="s">
        <v>197</v>
      </c>
      <c r="C1536" s="4" t="s">
        <v>5549</v>
      </c>
      <c r="D1536" s="4" t="s">
        <v>343</v>
      </c>
      <c r="E1536" s="4">
        <v>1</v>
      </c>
      <c r="F1536" s="5">
        <v>45108</v>
      </c>
      <c r="G1536" s="4" t="s">
        <v>201</v>
      </c>
      <c r="H1536" s="4" t="s">
        <v>1815</v>
      </c>
      <c r="I1536" s="4" t="s">
        <v>345</v>
      </c>
    </row>
    <row r="1537" spans="1:9">
      <c r="A1537" s="4" t="s">
        <v>202</v>
      </c>
      <c r="B1537" s="4" t="s">
        <v>197</v>
      </c>
      <c r="C1537" s="4" t="s">
        <v>5287</v>
      </c>
      <c r="D1537" s="4" t="s">
        <v>369</v>
      </c>
      <c r="E1537" s="4">
        <v>1</v>
      </c>
      <c r="F1537" s="5">
        <v>45110</v>
      </c>
      <c r="G1537" s="4" t="s">
        <v>201</v>
      </c>
      <c r="H1537" s="4" t="s">
        <v>1815</v>
      </c>
      <c r="I1537" s="4" t="s">
        <v>345</v>
      </c>
    </row>
    <row r="1538" spans="1:9">
      <c r="A1538" s="4" t="s">
        <v>202</v>
      </c>
      <c r="B1538" s="4" t="s">
        <v>197</v>
      </c>
      <c r="C1538" s="4" t="s">
        <v>5732</v>
      </c>
      <c r="D1538" s="4" t="s">
        <v>358</v>
      </c>
      <c r="E1538" s="4">
        <v>1</v>
      </c>
      <c r="F1538" s="5">
        <v>45110</v>
      </c>
      <c r="G1538" s="4" t="s">
        <v>201</v>
      </c>
      <c r="H1538" s="4" t="s">
        <v>1815</v>
      </c>
      <c r="I1538" s="4" t="s">
        <v>345</v>
      </c>
    </row>
    <row r="1539" spans="1:9">
      <c r="A1539" s="4" t="s">
        <v>202</v>
      </c>
      <c r="B1539" s="4" t="s">
        <v>197</v>
      </c>
      <c r="C1539" s="4" t="s">
        <v>5578</v>
      </c>
      <c r="D1539" s="4" t="s">
        <v>343</v>
      </c>
      <c r="E1539" s="4">
        <v>1</v>
      </c>
      <c r="F1539" s="5">
        <v>45110</v>
      </c>
      <c r="G1539" s="4" t="s">
        <v>201</v>
      </c>
      <c r="H1539" s="4" t="s">
        <v>1815</v>
      </c>
      <c r="I1539" s="4" t="s">
        <v>345</v>
      </c>
    </row>
    <row r="1540" spans="1:9">
      <c r="A1540" s="4" t="s">
        <v>202</v>
      </c>
      <c r="B1540" s="4" t="s">
        <v>197</v>
      </c>
      <c r="C1540" s="4" t="s">
        <v>1814</v>
      </c>
      <c r="D1540" s="4" t="s">
        <v>350</v>
      </c>
      <c r="E1540" s="4">
        <v>1</v>
      </c>
      <c r="F1540" s="5">
        <v>45111</v>
      </c>
      <c r="G1540" s="4" t="s">
        <v>201</v>
      </c>
      <c r="H1540" s="4" t="s">
        <v>1815</v>
      </c>
      <c r="I1540" s="4" t="s">
        <v>345</v>
      </c>
    </row>
    <row r="1541" spans="1:9">
      <c r="A1541" s="4" t="s">
        <v>202</v>
      </c>
      <c r="B1541" s="4" t="s">
        <v>197</v>
      </c>
      <c r="C1541" s="4" t="s">
        <v>1816</v>
      </c>
      <c r="D1541" s="4" t="s">
        <v>343</v>
      </c>
      <c r="E1541" s="4">
        <v>1</v>
      </c>
      <c r="F1541" s="5">
        <v>45111</v>
      </c>
      <c r="G1541" s="4" t="s">
        <v>201</v>
      </c>
      <c r="H1541" s="4" t="s">
        <v>1815</v>
      </c>
      <c r="I1541" s="4" t="s">
        <v>345</v>
      </c>
    </row>
    <row r="1542" spans="1:9">
      <c r="A1542" s="4" t="s">
        <v>202</v>
      </c>
      <c r="B1542" s="4" t="s">
        <v>197</v>
      </c>
      <c r="C1542" s="4" t="s">
        <v>1817</v>
      </c>
      <c r="D1542" s="4" t="s">
        <v>369</v>
      </c>
      <c r="E1542" s="4">
        <v>1</v>
      </c>
      <c r="F1542" s="5">
        <v>45112</v>
      </c>
      <c r="G1542" s="4" t="s">
        <v>201</v>
      </c>
      <c r="H1542" s="4" t="s">
        <v>1815</v>
      </c>
      <c r="I1542" s="4" t="s">
        <v>345</v>
      </c>
    </row>
    <row r="1543" spans="1:9">
      <c r="A1543" s="4" t="s">
        <v>202</v>
      </c>
      <c r="B1543" s="4" t="s">
        <v>197</v>
      </c>
      <c r="C1543" s="4" t="s">
        <v>1818</v>
      </c>
      <c r="D1543" s="4" t="s">
        <v>343</v>
      </c>
      <c r="E1543" s="4">
        <v>1</v>
      </c>
      <c r="F1543" s="5">
        <v>45112</v>
      </c>
      <c r="G1543" s="4" t="s">
        <v>201</v>
      </c>
      <c r="H1543" s="4" t="s">
        <v>1815</v>
      </c>
      <c r="I1543" s="4" t="s">
        <v>345</v>
      </c>
    </row>
    <row r="1544" spans="1:9">
      <c r="A1544" s="4" t="s">
        <v>202</v>
      </c>
      <c r="B1544" s="4" t="s">
        <v>197</v>
      </c>
      <c r="C1544" s="4" t="s">
        <v>1819</v>
      </c>
      <c r="D1544" s="4" t="s">
        <v>343</v>
      </c>
      <c r="E1544" s="4">
        <v>1</v>
      </c>
      <c r="F1544" s="5">
        <v>45112</v>
      </c>
      <c r="G1544" s="4" t="s">
        <v>201</v>
      </c>
      <c r="H1544" s="4" t="s">
        <v>1815</v>
      </c>
      <c r="I1544" s="4" t="s">
        <v>345</v>
      </c>
    </row>
    <row r="1545" spans="1:9">
      <c r="A1545" s="4" t="s">
        <v>202</v>
      </c>
      <c r="B1545" s="4" t="s">
        <v>197</v>
      </c>
      <c r="C1545" s="4" t="s">
        <v>1820</v>
      </c>
      <c r="D1545" s="4" t="s">
        <v>369</v>
      </c>
      <c r="E1545" s="4">
        <v>1</v>
      </c>
      <c r="F1545" s="5">
        <v>45112</v>
      </c>
      <c r="G1545" s="4" t="s">
        <v>201</v>
      </c>
      <c r="H1545" s="4" t="s">
        <v>1815</v>
      </c>
      <c r="I1545" s="4" t="s">
        <v>345</v>
      </c>
    </row>
    <row r="1546" spans="1:9">
      <c r="A1546" s="4" t="s">
        <v>202</v>
      </c>
      <c r="B1546" s="4" t="s">
        <v>197</v>
      </c>
      <c r="C1546" s="4" t="s">
        <v>1821</v>
      </c>
      <c r="D1546" s="4" t="s">
        <v>369</v>
      </c>
      <c r="E1546" s="4">
        <v>1</v>
      </c>
      <c r="F1546" s="5">
        <v>45113</v>
      </c>
      <c r="G1546" s="4" t="s">
        <v>201</v>
      </c>
      <c r="H1546" s="4" t="s">
        <v>1815</v>
      </c>
      <c r="I1546" s="4" t="s">
        <v>345</v>
      </c>
    </row>
    <row r="1547" spans="1:9">
      <c r="A1547" s="4" t="s">
        <v>202</v>
      </c>
      <c r="B1547" s="4" t="s">
        <v>197</v>
      </c>
      <c r="C1547" s="4" t="s">
        <v>1822</v>
      </c>
      <c r="D1547" s="4" t="s">
        <v>358</v>
      </c>
      <c r="E1547" s="4">
        <v>1</v>
      </c>
      <c r="F1547" s="5">
        <v>45113</v>
      </c>
      <c r="G1547" s="4" t="s">
        <v>201</v>
      </c>
      <c r="H1547" s="4" t="s">
        <v>1815</v>
      </c>
      <c r="I1547" s="4" t="s">
        <v>345</v>
      </c>
    </row>
    <row r="1548" spans="1:9">
      <c r="A1548" s="4" t="s">
        <v>202</v>
      </c>
      <c r="B1548" s="4" t="s">
        <v>197</v>
      </c>
      <c r="C1548" s="4" t="s">
        <v>1823</v>
      </c>
      <c r="D1548" s="4" t="s">
        <v>343</v>
      </c>
      <c r="E1548" s="4">
        <v>1</v>
      </c>
      <c r="F1548" s="5">
        <v>45114</v>
      </c>
      <c r="G1548" s="4" t="s">
        <v>201</v>
      </c>
      <c r="H1548" s="4" t="s">
        <v>1815</v>
      </c>
      <c r="I1548" s="4" t="s">
        <v>345</v>
      </c>
    </row>
    <row r="1549" spans="1:9">
      <c r="A1549" s="4" t="s">
        <v>202</v>
      </c>
      <c r="B1549" s="4" t="s">
        <v>197</v>
      </c>
      <c r="C1549" s="4" t="s">
        <v>1824</v>
      </c>
      <c r="D1549" s="4" t="s">
        <v>343</v>
      </c>
      <c r="E1549" s="4">
        <v>1</v>
      </c>
      <c r="F1549" s="5">
        <v>45114</v>
      </c>
      <c r="G1549" s="4" t="s">
        <v>201</v>
      </c>
      <c r="H1549" s="4" t="s">
        <v>1815</v>
      </c>
      <c r="I1549" s="4" t="s">
        <v>345</v>
      </c>
    </row>
    <row r="1550" spans="1:9">
      <c r="A1550" s="4" t="s">
        <v>202</v>
      </c>
      <c r="B1550" s="4" t="s">
        <v>197</v>
      </c>
      <c r="C1550" s="4" t="s">
        <v>1825</v>
      </c>
      <c r="D1550" s="4" t="s">
        <v>369</v>
      </c>
      <c r="E1550" s="4">
        <v>1</v>
      </c>
      <c r="F1550" s="5">
        <v>45114</v>
      </c>
      <c r="G1550" s="4" t="s">
        <v>201</v>
      </c>
      <c r="H1550" s="4" t="s">
        <v>1815</v>
      </c>
      <c r="I1550" s="4" t="s">
        <v>345</v>
      </c>
    </row>
    <row r="1551" spans="1:9">
      <c r="A1551" s="4" t="s">
        <v>202</v>
      </c>
      <c r="B1551" s="4" t="s">
        <v>197</v>
      </c>
      <c r="C1551" s="4" t="s">
        <v>1826</v>
      </c>
      <c r="D1551" s="4" t="s">
        <v>369</v>
      </c>
      <c r="E1551" s="4">
        <v>1</v>
      </c>
      <c r="F1551" s="5">
        <v>45114</v>
      </c>
      <c r="G1551" s="4" t="s">
        <v>201</v>
      </c>
      <c r="H1551" s="4" t="s">
        <v>1815</v>
      </c>
      <c r="I1551" s="4" t="s">
        <v>345</v>
      </c>
    </row>
    <row r="1552" spans="1:9">
      <c r="A1552" s="4" t="s">
        <v>202</v>
      </c>
      <c r="B1552" s="4" t="s">
        <v>197</v>
      </c>
      <c r="C1552" s="4" t="s">
        <v>1827</v>
      </c>
      <c r="D1552" s="4" t="s">
        <v>369</v>
      </c>
      <c r="E1552" s="4">
        <v>1</v>
      </c>
      <c r="F1552" s="5">
        <v>45115</v>
      </c>
      <c r="G1552" s="4" t="s">
        <v>201</v>
      </c>
      <c r="H1552" s="4" t="s">
        <v>1815</v>
      </c>
      <c r="I1552" s="4" t="s">
        <v>345</v>
      </c>
    </row>
    <row r="1553" spans="1:9">
      <c r="A1553" s="4" t="s">
        <v>202</v>
      </c>
      <c r="B1553" s="4" t="s">
        <v>197</v>
      </c>
      <c r="C1553" s="4" t="s">
        <v>1828</v>
      </c>
      <c r="D1553" s="4" t="s">
        <v>343</v>
      </c>
      <c r="E1553" s="4">
        <v>1</v>
      </c>
      <c r="F1553" s="5">
        <v>45115</v>
      </c>
      <c r="G1553" s="4" t="s">
        <v>201</v>
      </c>
      <c r="H1553" s="4" t="s">
        <v>1815</v>
      </c>
      <c r="I1553" s="4" t="s">
        <v>345</v>
      </c>
    </row>
    <row r="1554" spans="1:9">
      <c r="A1554" s="4" t="s">
        <v>202</v>
      </c>
      <c r="B1554" s="4" t="s">
        <v>197</v>
      </c>
      <c r="C1554" s="4" t="s">
        <v>1829</v>
      </c>
      <c r="D1554" s="4" t="s">
        <v>369</v>
      </c>
      <c r="E1554" s="4">
        <v>1</v>
      </c>
      <c r="F1554" s="5">
        <v>45117</v>
      </c>
      <c r="G1554" s="4" t="s">
        <v>201</v>
      </c>
      <c r="H1554" s="4" t="s">
        <v>1815</v>
      </c>
      <c r="I1554" s="4" t="s">
        <v>345</v>
      </c>
    </row>
    <row r="1555" spans="1:9">
      <c r="A1555" s="4" t="s">
        <v>202</v>
      </c>
      <c r="B1555" s="4" t="s">
        <v>197</v>
      </c>
      <c r="C1555" s="4" t="s">
        <v>1830</v>
      </c>
      <c r="D1555" s="4" t="s">
        <v>354</v>
      </c>
      <c r="E1555" s="4">
        <v>1</v>
      </c>
      <c r="F1555" s="5">
        <v>45117</v>
      </c>
      <c r="G1555" s="4" t="s">
        <v>201</v>
      </c>
      <c r="H1555" s="4" t="s">
        <v>1815</v>
      </c>
      <c r="I1555" s="4" t="s">
        <v>345</v>
      </c>
    </row>
    <row r="1556" spans="1:9">
      <c r="A1556" s="4" t="s">
        <v>202</v>
      </c>
      <c r="B1556" s="4" t="s">
        <v>197</v>
      </c>
      <c r="C1556" s="4" t="s">
        <v>1831</v>
      </c>
      <c r="D1556" s="4" t="s">
        <v>369</v>
      </c>
      <c r="E1556" s="4">
        <v>1</v>
      </c>
      <c r="F1556" s="5">
        <v>45118</v>
      </c>
      <c r="G1556" s="4" t="s">
        <v>201</v>
      </c>
      <c r="H1556" s="4" t="s">
        <v>1815</v>
      </c>
      <c r="I1556" s="4" t="s">
        <v>345</v>
      </c>
    </row>
    <row r="1557" spans="1:9">
      <c r="A1557" s="4" t="s">
        <v>202</v>
      </c>
      <c r="B1557" s="4" t="s">
        <v>197</v>
      </c>
      <c r="C1557" s="4" t="s">
        <v>1832</v>
      </c>
      <c r="D1557" s="4" t="s">
        <v>781</v>
      </c>
      <c r="E1557" s="4">
        <v>1</v>
      </c>
      <c r="F1557" s="5">
        <v>45118</v>
      </c>
      <c r="G1557" s="4" t="s">
        <v>201</v>
      </c>
      <c r="H1557" s="4" t="s">
        <v>1815</v>
      </c>
      <c r="I1557" s="4" t="s">
        <v>345</v>
      </c>
    </row>
    <row r="1558" spans="1:9">
      <c r="A1558" s="4" t="s">
        <v>202</v>
      </c>
      <c r="B1558" s="4" t="s">
        <v>197</v>
      </c>
      <c r="C1558" s="4" t="s">
        <v>1833</v>
      </c>
      <c r="D1558" s="4" t="s">
        <v>781</v>
      </c>
      <c r="E1558" s="4">
        <v>1</v>
      </c>
      <c r="F1558" s="5">
        <v>45118</v>
      </c>
      <c r="G1558" s="4" t="s">
        <v>201</v>
      </c>
      <c r="H1558" s="4" t="s">
        <v>1815</v>
      </c>
      <c r="I1558" s="4" t="s">
        <v>345</v>
      </c>
    </row>
    <row r="1559" spans="1:9">
      <c r="A1559" s="4" t="s">
        <v>202</v>
      </c>
      <c r="B1559" s="4" t="s">
        <v>197</v>
      </c>
      <c r="C1559" s="4" t="s">
        <v>1834</v>
      </c>
      <c r="D1559" s="4" t="s">
        <v>369</v>
      </c>
      <c r="E1559" s="4">
        <v>1</v>
      </c>
      <c r="F1559" s="5">
        <v>45120</v>
      </c>
      <c r="G1559" s="4" t="s">
        <v>201</v>
      </c>
      <c r="H1559" s="4" t="s">
        <v>1815</v>
      </c>
      <c r="I1559" s="4" t="s">
        <v>345</v>
      </c>
    </row>
    <row r="1560" spans="1:9">
      <c r="A1560" s="4" t="s">
        <v>202</v>
      </c>
      <c r="B1560" s="4" t="s">
        <v>197</v>
      </c>
      <c r="C1560" s="4" t="s">
        <v>1835</v>
      </c>
      <c r="D1560" s="4" t="s">
        <v>354</v>
      </c>
      <c r="E1560" s="4">
        <v>1</v>
      </c>
      <c r="F1560" s="5">
        <v>45120</v>
      </c>
      <c r="G1560" s="4" t="s">
        <v>201</v>
      </c>
      <c r="H1560" s="4" t="s">
        <v>1815</v>
      </c>
      <c r="I1560" s="4" t="s">
        <v>345</v>
      </c>
    </row>
    <row r="1561" spans="1:9">
      <c r="A1561" s="4" t="s">
        <v>202</v>
      </c>
      <c r="B1561" s="4" t="s">
        <v>197</v>
      </c>
      <c r="C1561" s="4" t="s">
        <v>1836</v>
      </c>
      <c r="D1561" s="4" t="s">
        <v>343</v>
      </c>
      <c r="E1561" s="4">
        <v>1</v>
      </c>
      <c r="F1561" s="5">
        <v>45121</v>
      </c>
      <c r="G1561" s="4" t="s">
        <v>201</v>
      </c>
      <c r="H1561" s="4" t="s">
        <v>1815</v>
      </c>
      <c r="I1561" s="4" t="s">
        <v>345</v>
      </c>
    </row>
    <row r="1562" spans="1:9">
      <c r="A1562" s="4" t="s">
        <v>202</v>
      </c>
      <c r="B1562" s="4" t="s">
        <v>197</v>
      </c>
      <c r="C1562" s="4" t="s">
        <v>1837</v>
      </c>
      <c r="D1562" s="4" t="s">
        <v>781</v>
      </c>
      <c r="E1562" s="4">
        <v>1</v>
      </c>
      <c r="F1562" s="5">
        <v>45121</v>
      </c>
      <c r="G1562" s="4" t="s">
        <v>201</v>
      </c>
      <c r="H1562" s="4" t="s">
        <v>1815</v>
      </c>
      <c r="I1562" s="4" t="s">
        <v>345</v>
      </c>
    </row>
    <row r="1563" spans="1:9">
      <c r="A1563" s="4" t="s">
        <v>202</v>
      </c>
      <c r="B1563" s="4" t="s">
        <v>197</v>
      </c>
      <c r="C1563" s="4" t="s">
        <v>1838</v>
      </c>
      <c r="D1563" s="4" t="s">
        <v>343</v>
      </c>
      <c r="E1563" s="4">
        <v>1</v>
      </c>
      <c r="F1563" s="5">
        <v>45122</v>
      </c>
      <c r="G1563" s="4" t="s">
        <v>201</v>
      </c>
      <c r="H1563" s="4" t="s">
        <v>1815</v>
      </c>
      <c r="I1563" s="4" t="s">
        <v>345</v>
      </c>
    </row>
    <row r="1564" spans="1:9">
      <c r="A1564" s="4" t="s">
        <v>202</v>
      </c>
      <c r="B1564" s="4" t="s">
        <v>197</v>
      </c>
      <c r="C1564" s="4" t="s">
        <v>1839</v>
      </c>
      <c r="D1564" s="4" t="s">
        <v>369</v>
      </c>
      <c r="E1564" s="4">
        <v>1</v>
      </c>
      <c r="F1564" s="5">
        <v>45122</v>
      </c>
      <c r="G1564" s="4" t="s">
        <v>201</v>
      </c>
      <c r="H1564" s="4" t="s">
        <v>1815</v>
      </c>
      <c r="I1564" s="4" t="s">
        <v>345</v>
      </c>
    </row>
    <row r="1565" spans="1:9">
      <c r="A1565" s="4" t="s">
        <v>202</v>
      </c>
      <c r="B1565" s="4" t="s">
        <v>197</v>
      </c>
      <c r="C1565" s="4" t="s">
        <v>1840</v>
      </c>
      <c r="D1565" s="4" t="s">
        <v>394</v>
      </c>
      <c r="E1565" s="4">
        <v>1</v>
      </c>
      <c r="F1565" s="5">
        <v>45124</v>
      </c>
      <c r="G1565" s="4" t="s">
        <v>201</v>
      </c>
      <c r="H1565" s="4" t="s">
        <v>1815</v>
      </c>
      <c r="I1565" s="4" t="s">
        <v>345</v>
      </c>
    </row>
    <row r="1566" spans="1:9">
      <c r="A1566" s="4" t="s">
        <v>202</v>
      </c>
      <c r="B1566" s="4" t="s">
        <v>197</v>
      </c>
      <c r="C1566" s="4" t="s">
        <v>1841</v>
      </c>
      <c r="D1566" s="4" t="s">
        <v>343</v>
      </c>
      <c r="E1566" s="4">
        <v>1</v>
      </c>
      <c r="F1566" s="5">
        <v>45124</v>
      </c>
      <c r="G1566" s="4" t="s">
        <v>201</v>
      </c>
      <c r="H1566" s="4" t="s">
        <v>1815</v>
      </c>
      <c r="I1566" s="4" t="s">
        <v>345</v>
      </c>
    </row>
    <row r="1567" spans="1:9">
      <c r="A1567" s="4" t="s">
        <v>202</v>
      </c>
      <c r="B1567" s="4" t="s">
        <v>197</v>
      </c>
      <c r="C1567" s="4" t="s">
        <v>1842</v>
      </c>
      <c r="D1567" s="4" t="s">
        <v>343</v>
      </c>
      <c r="E1567" s="4">
        <v>1</v>
      </c>
      <c r="F1567" s="5">
        <v>45124</v>
      </c>
      <c r="G1567" s="4" t="s">
        <v>201</v>
      </c>
      <c r="H1567" s="4" t="s">
        <v>1815</v>
      </c>
      <c r="I1567" s="4" t="s">
        <v>345</v>
      </c>
    </row>
    <row r="1568" spans="1:9">
      <c r="A1568" s="4" t="s">
        <v>202</v>
      </c>
      <c r="B1568" s="4" t="s">
        <v>197</v>
      </c>
      <c r="C1568" s="4" t="s">
        <v>5567</v>
      </c>
      <c r="D1568" s="4" t="s">
        <v>343</v>
      </c>
      <c r="E1568" s="4">
        <v>1</v>
      </c>
      <c r="F1568" s="5">
        <v>45125</v>
      </c>
      <c r="G1568" s="4" t="s">
        <v>201</v>
      </c>
      <c r="H1568" s="4" t="s">
        <v>1815</v>
      </c>
      <c r="I1568" s="4" t="s">
        <v>345</v>
      </c>
    </row>
    <row r="1569" spans="1:9">
      <c r="A1569" s="4" t="s">
        <v>196</v>
      </c>
      <c r="B1569" s="4" t="s">
        <v>197</v>
      </c>
      <c r="C1569" s="4" t="s">
        <v>6116</v>
      </c>
      <c r="D1569" s="4" t="s">
        <v>343</v>
      </c>
      <c r="E1569" s="4">
        <v>1</v>
      </c>
      <c r="F1569" s="5">
        <v>45108</v>
      </c>
      <c r="G1569" s="4" t="s">
        <v>195</v>
      </c>
      <c r="H1569" s="4" t="s">
        <v>1844</v>
      </c>
      <c r="I1569" s="4" t="s">
        <v>345</v>
      </c>
    </row>
    <row r="1570" spans="1:9">
      <c r="A1570" s="4" t="s">
        <v>196</v>
      </c>
      <c r="B1570" s="4" t="s">
        <v>197</v>
      </c>
      <c r="C1570" s="4" t="s">
        <v>6117</v>
      </c>
      <c r="D1570" s="4" t="s">
        <v>358</v>
      </c>
      <c r="E1570" s="4">
        <v>1</v>
      </c>
      <c r="F1570" s="5">
        <v>45108</v>
      </c>
      <c r="G1570" s="4" t="s">
        <v>195</v>
      </c>
      <c r="H1570" s="4" t="s">
        <v>1844</v>
      </c>
      <c r="I1570" s="4" t="s">
        <v>345</v>
      </c>
    </row>
    <row r="1571" spans="1:9">
      <c r="A1571" s="4" t="s">
        <v>196</v>
      </c>
      <c r="B1571" s="4" t="s">
        <v>197</v>
      </c>
      <c r="C1571" s="4" t="s">
        <v>1843</v>
      </c>
      <c r="D1571" s="4" t="s">
        <v>369</v>
      </c>
      <c r="E1571" s="4">
        <v>1</v>
      </c>
      <c r="F1571" s="5">
        <v>45111</v>
      </c>
      <c r="G1571" s="4" t="s">
        <v>195</v>
      </c>
      <c r="H1571" s="4" t="s">
        <v>1844</v>
      </c>
      <c r="I1571" s="4" t="s">
        <v>345</v>
      </c>
    </row>
    <row r="1572" spans="1:9">
      <c r="A1572" s="4" t="s">
        <v>196</v>
      </c>
      <c r="B1572" s="4" t="s">
        <v>197</v>
      </c>
      <c r="C1572" s="4" t="s">
        <v>1845</v>
      </c>
      <c r="D1572" s="4" t="s">
        <v>358</v>
      </c>
      <c r="E1572" s="4">
        <v>1</v>
      </c>
      <c r="F1572" s="5">
        <v>45112</v>
      </c>
      <c r="G1572" s="4" t="s">
        <v>195</v>
      </c>
      <c r="H1572" s="4" t="s">
        <v>1844</v>
      </c>
      <c r="I1572" s="4" t="s">
        <v>345</v>
      </c>
    </row>
    <row r="1573" spans="1:9">
      <c r="A1573" s="4" t="s">
        <v>196</v>
      </c>
      <c r="B1573" s="4" t="s">
        <v>197</v>
      </c>
      <c r="C1573" s="4" t="s">
        <v>1846</v>
      </c>
      <c r="D1573" s="4" t="s">
        <v>343</v>
      </c>
      <c r="E1573" s="4">
        <v>1</v>
      </c>
      <c r="F1573" s="5">
        <v>45113</v>
      </c>
      <c r="G1573" s="4" t="s">
        <v>195</v>
      </c>
      <c r="H1573" s="4" t="s">
        <v>1844</v>
      </c>
      <c r="I1573" s="4" t="s">
        <v>345</v>
      </c>
    </row>
    <row r="1574" spans="1:9">
      <c r="A1574" s="4" t="s">
        <v>196</v>
      </c>
      <c r="B1574" s="4" t="s">
        <v>197</v>
      </c>
      <c r="C1574" s="4" t="s">
        <v>1847</v>
      </c>
      <c r="D1574" s="4" t="s">
        <v>358</v>
      </c>
      <c r="E1574" s="4">
        <v>1</v>
      </c>
      <c r="F1574" s="5">
        <v>45114</v>
      </c>
      <c r="G1574" s="4" t="s">
        <v>195</v>
      </c>
      <c r="H1574" s="4" t="s">
        <v>1844</v>
      </c>
      <c r="I1574" s="4" t="s">
        <v>345</v>
      </c>
    </row>
    <row r="1575" spans="1:9">
      <c r="A1575" s="4" t="s">
        <v>196</v>
      </c>
      <c r="B1575" s="4" t="s">
        <v>197</v>
      </c>
      <c r="C1575" s="4" t="s">
        <v>1848</v>
      </c>
      <c r="D1575" s="4" t="s">
        <v>343</v>
      </c>
      <c r="E1575" s="4">
        <v>1</v>
      </c>
      <c r="F1575" s="5">
        <v>45115</v>
      </c>
      <c r="G1575" s="4" t="s">
        <v>195</v>
      </c>
      <c r="H1575" s="4" t="s">
        <v>1844</v>
      </c>
      <c r="I1575" s="4" t="s">
        <v>345</v>
      </c>
    </row>
    <row r="1576" spans="1:9">
      <c r="A1576" s="4" t="s">
        <v>196</v>
      </c>
      <c r="B1576" s="4" t="s">
        <v>197</v>
      </c>
      <c r="C1576" s="4" t="s">
        <v>1849</v>
      </c>
      <c r="D1576" s="4" t="s">
        <v>369</v>
      </c>
      <c r="E1576" s="4">
        <v>1</v>
      </c>
      <c r="F1576" s="5">
        <v>45118</v>
      </c>
      <c r="G1576" s="4" t="s">
        <v>195</v>
      </c>
      <c r="H1576" s="4" t="s">
        <v>1844</v>
      </c>
      <c r="I1576" s="4" t="s">
        <v>345</v>
      </c>
    </row>
    <row r="1577" spans="1:9">
      <c r="A1577" s="4" t="s">
        <v>196</v>
      </c>
      <c r="B1577" s="4" t="s">
        <v>197</v>
      </c>
      <c r="C1577" s="4" t="s">
        <v>1850</v>
      </c>
      <c r="D1577" s="4" t="s">
        <v>343</v>
      </c>
      <c r="E1577" s="4">
        <v>1</v>
      </c>
      <c r="F1577" s="5">
        <v>45118</v>
      </c>
      <c r="G1577" s="4" t="s">
        <v>195</v>
      </c>
      <c r="H1577" s="4" t="s">
        <v>1844</v>
      </c>
      <c r="I1577" s="4" t="s">
        <v>345</v>
      </c>
    </row>
    <row r="1578" spans="1:9">
      <c r="A1578" s="4" t="s">
        <v>196</v>
      </c>
      <c r="B1578" s="4" t="s">
        <v>197</v>
      </c>
      <c r="C1578" s="4" t="s">
        <v>1851</v>
      </c>
      <c r="D1578" s="4" t="s">
        <v>343</v>
      </c>
      <c r="E1578" s="4">
        <v>1</v>
      </c>
      <c r="F1578" s="5">
        <v>45120</v>
      </c>
      <c r="G1578" s="4" t="s">
        <v>195</v>
      </c>
      <c r="H1578" s="4" t="s">
        <v>1844</v>
      </c>
      <c r="I1578" s="4" t="s">
        <v>345</v>
      </c>
    </row>
    <row r="1579" spans="1:9">
      <c r="A1579" s="4" t="s">
        <v>196</v>
      </c>
      <c r="B1579" s="4" t="s">
        <v>197</v>
      </c>
      <c r="C1579" s="4" t="s">
        <v>1852</v>
      </c>
      <c r="D1579" s="4" t="s">
        <v>343</v>
      </c>
      <c r="E1579" s="4">
        <v>1</v>
      </c>
      <c r="F1579" s="5">
        <v>45121</v>
      </c>
      <c r="G1579" s="4" t="s">
        <v>195</v>
      </c>
      <c r="H1579" s="4" t="s">
        <v>1844</v>
      </c>
      <c r="I1579" s="4" t="s">
        <v>345</v>
      </c>
    </row>
    <row r="1580" spans="1:9">
      <c r="A1580" s="4" t="s">
        <v>196</v>
      </c>
      <c r="B1580" s="4" t="s">
        <v>197</v>
      </c>
      <c r="C1580" s="4" t="s">
        <v>1853</v>
      </c>
      <c r="D1580" s="4" t="s">
        <v>343</v>
      </c>
      <c r="E1580" s="4">
        <v>1</v>
      </c>
      <c r="F1580" s="5">
        <v>45121</v>
      </c>
      <c r="G1580" s="4" t="s">
        <v>195</v>
      </c>
      <c r="H1580" s="4" t="s">
        <v>1844</v>
      </c>
      <c r="I1580" s="4" t="s">
        <v>345</v>
      </c>
    </row>
    <row r="1581" spans="1:9">
      <c r="A1581" s="4" t="s">
        <v>196</v>
      </c>
      <c r="B1581" s="4" t="s">
        <v>197</v>
      </c>
      <c r="C1581" s="4" t="s">
        <v>1854</v>
      </c>
      <c r="D1581" s="4" t="s">
        <v>358</v>
      </c>
      <c r="E1581" s="4">
        <v>1</v>
      </c>
      <c r="F1581" s="5">
        <v>45121</v>
      </c>
      <c r="G1581" s="4" t="s">
        <v>195</v>
      </c>
      <c r="H1581" s="4" t="s">
        <v>1844</v>
      </c>
      <c r="I1581" s="4" t="s">
        <v>345</v>
      </c>
    </row>
    <row r="1582" spans="1:9">
      <c r="A1582" s="4" t="s">
        <v>196</v>
      </c>
      <c r="B1582" s="4" t="s">
        <v>197</v>
      </c>
      <c r="C1582" s="4" t="s">
        <v>1855</v>
      </c>
      <c r="D1582" s="4" t="s">
        <v>376</v>
      </c>
      <c r="E1582" s="4">
        <v>1</v>
      </c>
      <c r="F1582" s="5">
        <v>45122</v>
      </c>
      <c r="G1582" s="4" t="s">
        <v>195</v>
      </c>
      <c r="H1582" s="4" t="s">
        <v>1844</v>
      </c>
      <c r="I1582" s="4" t="s">
        <v>345</v>
      </c>
    </row>
    <row r="1583" spans="1:9">
      <c r="A1583" s="4" t="s">
        <v>196</v>
      </c>
      <c r="B1583" s="4" t="s">
        <v>197</v>
      </c>
      <c r="C1583" s="4" t="s">
        <v>1856</v>
      </c>
      <c r="D1583" s="4" t="s">
        <v>354</v>
      </c>
      <c r="E1583" s="4">
        <v>1</v>
      </c>
      <c r="F1583" s="5">
        <v>45122</v>
      </c>
      <c r="G1583" s="4" t="s">
        <v>195</v>
      </c>
      <c r="H1583" s="4" t="s">
        <v>1844</v>
      </c>
      <c r="I1583" s="4" t="s">
        <v>345</v>
      </c>
    </row>
    <row r="1584" spans="1:9">
      <c r="A1584" s="4" t="s">
        <v>196</v>
      </c>
      <c r="B1584" s="4" t="s">
        <v>197</v>
      </c>
      <c r="C1584" s="4" t="s">
        <v>1857</v>
      </c>
      <c r="D1584" s="4" t="s">
        <v>343</v>
      </c>
      <c r="E1584" s="4">
        <v>1</v>
      </c>
      <c r="F1584" s="5">
        <v>45124</v>
      </c>
      <c r="G1584" s="4" t="s">
        <v>195</v>
      </c>
      <c r="H1584" s="4" t="s">
        <v>1844</v>
      </c>
      <c r="I1584" s="4" t="s">
        <v>345</v>
      </c>
    </row>
    <row r="1585" spans="1:9">
      <c r="A1585" s="4" t="s">
        <v>206</v>
      </c>
      <c r="B1585" s="4" t="s">
        <v>197</v>
      </c>
      <c r="C1585" s="4" t="s">
        <v>6118</v>
      </c>
      <c r="D1585" s="4" t="s">
        <v>376</v>
      </c>
      <c r="E1585" s="4">
        <v>1</v>
      </c>
      <c r="F1585" s="5">
        <v>45108</v>
      </c>
      <c r="G1585" s="4" t="s">
        <v>205</v>
      </c>
      <c r="H1585" s="4" t="s">
        <v>1859</v>
      </c>
      <c r="I1585" s="4" t="s">
        <v>345</v>
      </c>
    </row>
    <row r="1586" spans="1:9">
      <c r="A1586" s="4" t="s">
        <v>206</v>
      </c>
      <c r="B1586" s="4" t="s">
        <v>197</v>
      </c>
      <c r="C1586" s="4" t="s">
        <v>5196</v>
      </c>
      <c r="D1586" s="4" t="s">
        <v>369</v>
      </c>
      <c r="E1586" s="4">
        <v>1</v>
      </c>
      <c r="F1586" s="5">
        <v>45108</v>
      </c>
      <c r="G1586" s="4" t="s">
        <v>205</v>
      </c>
      <c r="H1586" s="4" t="s">
        <v>1859</v>
      </c>
      <c r="I1586" s="4" t="s">
        <v>345</v>
      </c>
    </row>
    <row r="1587" spans="1:9">
      <c r="A1587" s="4" t="s">
        <v>206</v>
      </c>
      <c r="B1587" s="4" t="s">
        <v>197</v>
      </c>
      <c r="C1587" s="4" t="s">
        <v>5299</v>
      </c>
      <c r="D1587" s="4" t="s">
        <v>369</v>
      </c>
      <c r="E1587" s="4">
        <v>1</v>
      </c>
      <c r="F1587" s="5">
        <v>45110</v>
      </c>
      <c r="G1587" s="4" t="s">
        <v>205</v>
      </c>
      <c r="H1587" s="4" t="s">
        <v>1859</v>
      </c>
      <c r="I1587" s="4" t="s">
        <v>345</v>
      </c>
    </row>
    <row r="1588" spans="1:9">
      <c r="A1588" s="4" t="s">
        <v>206</v>
      </c>
      <c r="B1588" s="4" t="s">
        <v>197</v>
      </c>
      <c r="C1588" s="4" t="s">
        <v>5280</v>
      </c>
      <c r="D1588" s="4" t="s">
        <v>369</v>
      </c>
      <c r="E1588" s="4">
        <v>1</v>
      </c>
      <c r="F1588" s="5">
        <v>45110</v>
      </c>
      <c r="G1588" s="4" t="s">
        <v>205</v>
      </c>
      <c r="H1588" s="4" t="s">
        <v>1859</v>
      </c>
      <c r="I1588" s="4" t="s">
        <v>345</v>
      </c>
    </row>
    <row r="1589" spans="1:9">
      <c r="A1589" s="4" t="s">
        <v>206</v>
      </c>
      <c r="B1589" s="4" t="s">
        <v>197</v>
      </c>
      <c r="C1589" s="4" t="s">
        <v>5493</v>
      </c>
      <c r="D1589" s="4" t="s">
        <v>352</v>
      </c>
      <c r="E1589" s="4">
        <v>1</v>
      </c>
      <c r="F1589" s="5">
        <v>45110</v>
      </c>
      <c r="G1589" s="4" t="s">
        <v>205</v>
      </c>
      <c r="H1589" s="4" t="s">
        <v>1859</v>
      </c>
      <c r="I1589" s="4" t="s">
        <v>345</v>
      </c>
    </row>
    <row r="1590" spans="1:9">
      <c r="A1590" s="4" t="s">
        <v>206</v>
      </c>
      <c r="B1590" s="4" t="s">
        <v>197</v>
      </c>
      <c r="C1590" s="4" t="s">
        <v>1858</v>
      </c>
      <c r="D1590" s="4" t="s">
        <v>394</v>
      </c>
      <c r="E1590" s="4">
        <v>1</v>
      </c>
      <c r="F1590" s="5">
        <v>45111</v>
      </c>
      <c r="G1590" s="4" t="s">
        <v>205</v>
      </c>
      <c r="H1590" s="4" t="s">
        <v>1859</v>
      </c>
      <c r="I1590" s="4" t="s">
        <v>345</v>
      </c>
    </row>
    <row r="1591" spans="1:9">
      <c r="A1591" s="4" t="s">
        <v>206</v>
      </c>
      <c r="B1591" s="4" t="s">
        <v>197</v>
      </c>
      <c r="C1591" s="4" t="s">
        <v>1860</v>
      </c>
      <c r="D1591" s="4" t="s">
        <v>815</v>
      </c>
      <c r="E1591" s="4">
        <v>1</v>
      </c>
      <c r="F1591" s="5">
        <v>45111</v>
      </c>
      <c r="G1591" s="4" t="s">
        <v>205</v>
      </c>
      <c r="H1591" s="4" t="s">
        <v>1859</v>
      </c>
      <c r="I1591" s="4" t="s">
        <v>345</v>
      </c>
    </row>
    <row r="1592" spans="1:9">
      <c r="A1592" s="4" t="s">
        <v>206</v>
      </c>
      <c r="B1592" s="4" t="s">
        <v>197</v>
      </c>
      <c r="C1592" s="4" t="s">
        <v>1861</v>
      </c>
      <c r="D1592" s="4" t="s">
        <v>369</v>
      </c>
      <c r="E1592" s="4">
        <v>1</v>
      </c>
      <c r="F1592" s="5">
        <v>45113</v>
      </c>
      <c r="G1592" s="4" t="s">
        <v>205</v>
      </c>
      <c r="H1592" s="4" t="s">
        <v>1859</v>
      </c>
      <c r="I1592" s="4" t="s">
        <v>345</v>
      </c>
    </row>
    <row r="1593" spans="1:9">
      <c r="A1593" s="4" t="s">
        <v>206</v>
      </c>
      <c r="B1593" s="4" t="s">
        <v>197</v>
      </c>
      <c r="C1593" s="4" t="s">
        <v>1862</v>
      </c>
      <c r="D1593" s="4" t="s">
        <v>343</v>
      </c>
      <c r="E1593" s="4">
        <v>1</v>
      </c>
      <c r="F1593" s="5">
        <v>45113</v>
      </c>
      <c r="G1593" s="4" t="s">
        <v>205</v>
      </c>
      <c r="H1593" s="4" t="s">
        <v>1859</v>
      </c>
      <c r="I1593" s="4" t="s">
        <v>345</v>
      </c>
    </row>
    <row r="1594" spans="1:9">
      <c r="A1594" s="4" t="s">
        <v>206</v>
      </c>
      <c r="B1594" s="4" t="s">
        <v>197</v>
      </c>
      <c r="C1594" s="4" t="s">
        <v>1863</v>
      </c>
      <c r="D1594" s="4" t="s">
        <v>369</v>
      </c>
      <c r="E1594" s="4">
        <v>1</v>
      </c>
      <c r="F1594" s="5">
        <v>45115</v>
      </c>
      <c r="G1594" s="4" t="s">
        <v>205</v>
      </c>
      <c r="H1594" s="4" t="s">
        <v>1859</v>
      </c>
      <c r="I1594" s="4" t="s">
        <v>345</v>
      </c>
    </row>
    <row r="1595" spans="1:9">
      <c r="A1595" s="4" t="s">
        <v>206</v>
      </c>
      <c r="B1595" s="4" t="s">
        <v>197</v>
      </c>
      <c r="C1595" s="4" t="s">
        <v>1864</v>
      </c>
      <c r="D1595" s="4" t="s">
        <v>394</v>
      </c>
      <c r="E1595" s="4">
        <v>1</v>
      </c>
      <c r="F1595" s="5">
        <v>45115</v>
      </c>
      <c r="G1595" s="4" t="s">
        <v>205</v>
      </c>
      <c r="H1595" s="4" t="s">
        <v>1859</v>
      </c>
      <c r="I1595" s="4" t="s">
        <v>345</v>
      </c>
    </row>
    <row r="1596" spans="1:9">
      <c r="A1596" s="4" t="s">
        <v>206</v>
      </c>
      <c r="B1596" s="4" t="s">
        <v>197</v>
      </c>
      <c r="C1596" s="4" t="s">
        <v>1865</v>
      </c>
      <c r="D1596" s="4" t="s">
        <v>343</v>
      </c>
      <c r="E1596" s="4">
        <v>1</v>
      </c>
      <c r="F1596" s="5">
        <v>45117</v>
      </c>
      <c r="G1596" s="4" t="s">
        <v>205</v>
      </c>
      <c r="H1596" s="4" t="s">
        <v>1859</v>
      </c>
      <c r="I1596" s="4" t="s">
        <v>345</v>
      </c>
    </row>
    <row r="1597" spans="1:9">
      <c r="A1597" s="4" t="s">
        <v>206</v>
      </c>
      <c r="B1597" s="4" t="s">
        <v>197</v>
      </c>
      <c r="C1597" s="4" t="s">
        <v>1866</v>
      </c>
      <c r="D1597" s="4" t="s">
        <v>781</v>
      </c>
      <c r="E1597" s="4">
        <v>1</v>
      </c>
      <c r="F1597" s="5">
        <v>45117</v>
      </c>
      <c r="G1597" s="4" t="s">
        <v>205</v>
      </c>
      <c r="H1597" s="4" t="s">
        <v>1859</v>
      </c>
      <c r="I1597" s="4" t="s">
        <v>345</v>
      </c>
    </row>
    <row r="1598" spans="1:9">
      <c r="A1598" s="4" t="s">
        <v>206</v>
      </c>
      <c r="B1598" s="4" t="s">
        <v>197</v>
      </c>
      <c r="C1598" s="4" t="s">
        <v>1867</v>
      </c>
      <c r="D1598" s="4" t="s">
        <v>369</v>
      </c>
      <c r="E1598" s="4">
        <v>1</v>
      </c>
      <c r="F1598" s="5">
        <v>45118</v>
      </c>
      <c r="G1598" s="4" t="s">
        <v>205</v>
      </c>
      <c r="H1598" s="4" t="s">
        <v>1859</v>
      </c>
      <c r="I1598" s="4" t="s">
        <v>345</v>
      </c>
    </row>
    <row r="1599" spans="1:9">
      <c r="A1599" s="4" t="s">
        <v>206</v>
      </c>
      <c r="B1599" s="4" t="s">
        <v>197</v>
      </c>
      <c r="C1599" s="4" t="s">
        <v>1868</v>
      </c>
      <c r="D1599" s="4" t="s">
        <v>343</v>
      </c>
      <c r="E1599" s="4">
        <v>1</v>
      </c>
      <c r="F1599" s="5">
        <v>45119</v>
      </c>
      <c r="G1599" s="4" t="s">
        <v>205</v>
      </c>
      <c r="H1599" s="4" t="s">
        <v>1859</v>
      </c>
      <c r="I1599" s="4" t="s">
        <v>345</v>
      </c>
    </row>
    <row r="1600" spans="1:9">
      <c r="A1600" s="4" t="s">
        <v>206</v>
      </c>
      <c r="B1600" s="4" t="s">
        <v>197</v>
      </c>
      <c r="C1600" s="4" t="s">
        <v>1869</v>
      </c>
      <c r="D1600" s="4" t="s">
        <v>394</v>
      </c>
      <c r="E1600" s="4">
        <v>1</v>
      </c>
      <c r="F1600" s="5">
        <v>45121</v>
      </c>
      <c r="G1600" s="4" t="s">
        <v>205</v>
      </c>
      <c r="H1600" s="4" t="s">
        <v>1859</v>
      </c>
      <c r="I1600" s="4" t="s">
        <v>345</v>
      </c>
    </row>
    <row r="1601" spans="1:9">
      <c r="A1601" s="4" t="s">
        <v>206</v>
      </c>
      <c r="B1601" s="4" t="s">
        <v>197</v>
      </c>
      <c r="C1601" s="4" t="s">
        <v>1870</v>
      </c>
      <c r="D1601" s="4" t="s">
        <v>343</v>
      </c>
      <c r="E1601" s="4">
        <v>1</v>
      </c>
      <c r="F1601" s="5">
        <v>45122</v>
      </c>
      <c r="G1601" s="4" t="s">
        <v>205</v>
      </c>
      <c r="H1601" s="4" t="s">
        <v>1859</v>
      </c>
      <c r="I1601" s="4" t="s">
        <v>345</v>
      </c>
    </row>
    <row r="1602" spans="1:9">
      <c r="A1602" s="4" t="s">
        <v>206</v>
      </c>
      <c r="B1602" s="4" t="s">
        <v>197</v>
      </c>
      <c r="C1602" s="4" t="s">
        <v>1871</v>
      </c>
      <c r="D1602" s="4" t="s">
        <v>394</v>
      </c>
      <c r="E1602" s="4">
        <v>1</v>
      </c>
      <c r="F1602" s="5">
        <v>45122</v>
      </c>
      <c r="G1602" s="4" t="s">
        <v>205</v>
      </c>
      <c r="H1602" s="4" t="s">
        <v>1859</v>
      </c>
      <c r="I1602" s="4" t="s">
        <v>345</v>
      </c>
    </row>
    <row r="1603" spans="1:9">
      <c r="A1603" s="4" t="s">
        <v>206</v>
      </c>
      <c r="B1603" s="4" t="s">
        <v>197</v>
      </c>
      <c r="C1603" s="4" t="s">
        <v>1872</v>
      </c>
      <c r="D1603" s="4" t="s">
        <v>358</v>
      </c>
      <c r="E1603" s="4">
        <v>1</v>
      </c>
      <c r="F1603" s="5">
        <v>45124</v>
      </c>
      <c r="G1603" s="4" t="s">
        <v>205</v>
      </c>
      <c r="H1603" s="4" t="s">
        <v>1859</v>
      </c>
      <c r="I1603" s="4" t="s">
        <v>345</v>
      </c>
    </row>
    <row r="1604" spans="1:9">
      <c r="A1604" s="4" t="s">
        <v>313</v>
      </c>
      <c r="B1604" s="4" t="s">
        <v>304</v>
      </c>
      <c r="C1604" s="4" t="s">
        <v>1873</v>
      </c>
      <c r="D1604" s="4" t="s">
        <v>376</v>
      </c>
      <c r="E1604" s="4">
        <v>1</v>
      </c>
      <c r="F1604" s="5">
        <v>45111</v>
      </c>
      <c r="G1604" s="4" t="s">
        <v>312</v>
      </c>
      <c r="H1604" s="4" t="s">
        <v>1874</v>
      </c>
      <c r="I1604" s="4" t="s">
        <v>345</v>
      </c>
    </row>
    <row r="1605" spans="1:9">
      <c r="A1605" s="4" t="s">
        <v>313</v>
      </c>
      <c r="B1605" s="4" t="s">
        <v>304</v>
      </c>
      <c r="C1605" s="4" t="s">
        <v>1875</v>
      </c>
      <c r="D1605" s="4" t="s">
        <v>358</v>
      </c>
      <c r="E1605" s="4">
        <v>1</v>
      </c>
      <c r="F1605" s="5">
        <v>45113</v>
      </c>
      <c r="G1605" s="4" t="s">
        <v>312</v>
      </c>
      <c r="H1605" s="4" t="s">
        <v>1874</v>
      </c>
      <c r="I1605" s="4" t="s">
        <v>345</v>
      </c>
    </row>
    <row r="1606" spans="1:9">
      <c r="A1606" s="4" t="s">
        <v>313</v>
      </c>
      <c r="B1606" s="4" t="s">
        <v>304</v>
      </c>
      <c r="C1606" s="4" t="s">
        <v>1876</v>
      </c>
      <c r="D1606" s="4" t="s">
        <v>369</v>
      </c>
      <c r="E1606" s="4">
        <v>1</v>
      </c>
      <c r="F1606" s="5">
        <v>45113</v>
      </c>
      <c r="G1606" s="4" t="s">
        <v>312</v>
      </c>
      <c r="H1606" s="4" t="s">
        <v>1874</v>
      </c>
      <c r="I1606" s="4" t="s">
        <v>345</v>
      </c>
    </row>
    <row r="1607" spans="1:9">
      <c r="A1607" s="4" t="s">
        <v>313</v>
      </c>
      <c r="B1607" s="4" t="s">
        <v>304</v>
      </c>
      <c r="C1607" s="4" t="s">
        <v>1877</v>
      </c>
      <c r="D1607" s="4" t="s">
        <v>358</v>
      </c>
      <c r="E1607" s="4">
        <v>1</v>
      </c>
      <c r="F1607" s="5">
        <v>45113</v>
      </c>
      <c r="G1607" s="4" t="s">
        <v>312</v>
      </c>
      <c r="H1607" s="4" t="s">
        <v>1874</v>
      </c>
      <c r="I1607" s="4" t="s">
        <v>345</v>
      </c>
    </row>
    <row r="1608" spans="1:9">
      <c r="A1608" s="4" t="s">
        <v>313</v>
      </c>
      <c r="B1608" s="4" t="s">
        <v>304</v>
      </c>
      <c r="C1608" s="4" t="s">
        <v>1878</v>
      </c>
      <c r="D1608" s="4" t="s">
        <v>354</v>
      </c>
      <c r="E1608" s="4">
        <v>1</v>
      </c>
      <c r="F1608" s="5">
        <v>45121</v>
      </c>
      <c r="G1608" s="4" t="s">
        <v>312</v>
      </c>
      <c r="H1608" s="4" t="s">
        <v>1874</v>
      </c>
      <c r="I1608" s="4" t="s">
        <v>345</v>
      </c>
    </row>
    <row r="1609" spans="1:9">
      <c r="A1609" s="4" t="s">
        <v>313</v>
      </c>
      <c r="B1609" s="4" t="s">
        <v>304</v>
      </c>
      <c r="C1609" s="4" t="s">
        <v>1879</v>
      </c>
      <c r="D1609" s="4" t="s">
        <v>354</v>
      </c>
      <c r="E1609" s="4">
        <v>1</v>
      </c>
      <c r="F1609" s="5">
        <v>45121</v>
      </c>
      <c r="G1609" s="4" t="s">
        <v>312</v>
      </c>
      <c r="H1609" s="4" t="s">
        <v>1874</v>
      </c>
      <c r="I1609" s="4" t="s">
        <v>345</v>
      </c>
    </row>
    <row r="1610" spans="1:9">
      <c r="A1610" s="4" t="s">
        <v>313</v>
      </c>
      <c r="B1610" s="4" t="s">
        <v>304</v>
      </c>
      <c r="C1610" s="4" t="s">
        <v>1880</v>
      </c>
      <c r="D1610" s="4" t="s">
        <v>358</v>
      </c>
      <c r="E1610" s="4">
        <v>1</v>
      </c>
      <c r="F1610" s="5">
        <v>45122</v>
      </c>
      <c r="G1610" s="4" t="s">
        <v>312</v>
      </c>
      <c r="H1610" s="4" t="s">
        <v>1874</v>
      </c>
      <c r="I1610" s="4" t="s">
        <v>345</v>
      </c>
    </row>
    <row r="1611" spans="1:9">
      <c r="A1611" s="4" t="s">
        <v>313</v>
      </c>
      <c r="B1611" s="4" t="s">
        <v>304</v>
      </c>
      <c r="C1611" s="4" t="s">
        <v>1881</v>
      </c>
      <c r="D1611" s="4" t="s">
        <v>358</v>
      </c>
      <c r="E1611" s="4">
        <v>1</v>
      </c>
      <c r="F1611" s="5">
        <v>45124</v>
      </c>
      <c r="G1611" s="4" t="s">
        <v>312</v>
      </c>
      <c r="H1611" s="4" t="s">
        <v>1874</v>
      </c>
      <c r="I1611" s="4" t="s">
        <v>345</v>
      </c>
    </row>
    <row r="1612" spans="1:9">
      <c r="A1612" s="4" t="s">
        <v>153</v>
      </c>
      <c r="B1612" s="4" t="s">
        <v>1084</v>
      </c>
      <c r="C1612" s="4" t="s">
        <v>1882</v>
      </c>
      <c r="D1612" s="4" t="s">
        <v>343</v>
      </c>
      <c r="E1612" s="4">
        <v>1</v>
      </c>
      <c r="F1612" s="5">
        <v>45118</v>
      </c>
      <c r="G1612" s="4" t="s">
        <v>152</v>
      </c>
      <c r="H1612" s="4" t="s">
        <v>1883</v>
      </c>
      <c r="I1612" s="4" t="s">
        <v>345</v>
      </c>
    </row>
    <row r="1613" spans="1:9">
      <c r="A1613" s="4" t="s">
        <v>153</v>
      </c>
      <c r="B1613" s="4" t="s">
        <v>1084</v>
      </c>
      <c r="C1613" s="4" t="s">
        <v>1884</v>
      </c>
      <c r="D1613" s="4" t="s">
        <v>343</v>
      </c>
      <c r="E1613" s="4">
        <v>1</v>
      </c>
      <c r="F1613" s="5">
        <v>45120</v>
      </c>
      <c r="G1613" s="4" t="s">
        <v>152</v>
      </c>
      <c r="H1613" s="4" t="s">
        <v>1883</v>
      </c>
      <c r="I1613" s="4" t="s">
        <v>345</v>
      </c>
    </row>
    <row r="1614" spans="1:9">
      <c r="A1614" s="4" t="s">
        <v>153</v>
      </c>
      <c r="B1614" s="4" t="s">
        <v>1084</v>
      </c>
      <c r="C1614" s="4" t="s">
        <v>1885</v>
      </c>
      <c r="D1614" s="4" t="s">
        <v>376</v>
      </c>
      <c r="E1614" s="4">
        <v>1</v>
      </c>
      <c r="F1614" s="5">
        <v>45124</v>
      </c>
      <c r="G1614" s="4" t="s">
        <v>152</v>
      </c>
      <c r="H1614" s="4" t="s">
        <v>1883</v>
      </c>
      <c r="I1614" s="4" t="s">
        <v>345</v>
      </c>
    </row>
    <row r="1615" spans="1:9">
      <c r="A1615" s="4" t="s">
        <v>153</v>
      </c>
      <c r="B1615" s="4" t="s">
        <v>1084</v>
      </c>
      <c r="C1615" s="4" t="s">
        <v>1886</v>
      </c>
      <c r="D1615" s="4" t="s">
        <v>354</v>
      </c>
      <c r="E1615" s="4">
        <v>1</v>
      </c>
      <c r="F1615" s="5">
        <v>45124</v>
      </c>
      <c r="G1615" s="4" t="s">
        <v>152</v>
      </c>
      <c r="H1615" s="4" t="s">
        <v>1883</v>
      </c>
      <c r="I1615" s="4" t="s">
        <v>345</v>
      </c>
    </row>
    <row r="1616" spans="1:9">
      <c r="A1616" s="4" t="s">
        <v>153</v>
      </c>
      <c r="B1616" s="4" t="s">
        <v>1084</v>
      </c>
      <c r="C1616" s="4" t="s">
        <v>6119</v>
      </c>
      <c r="D1616" s="4" t="s">
        <v>343</v>
      </c>
      <c r="E1616" s="4">
        <v>1</v>
      </c>
      <c r="F1616" s="5">
        <v>45125</v>
      </c>
      <c r="G1616" s="4" t="s">
        <v>152</v>
      </c>
      <c r="H1616" s="4" t="s">
        <v>1883</v>
      </c>
      <c r="I1616" s="4" t="s">
        <v>345</v>
      </c>
    </row>
    <row r="1617" spans="1:9">
      <c r="A1617" s="4" t="s">
        <v>223</v>
      </c>
      <c r="B1617" s="4" t="s">
        <v>221</v>
      </c>
      <c r="C1617" s="4" t="s">
        <v>1891</v>
      </c>
      <c r="D1617" s="4" t="s">
        <v>659</v>
      </c>
      <c r="E1617" s="4">
        <v>1</v>
      </c>
      <c r="F1617" s="5">
        <v>45111</v>
      </c>
      <c r="G1617" s="4" t="s">
        <v>222</v>
      </c>
      <c r="H1617" s="4" t="s">
        <v>1892</v>
      </c>
      <c r="I1617" s="4" t="s">
        <v>345</v>
      </c>
    </row>
    <row r="1618" spans="1:9">
      <c r="A1618" s="4" t="s">
        <v>223</v>
      </c>
      <c r="B1618" s="4" t="s">
        <v>221</v>
      </c>
      <c r="C1618" s="4" t="s">
        <v>1893</v>
      </c>
      <c r="D1618" s="4" t="s">
        <v>358</v>
      </c>
      <c r="E1618" s="4">
        <v>1</v>
      </c>
      <c r="F1618" s="5">
        <v>45114</v>
      </c>
      <c r="G1618" s="4" t="s">
        <v>222</v>
      </c>
      <c r="H1618" s="4" t="s">
        <v>1892</v>
      </c>
      <c r="I1618" s="4" t="s">
        <v>345</v>
      </c>
    </row>
    <row r="1619" spans="1:9">
      <c r="A1619" s="4" t="s">
        <v>223</v>
      </c>
      <c r="B1619" s="4" t="s">
        <v>221</v>
      </c>
      <c r="C1619" s="4" t="s">
        <v>1894</v>
      </c>
      <c r="D1619" s="4" t="s">
        <v>352</v>
      </c>
      <c r="E1619" s="4">
        <v>1</v>
      </c>
      <c r="F1619" s="5">
        <v>45115</v>
      </c>
      <c r="G1619" s="4" t="s">
        <v>222</v>
      </c>
      <c r="H1619" s="4" t="s">
        <v>1892</v>
      </c>
      <c r="I1619" s="4" t="s">
        <v>345</v>
      </c>
    </row>
    <row r="1620" spans="1:9">
      <c r="A1620" s="4" t="s">
        <v>223</v>
      </c>
      <c r="B1620" s="4" t="s">
        <v>221</v>
      </c>
      <c r="C1620" s="4" t="s">
        <v>1895</v>
      </c>
      <c r="D1620" s="4" t="s">
        <v>358</v>
      </c>
      <c r="E1620" s="4">
        <v>1</v>
      </c>
      <c r="F1620" s="5">
        <v>45117</v>
      </c>
      <c r="G1620" s="4" t="s">
        <v>222</v>
      </c>
      <c r="H1620" s="4" t="s">
        <v>1892</v>
      </c>
      <c r="I1620" s="4" t="s">
        <v>345</v>
      </c>
    </row>
    <row r="1621" spans="1:9">
      <c r="A1621" s="4" t="s">
        <v>223</v>
      </c>
      <c r="B1621" s="4" t="s">
        <v>221</v>
      </c>
      <c r="C1621" s="4" t="s">
        <v>1896</v>
      </c>
      <c r="D1621" s="4" t="s">
        <v>369</v>
      </c>
      <c r="E1621" s="4">
        <v>1</v>
      </c>
      <c r="F1621" s="5">
        <v>45118</v>
      </c>
      <c r="G1621" s="4" t="s">
        <v>222</v>
      </c>
      <c r="H1621" s="4" t="s">
        <v>1892</v>
      </c>
      <c r="I1621" s="4" t="s">
        <v>345</v>
      </c>
    </row>
    <row r="1622" spans="1:9">
      <c r="A1622" s="4" t="s">
        <v>223</v>
      </c>
      <c r="B1622" s="4" t="s">
        <v>221</v>
      </c>
      <c r="C1622" s="4" t="s">
        <v>1897</v>
      </c>
      <c r="D1622" s="4" t="s">
        <v>358</v>
      </c>
      <c r="E1622" s="4">
        <v>1</v>
      </c>
      <c r="F1622" s="5">
        <v>45119</v>
      </c>
      <c r="G1622" s="4" t="s">
        <v>222</v>
      </c>
      <c r="H1622" s="4" t="s">
        <v>1892</v>
      </c>
      <c r="I1622" s="4" t="s">
        <v>345</v>
      </c>
    </row>
    <row r="1623" spans="1:9">
      <c r="A1623" s="4" t="s">
        <v>223</v>
      </c>
      <c r="B1623" s="4" t="s">
        <v>221</v>
      </c>
      <c r="C1623" s="4" t="s">
        <v>1898</v>
      </c>
      <c r="D1623" s="4" t="s">
        <v>868</v>
      </c>
      <c r="E1623" s="4">
        <v>1</v>
      </c>
      <c r="F1623" s="5">
        <v>45120</v>
      </c>
      <c r="G1623" s="4" t="s">
        <v>222</v>
      </c>
      <c r="H1623" s="4" t="s">
        <v>1892</v>
      </c>
      <c r="I1623" s="4" t="s">
        <v>345</v>
      </c>
    </row>
    <row r="1624" spans="1:9">
      <c r="A1624" s="4" t="s">
        <v>223</v>
      </c>
      <c r="B1624" s="4" t="s">
        <v>221</v>
      </c>
      <c r="C1624" s="4" t="s">
        <v>1899</v>
      </c>
      <c r="D1624" s="4" t="s">
        <v>369</v>
      </c>
      <c r="E1624" s="4">
        <v>1</v>
      </c>
      <c r="F1624" s="5">
        <v>45121</v>
      </c>
      <c r="G1624" s="4" t="s">
        <v>222</v>
      </c>
      <c r="H1624" s="4" t="s">
        <v>1892</v>
      </c>
      <c r="I1624" s="4" t="s">
        <v>345</v>
      </c>
    </row>
    <row r="1625" spans="1:9">
      <c r="A1625" s="4" t="s">
        <v>223</v>
      </c>
      <c r="B1625" s="4" t="s">
        <v>221</v>
      </c>
      <c r="C1625" s="4" t="s">
        <v>1900</v>
      </c>
      <c r="D1625" s="4" t="s">
        <v>358</v>
      </c>
      <c r="E1625" s="4">
        <v>1</v>
      </c>
      <c r="F1625" s="5">
        <v>45122</v>
      </c>
      <c r="G1625" s="4" t="s">
        <v>222</v>
      </c>
      <c r="H1625" s="4" t="s">
        <v>1892</v>
      </c>
      <c r="I1625" s="4" t="s">
        <v>345</v>
      </c>
    </row>
    <row r="1626" spans="1:9">
      <c r="A1626" s="4" t="s">
        <v>223</v>
      </c>
      <c r="B1626" s="4" t="s">
        <v>221</v>
      </c>
      <c r="C1626" s="4" t="s">
        <v>1901</v>
      </c>
      <c r="D1626" s="4" t="s">
        <v>354</v>
      </c>
      <c r="E1626" s="4">
        <v>1</v>
      </c>
      <c r="F1626" s="5">
        <v>45122</v>
      </c>
      <c r="G1626" s="4" t="s">
        <v>222</v>
      </c>
      <c r="H1626" s="4" t="s">
        <v>1892</v>
      </c>
      <c r="I1626" s="4" t="s">
        <v>345</v>
      </c>
    </row>
    <row r="1627" spans="1:9">
      <c r="A1627" s="4" t="s">
        <v>223</v>
      </c>
      <c r="B1627" s="4" t="s">
        <v>221</v>
      </c>
      <c r="C1627" s="4" t="s">
        <v>1902</v>
      </c>
      <c r="D1627" s="4" t="s">
        <v>358</v>
      </c>
      <c r="E1627" s="4">
        <v>1</v>
      </c>
      <c r="F1627" s="5">
        <v>45124</v>
      </c>
      <c r="G1627" s="4" t="s">
        <v>222</v>
      </c>
      <c r="H1627" s="4" t="s">
        <v>1892</v>
      </c>
      <c r="I1627" s="4" t="s">
        <v>345</v>
      </c>
    </row>
    <row r="1628" spans="1:9">
      <c r="A1628" s="4" t="s">
        <v>1903</v>
      </c>
      <c r="B1628" s="4" t="s">
        <v>34</v>
      </c>
      <c r="C1628" s="4" t="s">
        <v>1910</v>
      </c>
      <c r="D1628" s="4" t="s">
        <v>376</v>
      </c>
      <c r="E1628" s="4">
        <v>1</v>
      </c>
      <c r="F1628" s="5">
        <v>45121</v>
      </c>
      <c r="G1628" s="4" t="s">
        <v>36</v>
      </c>
      <c r="H1628" s="4" t="s">
        <v>1911</v>
      </c>
      <c r="I1628" s="4" t="s">
        <v>345</v>
      </c>
    </row>
    <row r="1629" spans="1:9">
      <c r="A1629" s="4" t="s">
        <v>1903</v>
      </c>
      <c r="B1629" s="4" t="s">
        <v>34</v>
      </c>
      <c r="C1629" s="4" t="s">
        <v>1912</v>
      </c>
      <c r="D1629" s="4" t="s">
        <v>358</v>
      </c>
      <c r="E1629" s="4">
        <v>1</v>
      </c>
      <c r="F1629" s="5">
        <v>45121</v>
      </c>
      <c r="G1629" s="4" t="s">
        <v>36</v>
      </c>
      <c r="H1629" s="4" t="s">
        <v>1911</v>
      </c>
      <c r="I1629" s="4" t="s">
        <v>345</v>
      </c>
    </row>
    <row r="1630" spans="1:9">
      <c r="A1630" s="4" t="s">
        <v>1903</v>
      </c>
      <c r="B1630" s="4" t="s">
        <v>34</v>
      </c>
      <c r="C1630" s="4" t="s">
        <v>1913</v>
      </c>
      <c r="D1630" s="4" t="s">
        <v>394</v>
      </c>
      <c r="E1630" s="4">
        <v>1</v>
      </c>
      <c r="F1630" s="5">
        <v>45121</v>
      </c>
      <c r="G1630" s="4" t="s">
        <v>36</v>
      </c>
      <c r="H1630" s="4" t="s">
        <v>1911</v>
      </c>
      <c r="I1630" s="4" t="s">
        <v>345</v>
      </c>
    </row>
    <row r="1631" spans="1:9">
      <c r="A1631" s="4" t="s">
        <v>1903</v>
      </c>
      <c r="B1631" s="4" t="s">
        <v>34</v>
      </c>
      <c r="C1631" s="4" t="s">
        <v>1914</v>
      </c>
      <c r="D1631" s="4" t="s">
        <v>369</v>
      </c>
      <c r="E1631" s="4">
        <v>1</v>
      </c>
      <c r="F1631" s="5">
        <v>45121</v>
      </c>
      <c r="G1631" s="4" t="s">
        <v>36</v>
      </c>
      <c r="H1631" s="4" t="s">
        <v>1911</v>
      </c>
      <c r="I1631" s="4" t="s">
        <v>345</v>
      </c>
    </row>
    <row r="1632" spans="1:9">
      <c r="A1632" s="4" t="s">
        <v>1903</v>
      </c>
      <c r="B1632" s="4" t="s">
        <v>34</v>
      </c>
      <c r="C1632" s="4" t="s">
        <v>1915</v>
      </c>
      <c r="D1632" s="4" t="s">
        <v>394</v>
      </c>
      <c r="E1632" s="4">
        <v>1</v>
      </c>
      <c r="F1632" s="5">
        <v>45124</v>
      </c>
      <c r="G1632" s="4" t="s">
        <v>36</v>
      </c>
      <c r="H1632" s="4" t="s">
        <v>1911</v>
      </c>
      <c r="I1632" s="4" t="s">
        <v>345</v>
      </c>
    </row>
    <row r="1633" spans="1:9">
      <c r="A1633" s="4" t="s">
        <v>1903</v>
      </c>
      <c r="B1633" s="4" t="s">
        <v>34</v>
      </c>
      <c r="C1633" s="4" t="s">
        <v>1916</v>
      </c>
      <c r="D1633" s="4" t="s">
        <v>352</v>
      </c>
      <c r="E1633" s="4">
        <v>1</v>
      </c>
      <c r="F1633" s="5">
        <v>45124</v>
      </c>
      <c r="G1633" s="4" t="s">
        <v>36</v>
      </c>
      <c r="H1633" s="4" t="s">
        <v>1911</v>
      </c>
      <c r="I1633" s="4" t="s">
        <v>345</v>
      </c>
    </row>
    <row r="1634" spans="1:9">
      <c r="A1634" s="4" t="s">
        <v>1903</v>
      </c>
      <c r="B1634" s="4" t="s">
        <v>34</v>
      </c>
      <c r="C1634" s="4" t="s">
        <v>5306</v>
      </c>
      <c r="D1634" s="4" t="s">
        <v>369</v>
      </c>
      <c r="E1634" s="4">
        <v>1</v>
      </c>
      <c r="F1634" s="5">
        <v>45125</v>
      </c>
      <c r="G1634" s="4" t="s">
        <v>36</v>
      </c>
      <c r="H1634" s="4" t="s">
        <v>1911</v>
      </c>
      <c r="I1634" s="4" t="s">
        <v>345</v>
      </c>
    </row>
    <row r="1635" spans="1:9">
      <c r="A1635" s="4" t="s">
        <v>1903</v>
      </c>
      <c r="B1635" s="4" t="s">
        <v>34</v>
      </c>
      <c r="C1635" s="4" t="s">
        <v>5583</v>
      </c>
      <c r="D1635" s="4" t="s">
        <v>343</v>
      </c>
      <c r="E1635" s="4">
        <v>1</v>
      </c>
      <c r="F1635" s="5">
        <v>45125</v>
      </c>
      <c r="G1635" s="4" t="s">
        <v>36</v>
      </c>
      <c r="H1635" s="4" t="s">
        <v>1911</v>
      </c>
      <c r="I1635" s="4" t="s">
        <v>345</v>
      </c>
    </row>
    <row r="1636" spans="1:9">
      <c r="A1636" s="4" t="s">
        <v>45</v>
      </c>
      <c r="B1636" s="4" t="s">
        <v>34</v>
      </c>
      <c r="C1636" s="4" t="s">
        <v>6120</v>
      </c>
      <c r="D1636" s="4" t="s">
        <v>358</v>
      </c>
      <c r="E1636" s="4">
        <v>1</v>
      </c>
      <c r="F1636" s="5">
        <v>45108</v>
      </c>
      <c r="G1636" s="4" t="s">
        <v>44</v>
      </c>
      <c r="H1636" s="4" t="s">
        <v>1921</v>
      </c>
      <c r="I1636" s="4" t="s">
        <v>345</v>
      </c>
    </row>
    <row r="1637" spans="1:9">
      <c r="A1637" s="4" t="s">
        <v>45</v>
      </c>
      <c r="B1637" s="4" t="s">
        <v>34</v>
      </c>
      <c r="C1637" s="4" t="s">
        <v>6121</v>
      </c>
      <c r="D1637" s="4" t="s">
        <v>358</v>
      </c>
      <c r="E1637" s="4">
        <v>1</v>
      </c>
      <c r="F1637" s="5">
        <v>45110</v>
      </c>
      <c r="G1637" s="4" t="s">
        <v>44</v>
      </c>
      <c r="H1637" s="4" t="s">
        <v>1921</v>
      </c>
      <c r="I1637" s="4" t="s">
        <v>345</v>
      </c>
    </row>
    <row r="1638" spans="1:9">
      <c r="A1638" s="4" t="s">
        <v>45</v>
      </c>
      <c r="B1638" s="4" t="s">
        <v>34</v>
      </c>
      <c r="C1638" s="4" t="s">
        <v>5222</v>
      </c>
      <c r="D1638" s="4" t="s">
        <v>369</v>
      </c>
      <c r="E1638" s="4">
        <v>1</v>
      </c>
      <c r="F1638" s="5">
        <v>45110</v>
      </c>
      <c r="G1638" s="4" t="s">
        <v>44</v>
      </c>
      <c r="H1638" s="4" t="s">
        <v>1921</v>
      </c>
      <c r="I1638" s="4" t="s">
        <v>345</v>
      </c>
    </row>
    <row r="1639" spans="1:9">
      <c r="A1639" s="4" t="s">
        <v>45</v>
      </c>
      <c r="B1639" s="4" t="s">
        <v>34</v>
      </c>
      <c r="C1639" s="4" t="s">
        <v>6122</v>
      </c>
      <c r="D1639" s="4" t="s">
        <v>369</v>
      </c>
      <c r="E1639" s="4">
        <v>1</v>
      </c>
      <c r="F1639" s="5">
        <v>45110</v>
      </c>
      <c r="G1639" s="4" t="s">
        <v>44</v>
      </c>
      <c r="H1639" s="4" t="s">
        <v>1921</v>
      </c>
      <c r="I1639" s="4" t="s">
        <v>345</v>
      </c>
    </row>
    <row r="1640" spans="1:9">
      <c r="A1640" s="4" t="s">
        <v>45</v>
      </c>
      <c r="B1640" s="4" t="s">
        <v>34</v>
      </c>
      <c r="C1640" s="4" t="s">
        <v>6123</v>
      </c>
      <c r="D1640" s="4" t="s">
        <v>369</v>
      </c>
      <c r="E1640" s="4">
        <v>1</v>
      </c>
      <c r="F1640" s="5">
        <v>45110</v>
      </c>
      <c r="G1640" s="4" t="s">
        <v>44</v>
      </c>
      <c r="H1640" s="4" t="s">
        <v>1921</v>
      </c>
      <c r="I1640" s="4" t="s">
        <v>345</v>
      </c>
    </row>
    <row r="1641" spans="1:9">
      <c r="A1641" s="4" t="s">
        <v>45</v>
      </c>
      <c r="B1641" s="4" t="s">
        <v>34</v>
      </c>
      <c r="C1641" s="4" t="s">
        <v>1920</v>
      </c>
      <c r="D1641" s="4" t="s">
        <v>659</v>
      </c>
      <c r="E1641" s="4">
        <v>1</v>
      </c>
      <c r="F1641" s="5">
        <v>45111</v>
      </c>
      <c r="G1641" s="4" t="s">
        <v>44</v>
      </c>
      <c r="H1641" s="4" t="s">
        <v>1921</v>
      </c>
      <c r="I1641" s="4" t="s">
        <v>345</v>
      </c>
    </row>
    <row r="1642" spans="1:9">
      <c r="A1642" s="4" t="s">
        <v>45</v>
      </c>
      <c r="B1642" s="4" t="s">
        <v>34</v>
      </c>
      <c r="C1642" s="4" t="s">
        <v>1922</v>
      </c>
      <c r="D1642" s="4" t="s">
        <v>358</v>
      </c>
      <c r="E1642" s="4">
        <v>1</v>
      </c>
      <c r="F1642" s="5">
        <v>45111</v>
      </c>
      <c r="G1642" s="4" t="s">
        <v>44</v>
      </c>
      <c r="H1642" s="4" t="s">
        <v>1921</v>
      </c>
      <c r="I1642" s="4" t="s">
        <v>345</v>
      </c>
    </row>
    <row r="1643" spans="1:9">
      <c r="A1643" s="4" t="s">
        <v>45</v>
      </c>
      <c r="B1643" s="4" t="s">
        <v>34</v>
      </c>
      <c r="C1643" s="4" t="s">
        <v>1923</v>
      </c>
      <c r="D1643" s="4" t="s">
        <v>352</v>
      </c>
      <c r="E1643" s="4">
        <v>1</v>
      </c>
      <c r="F1643" s="5">
        <v>45111</v>
      </c>
      <c r="G1643" s="4" t="s">
        <v>44</v>
      </c>
      <c r="H1643" s="4" t="s">
        <v>1921</v>
      </c>
      <c r="I1643" s="4" t="s">
        <v>345</v>
      </c>
    </row>
    <row r="1644" spans="1:9">
      <c r="A1644" s="4" t="s">
        <v>45</v>
      </c>
      <c r="B1644" s="4" t="s">
        <v>34</v>
      </c>
      <c r="C1644" s="4" t="s">
        <v>1924</v>
      </c>
      <c r="D1644" s="4" t="s">
        <v>369</v>
      </c>
      <c r="E1644" s="4">
        <v>1</v>
      </c>
      <c r="F1644" s="5">
        <v>45111</v>
      </c>
      <c r="G1644" s="4" t="s">
        <v>44</v>
      </c>
      <c r="H1644" s="4" t="s">
        <v>1921</v>
      </c>
      <c r="I1644" s="4" t="s">
        <v>345</v>
      </c>
    </row>
    <row r="1645" spans="1:9">
      <c r="A1645" s="4" t="s">
        <v>45</v>
      </c>
      <c r="B1645" s="4" t="s">
        <v>34</v>
      </c>
      <c r="C1645" s="4" t="s">
        <v>1925</v>
      </c>
      <c r="D1645" s="4" t="s">
        <v>369</v>
      </c>
      <c r="E1645" s="4">
        <v>1</v>
      </c>
      <c r="F1645" s="5">
        <v>45113</v>
      </c>
      <c r="G1645" s="4" t="s">
        <v>44</v>
      </c>
      <c r="H1645" s="4" t="s">
        <v>1921</v>
      </c>
      <c r="I1645" s="4" t="s">
        <v>345</v>
      </c>
    </row>
    <row r="1646" spans="1:9">
      <c r="A1646" s="4" t="s">
        <v>45</v>
      </c>
      <c r="B1646" s="4" t="s">
        <v>34</v>
      </c>
      <c r="C1646" s="4" t="s">
        <v>1926</v>
      </c>
      <c r="D1646" s="4" t="s">
        <v>394</v>
      </c>
      <c r="E1646" s="4">
        <v>1</v>
      </c>
      <c r="F1646" s="5">
        <v>45115</v>
      </c>
      <c r="G1646" s="4" t="s">
        <v>44</v>
      </c>
      <c r="H1646" s="4" t="s">
        <v>1921</v>
      </c>
      <c r="I1646" s="4" t="s">
        <v>345</v>
      </c>
    </row>
    <row r="1647" spans="1:9">
      <c r="A1647" s="4" t="s">
        <v>45</v>
      </c>
      <c r="B1647" s="4" t="s">
        <v>34</v>
      </c>
      <c r="C1647" s="4" t="s">
        <v>1927</v>
      </c>
      <c r="D1647" s="4" t="s">
        <v>394</v>
      </c>
      <c r="E1647" s="4">
        <v>1</v>
      </c>
      <c r="F1647" s="5">
        <v>45115</v>
      </c>
      <c r="G1647" s="4" t="s">
        <v>44</v>
      </c>
      <c r="H1647" s="4" t="s">
        <v>1921</v>
      </c>
      <c r="I1647" s="4" t="s">
        <v>345</v>
      </c>
    </row>
    <row r="1648" spans="1:9">
      <c r="A1648" s="4" t="s">
        <v>45</v>
      </c>
      <c r="B1648" s="4" t="s">
        <v>34</v>
      </c>
      <c r="C1648" s="4" t="s">
        <v>1928</v>
      </c>
      <c r="D1648" s="4" t="s">
        <v>358</v>
      </c>
      <c r="E1648" s="4">
        <v>1</v>
      </c>
      <c r="F1648" s="5">
        <v>45115</v>
      </c>
      <c r="G1648" s="4" t="s">
        <v>44</v>
      </c>
      <c r="H1648" s="4" t="s">
        <v>1921</v>
      </c>
      <c r="I1648" s="4" t="s">
        <v>345</v>
      </c>
    </row>
    <row r="1649" spans="1:9">
      <c r="A1649" s="4" t="s">
        <v>45</v>
      </c>
      <c r="B1649" s="4" t="s">
        <v>34</v>
      </c>
      <c r="C1649" s="4" t="s">
        <v>1929</v>
      </c>
      <c r="D1649" s="4" t="s">
        <v>369</v>
      </c>
      <c r="E1649" s="4">
        <v>1</v>
      </c>
      <c r="F1649" s="5">
        <v>45115</v>
      </c>
      <c r="G1649" s="4" t="s">
        <v>44</v>
      </c>
      <c r="H1649" s="4" t="s">
        <v>1921</v>
      </c>
      <c r="I1649" s="4" t="s">
        <v>345</v>
      </c>
    </row>
    <row r="1650" spans="1:9">
      <c r="A1650" s="4" t="s">
        <v>45</v>
      </c>
      <c r="B1650" s="4" t="s">
        <v>34</v>
      </c>
      <c r="C1650" s="4" t="s">
        <v>1930</v>
      </c>
      <c r="D1650" s="4" t="s">
        <v>352</v>
      </c>
      <c r="E1650" s="4">
        <v>1</v>
      </c>
      <c r="F1650" s="5">
        <v>45115</v>
      </c>
      <c r="G1650" s="4" t="s">
        <v>44</v>
      </c>
      <c r="H1650" s="4" t="s">
        <v>1921</v>
      </c>
      <c r="I1650" s="4" t="s">
        <v>345</v>
      </c>
    </row>
    <row r="1651" spans="1:9">
      <c r="A1651" s="4" t="s">
        <v>45</v>
      </c>
      <c r="B1651" s="4" t="s">
        <v>34</v>
      </c>
      <c r="C1651" s="4" t="s">
        <v>1931</v>
      </c>
      <c r="D1651" s="4" t="s">
        <v>369</v>
      </c>
      <c r="E1651" s="4">
        <v>1</v>
      </c>
      <c r="F1651" s="5">
        <v>45115</v>
      </c>
      <c r="G1651" s="4" t="s">
        <v>44</v>
      </c>
      <c r="H1651" s="4" t="s">
        <v>1921</v>
      </c>
      <c r="I1651" s="4" t="s">
        <v>345</v>
      </c>
    </row>
    <row r="1652" spans="1:9">
      <c r="A1652" s="4" t="s">
        <v>45</v>
      </c>
      <c r="B1652" s="4" t="s">
        <v>34</v>
      </c>
      <c r="C1652" s="4" t="s">
        <v>1932</v>
      </c>
      <c r="D1652" s="4" t="s">
        <v>358</v>
      </c>
      <c r="E1652" s="4">
        <v>1</v>
      </c>
      <c r="F1652" s="5">
        <v>45117</v>
      </c>
      <c r="G1652" s="4" t="s">
        <v>44</v>
      </c>
      <c r="H1652" s="4" t="s">
        <v>1921</v>
      </c>
      <c r="I1652" s="4" t="s">
        <v>345</v>
      </c>
    </row>
    <row r="1653" spans="1:9">
      <c r="A1653" s="4" t="s">
        <v>45</v>
      </c>
      <c r="B1653" s="4" t="s">
        <v>34</v>
      </c>
      <c r="C1653" s="4" t="s">
        <v>1933</v>
      </c>
      <c r="D1653" s="4" t="s">
        <v>369</v>
      </c>
      <c r="E1653" s="4">
        <v>1</v>
      </c>
      <c r="F1653" s="5">
        <v>45118</v>
      </c>
      <c r="G1653" s="4" t="s">
        <v>44</v>
      </c>
      <c r="H1653" s="4" t="s">
        <v>1921</v>
      </c>
      <c r="I1653" s="4" t="s">
        <v>345</v>
      </c>
    </row>
    <row r="1654" spans="1:9">
      <c r="A1654" s="4" t="s">
        <v>45</v>
      </c>
      <c r="B1654" s="4" t="s">
        <v>34</v>
      </c>
      <c r="C1654" s="4" t="s">
        <v>1934</v>
      </c>
      <c r="D1654" s="4" t="s">
        <v>352</v>
      </c>
      <c r="E1654" s="4">
        <v>1</v>
      </c>
      <c r="F1654" s="5">
        <v>45118</v>
      </c>
      <c r="G1654" s="4" t="s">
        <v>44</v>
      </c>
      <c r="H1654" s="4" t="s">
        <v>1921</v>
      </c>
      <c r="I1654" s="4" t="s">
        <v>345</v>
      </c>
    </row>
    <row r="1655" spans="1:9">
      <c r="A1655" s="4" t="s">
        <v>45</v>
      </c>
      <c r="B1655" s="4" t="s">
        <v>34</v>
      </c>
      <c r="C1655" s="4" t="s">
        <v>1935</v>
      </c>
      <c r="D1655" s="4" t="s">
        <v>352</v>
      </c>
      <c r="E1655" s="4">
        <v>1</v>
      </c>
      <c r="F1655" s="5">
        <v>45118</v>
      </c>
      <c r="G1655" s="4" t="s">
        <v>44</v>
      </c>
      <c r="H1655" s="4" t="s">
        <v>1921</v>
      </c>
      <c r="I1655" s="4" t="s">
        <v>345</v>
      </c>
    </row>
    <row r="1656" spans="1:9">
      <c r="A1656" s="4" t="s">
        <v>45</v>
      </c>
      <c r="B1656" s="4" t="s">
        <v>34</v>
      </c>
      <c r="C1656" s="4" t="s">
        <v>1936</v>
      </c>
      <c r="D1656" s="4" t="s">
        <v>358</v>
      </c>
      <c r="E1656" s="4">
        <v>1</v>
      </c>
      <c r="F1656" s="5">
        <v>45120</v>
      </c>
      <c r="G1656" s="4" t="s">
        <v>44</v>
      </c>
      <c r="H1656" s="4" t="s">
        <v>1921</v>
      </c>
      <c r="I1656" s="4" t="s">
        <v>345</v>
      </c>
    </row>
    <row r="1657" spans="1:9">
      <c r="A1657" s="4" t="s">
        <v>45</v>
      </c>
      <c r="B1657" s="4" t="s">
        <v>34</v>
      </c>
      <c r="C1657" s="4" t="s">
        <v>1937</v>
      </c>
      <c r="D1657" s="4" t="s">
        <v>343</v>
      </c>
      <c r="E1657" s="4">
        <v>1</v>
      </c>
      <c r="F1657" s="5">
        <v>45120</v>
      </c>
      <c r="G1657" s="4" t="s">
        <v>44</v>
      </c>
      <c r="H1657" s="4" t="s">
        <v>1921</v>
      </c>
      <c r="I1657" s="4" t="s">
        <v>345</v>
      </c>
    </row>
    <row r="1658" spans="1:9">
      <c r="A1658" s="4" t="s">
        <v>45</v>
      </c>
      <c r="B1658" s="4" t="s">
        <v>34</v>
      </c>
      <c r="C1658" s="4" t="s">
        <v>1938</v>
      </c>
      <c r="D1658" s="4" t="s">
        <v>376</v>
      </c>
      <c r="E1658" s="4">
        <v>1</v>
      </c>
      <c r="F1658" s="5">
        <v>45121</v>
      </c>
      <c r="G1658" s="4" t="s">
        <v>44</v>
      </c>
      <c r="H1658" s="4" t="s">
        <v>1921</v>
      </c>
      <c r="I1658" s="4" t="s">
        <v>345</v>
      </c>
    </row>
    <row r="1659" spans="1:9">
      <c r="A1659" s="4" t="s">
        <v>45</v>
      </c>
      <c r="B1659" s="4" t="s">
        <v>34</v>
      </c>
      <c r="C1659" s="4" t="s">
        <v>1939</v>
      </c>
      <c r="D1659" s="4" t="s">
        <v>358</v>
      </c>
      <c r="E1659" s="4">
        <v>1</v>
      </c>
      <c r="F1659" s="5">
        <v>45122</v>
      </c>
      <c r="G1659" s="4" t="s">
        <v>44</v>
      </c>
      <c r="H1659" s="4" t="s">
        <v>1921</v>
      </c>
      <c r="I1659" s="4" t="s">
        <v>345</v>
      </c>
    </row>
    <row r="1660" spans="1:9">
      <c r="A1660" s="4" t="s">
        <v>45</v>
      </c>
      <c r="B1660" s="4" t="s">
        <v>34</v>
      </c>
      <c r="C1660" s="4" t="s">
        <v>1940</v>
      </c>
      <c r="D1660" s="4" t="s">
        <v>394</v>
      </c>
      <c r="E1660" s="4">
        <v>1</v>
      </c>
      <c r="F1660" s="5">
        <v>45124</v>
      </c>
      <c r="G1660" s="4" t="s">
        <v>44</v>
      </c>
      <c r="H1660" s="4" t="s">
        <v>1921</v>
      </c>
      <c r="I1660" s="4" t="s">
        <v>345</v>
      </c>
    </row>
    <row r="1661" spans="1:9">
      <c r="A1661" s="4" t="s">
        <v>45</v>
      </c>
      <c r="B1661" s="4" t="s">
        <v>34</v>
      </c>
      <c r="C1661" s="4" t="s">
        <v>1941</v>
      </c>
      <c r="D1661" s="4" t="s">
        <v>376</v>
      </c>
      <c r="E1661" s="4">
        <v>1</v>
      </c>
      <c r="F1661" s="5">
        <v>45124</v>
      </c>
      <c r="G1661" s="4" t="s">
        <v>44</v>
      </c>
      <c r="H1661" s="4" t="s">
        <v>1921</v>
      </c>
      <c r="I1661" s="4" t="s">
        <v>345</v>
      </c>
    </row>
    <row r="1662" spans="1:9">
      <c r="A1662" s="4" t="s">
        <v>45</v>
      </c>
      <c r="B1662" s="4" t="s">
        <v>34</v>
      </c>
      <c r="C1662" s="4" t="s">
        <v>1942</v>
      </c>
      <c r="D1662" s="4" t="s">
        <v>358</v>
      </c>
      <c r="E1662" s="4">
        <v>1</v>
      </c>
      <c r="F1662" s="5">
        <v>45124</v>
      </c>
      <c r="G1662" s="4" t="s">
        <v>44</v>
      </c>
      <c r="H1662" s="4" t="s">
        <v>1921</v>
      </c>
      <c r="I1662" s="4" t="s">
        <v>345</v>
      </c>
    </row>
    <row r="1663" spans="1:9">
      <c r="A1663" s="4" t="s">
        <v>45</v>
      </c>
      <c r="B1663" s="4" t="s">
        <v>34</v>
      </c>
      <c r="C1663" s="4" t="s">
        <v>1943</v>
      </c>
      <c r="D1663" s="4" t="s">
        <v>369</v>
      </c>
      <c r="E1663" s="4">
        <v>1</v>
      </c>
      <c r="F1663" s="5">
        <v>45124</v>
      </c>
      <c r="G1663" s="4" t="s">
        <v>44</v>
      </c>
      <c r="H1663" s="4" t="s">
        <v>1921</v>
      </c>
      <c r="I1663" s="4" t="s">
        <v>345</v>
      </c>
    </row>
    <row r="1664" spans="1:9">
      <c r="A1664" s="4" t="s">
        <v>45</v>
      </c>
      <c r="B1664" s="4" t="s">
        <v>34</v>
      </c>
      <c r="C1664" s="4" t="s">
        <v>1944</v>
      </c>
      <c r="D1664" s="4" t="s">
        <v>358</v>
      </c>
      <c r="E1664" s="4">
        <v>1</v>
      </c>
      <c r="F1664" s="5">
        <v>45124</v>
      </c>
      <c r="G1664" s="4" t="s">
        <v>44</v>
      </c>
      <c r="H1664" s="4" t="s">
        <v>1921</v>
      </c>
      <c r="I1664" s="4" t="s">
        <v>345</v>
      </c>
    </row>
    <row r="1665" spans="1:9">
      <c r="A1665" s="4" t="s">
        <v>45</v>
      </c>
      <c r="B1665" s="4" t="s">
        <v>34</v>
      </c>
      <c r="C1665" s="4" t="s">
        <v>5733</v>
      </c>
      <c r="D1665" s="4" t="s">
        <v>358</v>
      </c>
      <c r="E1665" s="4">
        <v>1</v>
      </c>
      <c r="F1665" s="5">
        <v>45125</v>
      </c>
      <c r="G1665" s="4" t="s">
        <v>44</v>
      </c>
      <c r="H1665" s="4" t="s">
        <v>1921</v>
      </c>
      <c r="I1665" s="4" t="s">
        <v>345</v>
      </c>
    </row>
    <row r="1666" spans="1:9">
      <c r="A1666" s="4" t="s">
        <v>45</v>
      </c>
      <c r="B1666" s="4" t="s">
        <v>34</v>
      </c>
      <c r="C1666" s="4" t="s">
        <v>6124</v>
      </c>
      <c r="D1666" s="4" t="s">
        <v>358</v>
      </c>
      <c r="E1666" s="4">
        <v>1</v>
      </c>
      <c r="F1666" s="5">
        <v>45125</v>
      </c>
      <c r="G1666" s="4" t="s">
        <v>44</v>
      </c>
      <c r="H1666" s="4" t="s">
        <v>1921</v>
      </c>
      <c r="I1666" s="4" t="s">
        <v>345</v>
      </c>
    </row>
    <row r="1667" spans="1:9">
      <c r="A1667" s="4" t="s">
        <v>45</v>
      </c>
      <c r="B1667" s="4" t="s">
        <v>34</v>
      </c>
      <c r="C1667" s="4" t="s">
        <v>5725</v>
      </c>
      <c r="D1667" s="4" t="s">
        <v>358</v>
      </c>
      <c r="E1667" s="4">
        <v>1</v>
      </c>
      <c r="F1667" s="5">
        <v>45125</v>
      </c>
      <c r="G1667" s="4" t="s">
        <v>44</v>
      </c>
      <c r="H1667" s="4" t="s">
        <v>1921</v>
      </c>
      <c r="I1667" s="4" t="s">
        <v>345</v>
      </c>
    </row>
    <row r="1668" spans="1:9">
      <c r="A1668" s="4" t="s">
        <v>328</v>
      </c>
      <c r="B1668" s="4" t="s">
        <v>322</v>
      </c>
      <c r="C1668" s="4" t="s">
        <v>1945</v>
      </c>
      <c r="D1668" s="4" t="s">
        <v>352</v>
      </c>
      <c r="E1668" s="4">
        <v>1</v>
      </c>
      <c r="F1668" s="5">
        <v>45113</v>
      </c>
      <c r="G1668" s="4" t="s">
        <v>327</v>
      </c>
      <c r="H1668" s="4" t="s">
        <v>1946</v>
      </c>
      <c r="I1668" s="4" t="s">
        <v>345</v>
      </c>
    </row>
    <row r="1669" spans="1:9">
      <c r="A1669" s="4" t="s">
        <v>328</v>
      </c>
      <c r="B1669" s="4" t="s">
        <v>322</v>
      </c>
      <c r="C1669" s="4" t="s">
        <v>1947</v>
      </c>
      <c r="D1669" s="4" t="s">
        <v>394</v>
      </c>
      <c r="E1669" s="4">
        <v>1</v>
      </c>
      <c r="F1669" s="5">
        <v>45113</v>
      </c>
      <c r="G1669" s="4" t="s">
        <v>327</v>
      </c>
      <c r="H1669" s="4" t="s">
        <v>1946</v>
      </c>
      <c r="I1669" s="4" t="s">
        <v>345</v>
      </c>
    </row>
    <row r="1670" spans="1:9">
      <c r="A1670" s="4" t="s">
        <v>328</v>
      </c>
      <c r="B1670" s="4" t="s">
        <v>322</v>
      </c>
      <c r="C1670" s="4" t="s">
        <v>1948</v>
      </c>
      <c r="D1670" s="4" t="s">
        <v>352</v>
      </c>
      <c r="E1670" s="4">
        <v>1</v>
      </c>
      <c r="F1670" s="5">
        <v>45113</v>
      </c>
      <c r="G1670" s="4" t="s">
        <v>327</v>
      </c>
      <c r="H1670" s="4" t="s">
        <v>1946</v>
      </c>
      <c r="I1670" s="4" t="s">
        <v>345</v>
      </c>
    </row>
    <row r="1671" spans="1:9">
      <c r="A1671" s="4" t="s">
        <v>328</v>
      </c>
      <c r="B1671" s="4" t="s">
        <v>322</v>
      </c>
      <c r="C1671" s="4" t="s">
        <v>1949</v>
      </c>
      <c r="D1671" s="4" t="s">
        <v>352</v>
      </c>
      <c r="E1671" s="4">
        <v>1</v>
      </c>
      <c r="F1671" s="5">
        <v>45117</v>
      </c>
      <c r="G1671" s="4" t="s">
        <v>327</v>
      </c>
      <c r="H1671" s="4" t="s">
        <v>1946</v>
      </c>
      <c r="I1671" s="4" t="s">
        <v>345</v>
      </c>
    </row>
    <row r="1672" spans="1:9">
      <c r="A1672" s="4" t="s">
        <v>328</v>
      </c>
      <c r="B1672" s="4" t="s">
        <v>322</v>
      </c>
      <c r="C1672" s="4" t="s">
        <v>1950</v>
      </c>
      <c r="D1672" s="4" t="s">
        <v>352</v>
      </c>
      <c r="E1672" s="4">
        <v>1</v>
      </c>
      <c r="F1672" s="5">
        <v>45117</v>
      </c>
      <c r="G1672" s="4" t="s">
        <v>327</v>
      </c>
      <c r="H1672" s="4" t="s">
        <v>1946</v>
      </c>
      <c r="I1672" s="4" t="s">
        <v>345</v>
      </c>
    </row>
    <row r="1673" spans="1:9">
      <c r="A1673" s="4" t="s">
        <v>328</v>
      </c>
      <c r="B1673" s="4" t="s">
        <v>322</v>
      </c>
      <c r="C1673" s="4" t="s">
        <v>1951</v>
      </c>
      <c r="D1673" s="4" t="s">
        <v>369</v>
      </c>
      <c r="E1673" s="4">
        <v>1</v>
      </c>
      <c r="F1673" s="5">
        <v>45117</v>
      </c>
      <c r="G1673" s="4" t="s">
        <v>327</v>
      </c>
      <c r="H1673" s="4" t="s">
        <v>1946</v>
      </c>
      <c r="I1673" s="4" t="s">
        <v>345</v>
      </c>
    </row>
    <row r="1674" spans="1:9">
      <c r="A1674" s="4" t="s">
        <v>328</v>
      </c>
      <c r="B1674" s="4" t="s">
        <v>322</v>
      </c>
      <c r="C1674" s="4" t="s">
        <v>1952</v>
      </c>
      <c r="D1674" s="4" t="s">
        <v>369</v>
      </c>
      <c r="E1674" s="4">
        <v>1</v>
      </c>
      <c r="F1674" s="5">
        <v>45117</v>
      </c>
      <c r="G1674" s="4" t="s">
        <v>327</v>
      </c>
      <c r="H1674" s="4" t="s">
        <v>1946</v>
      </c>
      <c r="I1674" s="4" t="s">
        <v>345</v>
      </c>
    </row>
    <row r="1675" spans="1:9">
      <c r="A1675" s="4" t="s">
        <v>328</v>
      </c>
      <c r="B1675" s="4" t="s">
        <v>322</v>
      </c>
      <c r="C1675" s="4" t="s">
        <v>1953</v>
      </c>
      <c r="D1675" s="4" t="s">
        <v>369</v>
      </c>
      <c r="E1675" s="4">
        <v>1</v>
      </c>
      <c r="F1675" s="5">
        <v>45118</v>
      </c>
      <c r="G1675" s="4" t="s">
        <v>327</v>
      </c>
      <c r="H1675" s="4" t="s">
        <v>1946</v>
      </c>
      <c r="I1675" s="4" t="s">
        <v>345</v>
      </c>
    </row>
    <row r="1676" spans="1:9">
      <c r="A1676" s="4" t="s">
        <v>328</v>
      </c>
      <c r="B1676" s="4" t="s">
        <v>322</v>
      </c>
      <c r="C1676" s="4" t="s">
        <v>1954</v>
      </c>
      <c r="D1676" s="4" t="s">
        <v>352</v>
      </c>
      <c r="E1676" s="4">
        <v>1</v>
      </c>
      <c r="F1676" s="5">
        <v>45120</v>
      </c>
      <c r="G1676" s="4" t="s">
        <v>327</v>
      </c>
      <c r="H1676" s="4" t="s">
        <v>1946</v>
      </c>
      <c r="I1676" s="4" t="s">
        <v>345</v>
      </c>
    </row>
    <row r="1677" spans="1:9">
      <c r="A1677" s="4" t="s">
        <v>328</v>
      </c>
      <c r="B1677" s="4" t="s">
        <v>322</v>
      </c>
      <c r="C1677" s="4" t="s">
        <v>5988</v>
      </c>
      <c r="D1677" s="4" t="s">
        <v>352</v>
      </c>
      <c r="E1677" s="4">
        <v>1</v>
      </c>
      <c r="F1677" s="5">
        <v>45125</v>
      </c>
      <c r="G1677" s="4" t="s">
        <v>327</v>
      </c>
      <c r="H1677" s="4" t="s">
        <v>1946</v>
      </c>
      <c r="I1677" s="4" t="s">
        <v>345</v>
      </c>
    </row>
    <row r="1678" spans="1:9">
      <c r="A1678" s="4" t="s">
        <v>330</v>
      </c>
      <c r="B1678" s="4" t="s">
        <v>322</v>
      </c>
      <c r="C1678" s="4" t="s">
        <v>5303</v>
      </c>
      <c r="D1678" s="4" t="s">
        <v>369</v>
      </c>
      <c r="E1678" s="4">
        <v>1</v>
      </c>
      <c r="F1678" s="5">
        <v>45108</v>
      </c>
      <c r="G1678" s="4" t="s">
        <v>329</v>
      </c>
      <c r="H1678" s="4" t="s">
        <v>1956</v>
      </c>
      <c r="I1678" s="4" t="s">
        <v>345</v>
      </c>
    </row>
    <row r="1679" spans="1:9">
      <c r="A1679" s="4" t="s">
        <v>330</v>
      </c>
      <c r="B1679" s="4" t="s">
        <v>322</v>
      </c>
      <c r="C1679" s="4" t="s">
        <v>5848</v>
      </c>
      <c r="D1679" s="4" t="s">
        <v>358</v>
      </c>
      <c r="E1679" s="4">
        <v>1</v>
      </c>
      <c r="F1679" s="5">
        <v>45110</v>
      </c>
      <c r="G1679" s="4" t="s">
        <v>329</v>
      </c>
      <c r="H1679" s="4" t="s">
        <v>1956</v>
      </c>
      <c r="I1679" s="4" t="s">
        <v>345</v>
      </c>
    </row>
    <row r="1680" spans="1:9">
      <c r="A1680" s="4" t="s">
        <v>330</v>
      </c>
      <c r="B1680" s="4" t="s">
        <v>322</v>
      </c>
      <c r="C1680" s="4" t="s">
        <v>1955</v>
      </c>
      <c r="D1680" s="4" t="s">
        <v>358</v>
      </c>
      <c r="E1680" s="4">
        <v>1</v>
      </c>
      <c r="F1680" s="5">
        <v>45112</v>
      </c>
      <c r="G1680" s="4" t="s">
        <v>329</v>
      </c>
      <c r="H1680" s="4" t="s">
        <v>1956</v>
      </c>
      <c r="I1680" s="4" t="s">
        <v>345</v>
      </c>
    </row>
    <row r="1681" spans="1:9">
      <c r="A1681" s="4" t="s">
        <v>330</v>
      </c>
      <c r="B1681" s="4" t="s">
        <v>322</v>
      </c>
      <c r="C1681" s="4" t="s">
        <v>1957</v>
      </c>
      <c r="D1681" s="4" t="s">
        <v>394</v>
      </c>
      <c r="E1681" s="4">
        <v>1</v>
      </c>
      <c r="F1681" s="5">
        <v>45115</v>
      </c>
      <c r="G1681" s="4" t="s">
        <v>329</v>
      </c>
      <c r="H1681" s="4" t="s">
        <v>1956</v>
      </c>
      <c r="I1681" s="4" t="s">
        <v>345</v>
      </c>
    </row>
    <row r="1682" spans="1:9">
      <c r="A1682" s="4" t="s">
        <v>330</v>
      </c>
      <c r="B1682" s="4" t="s">
        <v>322</v>
      </c>
      <c r="C1682" s="4" t="s">
        <v>1958</v>
      </c>
      <c r="D1682" s="4" t="s">
        <v>369</v>
      </c>
      <c r="E1682" s="4">
        <v>1</v>
      </c>
      <c r="F1682" s="5">
        <v>45115</v>
      </c>
      <c r="G1682" s="4" t="s">
        <v>329</v>
      </c>
      <c r="H1682" s="4" t="s">
        <v>1956</v>
      </c>
      <c r="I1682" s="4" t="s">
        <v>345</v>
      </c>
    </row>
    <row r="1683" spans="1:9">
      <c r="A1683" s="4" t="s">
        <v>330</v>
      </c>
      <c r="B1683" s="4" t="s">
        <v>322</v>
      </c>
      <c r="C1683" s="4" t="s">
        <v>1959</v>
      </c>
      <c r="D1683" s="4" t="s">
        <v>352</v>
      </c>
      <c r="E1683" s="4">
        <v>1</v>
      </c>
      <c r="F1683" s="5">
        <v>45117</v>
      </c>
      <c r="G1683" s="4" t="s">
        <v>329</v>
      </c>
      <c r="H1683" s="4" t="s">
        <v>1956</v>
      </c>
      <c r="I1683" s="4" t="s">
        <v>345</v>
      </c>
    </row>
    <row r="1684" spans="1:9">
      <c r="A1684" s="4" t="s">
        <v>330</v>
      </c>
      <c r="B1684" s="4" t="s">
        <v>322</v>
      </c>
      <c r="C1684" s="4" t="s">
        <v>1960</v>
      </c>
      <c r="D1684" s="4" t="s">
        <v>376</v>
      </c>
      <c r="E1684" s="4">
        <v>1</v>
      </c>
      <c r="F1684" s="5">
        <v>45121</v>
      </c>
      <c r="G1684" s="4" t="s">
        <v>329</v>
      </c>
      <c r="H1684" s="4" t="s">
        <v>1956</v>
      </c>
      <c r="I1684" s="4" t="s">
        <v>345</v>
      </c>
    </row>
    <row r="1685" spans="1:9">
      <c r="A1685" s="4" t="s">
        <v>330</v>
      </c>
      <c r="B1685" s="4" t="s">
        <v>322</v>
      </c>
      <c r="C1685" s="4" t="s">
        <v>1961</v>
      </c>
      <c r="D1685" s="4" t="s">
        <v>352</v>
      </c>
      <c r="E1685" s="4">
        <v>1</v>
      </c>
      <c r="F1685" s="5">
        <v>45124</v>
      </c>
      <c r="G1685" s="4" t="s">
        <v>329</v>
      </c>
      <c r="H1685" s="4" t="s">
        <v>1956</v>
      </c>
      <c r="I1685" s="4" t="s">
        <v>345</v>
      </c>
    </row>
    <row r="1686" spans="1:9">
      <c r="A1686" s="4" t="s">
        <v>330</v>
      </c>
      <c r="B1686" s="4" t="s">
        <v>322</v>
      </c>
      <c r="C1686" s="4" t="s">
        <v>1962</v>
      </c>
      <c r="D1686" s="4" t="s">
        <v>352</v>
      </c>
      <c r="E1686" s="4">
        <v>1</v>
      </c>
      <c r="F1686" s="5">
        <v>45124</v>
      </c>
      <c r="G1686" s="4" t="s">
        <v>329</v>
      </c>
      <c r="H1686" s="4" t="s">
        <v>1956</v>
      </c>
      <c r="I1686" s="4" t="s">
        <v>345</v>
      </c>
    </row>
    <row r="1687" spans="1:9">
      <c r="A1687" s="4" t="s">
        <v>330</v>
      </c>
      <c r="B1687" s="4" t="s">
        <v>322</v>
      </c>
      <c r="C1687" s="4" t="s">
        <v>1963</v>
      </c>
      <c r="D1687" s="4" t="s">
        <v>352</v>
      </c>
      <c r="E1687" s="4">
        <v>1</v>
      </c>
      <c r="F1687" s="5">
        <v>45124</v>
      </c>
      <c r="G1687" s="4" t="s">
        <v>329</v>
      </c>
      <c r="H1687" s="4" t="s">
        <v>1956</v>
      </c>
      <c r="I1687" s="4" t="s">
        <v>345</v>
      </c>
    </row>
    <row r="1688" spans="1:9">
      <c r="A1688" s="4" t="s">
        <v>330</v>
      </c>
      <c r="B1688" s="4" t="s">
        <v>322</v>
      </c>
      <c r="C1688" s="4" t="s">
        <v>1964</v>
      </c>
      <c r="D1688" s="4" t="s">
        <v>350</v>
      </c>
      <c r="E1688" s="4">
        <v>1</v>
      </c>
      <c r="F1688" s="5">
        <v>45124</v>
      </c>
      <c r="G1688" s="4" t="s">
        <v>329</v>
      </c>
      <c r="H1688" s="4" t="s">
        <v>1956</v>
      </c>
      <c r="I1688" s="4" t="s">
        <v>345</v>
      </c>
    </row>
    <row r="1689" spans="1:9">
      <c r="A1689" s="4" t="s">
        <v>263</v>
      </c>
      <c r="B1689" s="4" t="s">
        <v>260</v>
      </c>
      <c r="C1689" s="4" t="s">
        <v>5237</v>
      </c>
      <c r="D1689" s="4" t="s">
        <v>369</v>
      </c>
      <c r="E1689" s="4">
        <v>1</v>
      </c>
      <c r="F1689" s="5">
        <v>45108</v>
      </c>
      <c r="G1689" s="4" t="s">
        <v>262</v>
      </c>
      <c r="H1689" s="4" t="s">
        <v>1966</v>
      </c>
      <c r="I1689" s="4" t="s">
        <v>345</v>
      </c>
    </row>
    <row r="1690" spans="1:9">
      <c r="A1690" s="4" t="s">
        <v>263</v>
      </c>
      <c r="B1690" s="4" t="s">
        <v>260</v>
      </c>
      <c r="C1690" s="4" t="s">
        <v>5778</v>
      </c>
      <c r="D1690" s="4" t="s">
        <v>358</v>
      </c>
      <c r="E1690" s="4">
        <v>1</v>
      </c>
      <c r="F1690" s="5">
        <v>45110</v>
      </c>
      <c r="G1690" s="4" t="s">
        <v>262</v>
      </c>
      <c r="H1690" s="4" t="s">
        <v>1966</v>
      </c>
      <c r="I1690" s="4" t="s">
        <v>345</v>
      </c>
    </row>
    <row r="1691" spans="1:9">
      <c r="A1691" s="4" t="s">
        <v>263</v>
      </c>
      <c r="B1691" s="4" t="s">
        <v>260</v>
      </c>
      <c r="C1691" s="4" t="s">
        <v>1965</v>
      </c>
      <c r="D1691" s="4" t="s">
        <v>358</v>
      </c>
      <c r="E1691" s="4">
        <v>1</v>
      </c>
      <c r="F1691" s="5">
        <v>45113</v>
      </c>
      <c r="G1691" s="4" t="s">
        <v>262</v>
      </c>
      <c r="H1691" s="4" t="s">
        <v>1966</v>
      </c>
      <c r="I1691" s="4" t="s">
        <v>345</v>
      </c>
    </row>
    <row r="1692" spans="1:9">
      <c r="A1692" s="4" t="s">
        <v>263</v>
      </c>
      <c r="B1692" s="4" t="s">
        <v>260</v>
      </c>
      <c r="C1692" s="4" t="s">
        <v>1967</v>
      </c>
      <c r="D1692" s="4" t="s">
        <v>352</v>
      </c>
      <c r="E1692" s="4">
        <v>1</v>
      </c>
      <c r="F1692" s="5">
        <v>45113</v>
      </c>
      <c r="G1692" s="4" t="s">
        <v>262</v>
      </c>
      <c r="H1692" s="4" t="s">
        <v>1966</v>
      </c>
      <c r="I1692" s="4" t="s">
        <v>345</v>
      </c>
    </row>
    <row r="1693" spans="1:9">
      <c r="A1693" s="4" t="s">
        <v>263</v>
      </c>
      <c r="B1693" s="4" t="s">
        <v>260</v>
      </c>
      <c r="C1693" s="4" t="s">
        <v>1968</v>
      </c>
      <c r="D1693" s="4" t="s">
        <v>352</v>
      </c>
      <c r="E1693" s="4">
        <v>1</v>
      </c>
      <c r="F1693" s="5">
        <v>45113</v>
      </c>
      <c r="G1693" s="4" t="s">
        <v>262</v>
      </c>
      <c r="H1693" s="4" t="s">
        <v>1966</v>
      </c>
      <c r="I1693" s="4" t="s">
        <v>345</v>
      </c>
    </row>
    <row r="1694" spans="1:9">
      <c r="A1694" s="4" t="s">
        <v>263</v>
      </c>
      <c r="B1694" s="4" t="s">
        <v>260</v>
      </c>
      <c r="C1694" s="4" t="s">
        <v>1969</v>
      </c>
      <c r="D1694" s="4" t="s">
        <v>358</v>
      </c>
      <c r="E1694" s="4">
        <v>1</v>
      </c>
      <c r="F1694" s="5">
        <v>45115</v>
      </c>
      <c r="G1694" s="4" t="s">
        <v>262</v>
      </c>
      <c r="H1694" s="4" t="s">
        <v>1966</v>
      </c>
      <c r="I1694" s="4" t="s">
        <v>345</v>
      </c>
    </row>
    <row r="1695" spans="1:9">
      <c r="A1695" s="4" t="s">
        <v>263</v>
      </c>
      <c r="B1695" s="4" t="s">
        <v>260</v>
      </c>
      <c r="C1695" s="4" t="s">
        <v>1970</v>
      </c>
      <c r="D1695" s="4" t="s">
        <v>352</v>
      </c>
      <c r="E1695" s="4">
        <v>1</v>
      </c>
      <c r="F1695" s="5">
        <v>45118</v>
      </c>
      <c r="G1695" s="4" t="s">
        <v>262</v>
      </c>
      <c r="H1695" s="4" t="s">
        <v>1966</v>
      </c>
      <c r="I1695" s="4" t="s">
        <v>345</v>
      </c>
    </row>
    <row r="1696" spans="1:9">
      <c r="A1696" s="4" t="s">
        <v>263</v>
      </c>
      <c r="B1696" s="4" t="s">
        <v>260</v>
      </c>
      <c r="C1696" s="4" t="s">
        <v>1971</v>
      </c>
      <c r="D1696" s="4" t="s">
        <v>352</v>
      </c>
      <c r="E1696" s="4">
        <v>1</v>
      </c>
      <c r="F1696" s="5">
        <v>45119</v>
      </c>
      <c r="G1696" s="4" t="s">
        <v>262</v>
      </c>
      <c r="H1696" s="4" t="s">
        <v>1966</v>
      </c>
      <c r="I1696" s="4" t="s">
        <v>345</v>
      </c>
    </row>
    <row r="1697" spans="1:9">
      <c r="A1697" s="4" t="s">
        <v>263</v>
      </c>
      <c r="B1697" s="4" t="s">
        <v>260</v>
      </c>
      <c r="C1697" s="4" t="s">
        <v>1972</v>
      </c>
      <c r="D1697" s="4" t="s">
        <v>352</v>
      </c>
      <c r="E1697" s="4">
        <v>1</v>
      </c>
      <c r="F1697" s="5">
        <v>45119</v>
      </c>
      <c r="G1697" s="4" t="s">
        <v>262</v>
      </c>
      <c r="H1697" s="4" t="s">
        <v>1966</v>
      </c>
      <c r="I1697" s="4" t="s">
        <v>345</v>
      </c>
    </row>
    <row r="1698" spans="1:9">
      <c r="A1698" s="4" t="s">
        <v>263</v>
      </c>
      <c r="B1698" s="4" t="s">
        <v>260</v>
      </c>
      <c r="C1698" s="4" t="s">
        <v>1973</v>
      </c>
      <c r="D1698" s="4" t="s">
        <v>352</v>
      </c>
      <c r="E1698" s="4">
        <v>1</v>
      </c>
      <c r="F1698" s="5">
        <v>45121</v>
      </c>
      <c r="G1698" s="4" t="s">
        <v>262</v>
      </c>
      <c r="H1698" s="4" t="s">
        <v>1966</v>
      </c>
      <c r="I1698" s="4" t="s">
        <v>345</v>
      </c>
    </row>
    <row r="1699" spans="1:9">
      <c r="A1699" s="4" t="s">
        <v>263</v>
      </c>
      <c r="B1699" s="4" t="s">
        <v>260</v>
      </c>
      <c r="C1699" s="4" t="s">
        <v>1974</v>
      </c>
      <c r="D1699" s="4" t="s">
        <v>369</v>
      </c>
      <c r="E1699" s="4">
        <v>1</v>
      </c>
      <c r="F1699" s="5">
        <v>45122</v>
      </c>
      <c r="G1699" s="4" t="s">
        <v>262</v>
      </c>
      <c r="H1699" s="4" t="s">
        <v>1966</v>
      </c>
      <c r="I1699" s="4" t="s">
        <v>345</v>
      </c>
    </row>
    <row r="1700" spans="1:9">
      <c r="A1700" s="4" t="s">
        <v>263</v>
      </c>
      <c r="B1700" s="4" t="s">
        <v>260</v>
      </c>
      <c r="C1700" s="4" t="s">
        <v>1975</v>
      </c>
      <c r="D1700" s="4" t="s">
        <v>369</v>
      </c>
      <c r="E1700" s="4">
        <v>1</v>
      </c>
      <c r="F1700" s="5">
        <v>45124</v>
      </c>
      <c r="G1700" s="4" t="s">
        <v>262</v>
      </c>
      <c r="H1700" s="4" t="s">
        <v>1966</v>
      </c>
      <c r="I1700" s="4" t="s">
        <v>345</v>
      </c>
    </row>
    <row r="1701" spans="1:9">
      <c r="A1701" s="4" t="s">
        <v>253</v>
      </c>
      <c r="B1701" s="4" t="s">
        <v>240</v>
      </c>
      <c r="C1701" s="4" t="s">
        <v>1976</v>
      </c>
      <c r="D1701" s="4" t="s">
        <v>352</v>
      </c>
      <c r="E1701" s="4">
        <v>1</v>
      </c>
      <c r="F1701" s="5">
        <v>45113</v>
      </c>
      <c r="G1701" s="4" t="s">
        <v>252</v>
      </c>
      <c r="H1701" s="4" t="s">
        <v>1977</v>
      </c>
      <c r="I1701" s="4" t="s">
        <v>345</v>
      </c>
    </row>
    <row r="1702" spans="1:9">
      <c r="A1702" s="4" t="s">
        <v>253</v>
      </c>
      <c r="B1702" s="4" t="s">
        <v>240</v>
      </c>
      <c r="C1702" s="4" t="s">
        <v>1978</v>
      </c>
      <c r="D1702" s="4" t="s">
        <v>369</v>
      </c>
      <c r="E1702" s="4">
        <v>1</v>
      </c>
      <c r="F1702" s="5">
        <v>45114</v>
      </c>
      <c r="G1702" s="4" t="s">
        <v>252</v>
      </c>
      <c r="H1702" s="4" t="s">
        <v>1977</v>
      </c>
      <c r="I1702" s="4" t="s">
        <v>345</v>
      </c>
    </row>
    <row r="1703" spans="1:9">
      <c r="A1703" s="4" t="s">
        <v>253</v>
      </c>
      <c r="B1703" s="4" t="s">
        <v>240</v>
      </c>
      <c r="C1703" s="4" t="s">
        <v>1979</v>
      </c>
      <c r="D1703" s="4" t="s">
        <v>352</v>
      </c>
      <c r="E1703" s="4">
        <v>1</v>
      </c>
      <c r="F1703" s="5">
        <v>45117</v>
      </c>
      <c r="G1703" s="4" t="s">
        <v>252</v>
      </c>
      <c r="H1703" s="4" t="s">
        <v>1977</v>
      </c>
      <c r="I1703" s="4" t="s">
        <v>345</v>
      </c>
    </row>
    <row r="1704" spans="1:9">
      <c r="A1704" s="4" t="s">
        <v>253</v>
      </c>
      <c r="B1704" s="4" t="s">
        <v>240</v>
      </c>
      <c r="C1704" s="4" t="s">
        <v>1980</v>
      </c>
      <c r="D1704" s="4" t="s">
        <v>352</v>
      </c>
      <c r="E1704" s="4">
        <v>1</v>
      </c>
      <c r="F1704" s="5">
        <v>45118</v>
      </c>
      <c r="G1704" s="4" t="s">
        <v>252</v>
      </c>
      <c r="H1704" s="4" t="s">
        <v>1977</v>
      </c>
      <c r="I1704" s="4" t="s">
        <v>345</v>
      </c>
    </row>
    <row r="1705" spans="1:9">
      <c r="A1705" s="4" t="s">
        <v>253</v>
      </c>
      <c r="B1705" s="4" t="s">
        <v>240</v>
      </c>
      <c r="C1705" s="4" t="s">
        <v>1981</v>
      </c>
      <c r="D1705" s="4" t="s">
        <v>358</v>
      </c>
      <c r="E1705" s="4">
        <v>1</v>
      </c>
      <c r="F1705" s="5">
        <v>45124</v>
      </c>
      <c r="G1705" s="4" t="s">
        <v>252</v>
      </c>
      <c r="H1705" s="4" t="s">
        <v>1977</v>
      </c>
      <c r="I1705" s="4" t="s">
        <v>345</v>
      </c>
    </row>
    <row r="1706" spans="1:9">
      <c r="A1706" s="4" t="s">
        <v>74</v>
      </c>
      <c r="B1706" s="4" t="s">
        <v>66</v>
      </c>
      <c r="C1706" s="4" t="s">
        <v>1982</v>
      </c>
      <c r="D1706" s="4" t="s">
        <v>343</v>
      </c>
      <c r="E1706" s="4">
        <v>1</v>
      </c>
      <c r="F1706" s="5">
        <v>45121</v>
      </c>
      <c r="G1706" s="4" t="s">
        <v>73</v>
      </c>
      <c r="H1706" s="4" t="s">
        <v>1983</v>
      </c>
      <c r="I1706" s="4" t="s">
        <v>345</v>
      </c>
    </row>
    <row r="1707" spans="1:9">
      <c r="A1707" s="4" t="s">
        <v>74</v>
      </c>
      <c r="B1707" s="4" t="s">
        <v>66</v>
      </c>
      <c r="C1707" s="4" t="s">
        <v>1984</v>
      </c>
      <c r="D1707" s="4" t="s">
        <v>358</v>
      </c>
      <c r="E1707" s="4">
        <v>1</v>
      </c>
      <c r="F1707" s="5">
        <v>45121</v>
      </c>
      <c r="G1707" s="4" t="s">
        <v>73</v>
      </c>
      <c r="H1707" s="4" t="s">
        <v>1983</v>
      </c>
      <c r="I1707" s="4" t="s">
        <v>345</v>
      </c>
    </row>
    <row r="1708" spans="1:9">
      <c r="A1708" s="4" t="s">
        <v>74</v>
      </c>
      <c r="B1708" s="4" t="s">
        <v>66</v>
      </c>
      <c r="C1708" s="4" t="s">
        <v>1985</v>
      </c>
      <c r="D1708" s="4" t="s">
        <v>358</v>
      </c>
      <c r="E1708" s="4">
        <v>1</v>
      </c>
      <c r="F1708" s="5">
        <v>45121</v>
      </c>
      <c r="G1708" s="4" t="s">
        <v>73</v>
      </c>
      <c r="H1708" s="4" t="s">
        <v>1983</v>
      </c>
      <c r="I1708" s="4" t="s">
        <v>345</v>
      </c>
    </row>
    <row r="1709" spans="1:9">
      <c r="A1709" s="4" t="s">
        <v>1988</v>
      </c>
      <c r="B1709" s="4" t="s">
        <v>129</v>
      </c>
      <c r="C1709" s="4" t="s">
        <v>1989</v>
      </c>
      <c r="D1709" s="4" t="s">
        <v>358</v>
      </c>
      <c r="E1709" s="4">
        <v>1</v>
      </c>
      <c r="F1709" s="5">
        <v>45111</v>
      </c>
      <c r="G1709" s="4" t="s">
        <v>1990</v>
      </c>
      <c r="H1709" s="4" t="s">
        <v>1991</v>
      </c>
      <c r="I1709" s="4" t="s">
        <v>345</v>
      </c>
    </row>
    <row r="1710" spans="1:9">
      <c r="A1710" s="4" t="s">
        <v>1988</v>
      </c>
      <c r="B1710" s="4" t="s">
        <v>129</v>
      </c>
      <c r="C1710" s="4" t="s">
        <v>1992</v>
      </c>
      <c r="D1710" s="4" t="s">
        <v>369</v>
      </c>
      <c r="E1710" s="4">
        <v>1</v>
      </c>
      <c r="F1710" s="5">
        <v>45111</v>
      </c>
      <c r="G1710" s="4" t="s">
        <v>1990</v>
      </c>
      <c r="H1710" s="4" t="s">
        <v>1991</v>
      </c>
      <c r="I1710" s="4" t="s">
        <v>345</v>
      </c>
    </row>
    <row r="1711" spans="1:9">
      <c r="A1711" s="4" t="s">
        <v>1988</v>
      </c>
      <c r="B1711" s="4" t="s">
        <v>129</v>
      </c>
      <c r="C1711" s="4" t="s">
        <v>1993</v>
      </c>
      <c r="D1711" s="4" t="s">
        <v>352</v>
      </c>
      <c r="E1711" s="4">
        <v>1</v>
      </c>
      <c r="F1711" s="5">
        <v>45113</v>
      </c>
      <c r="G1711" s="4" t="s">
        <v>1990</v>
      </c>
      <c r="H1711" s="4" t="s">
        <v>1991</v>
      </c>
      <c r="I1711" s="4" t="s">
        <v>345</v>
      </c>
    </row>
    <row r="1712" spans="1:9">
      <c r="A1712" s="4" t="s">
        <v>1988</v>
      </c>
      <c r="B1712" s="4" t="s">
        <v>129</v>
      </c>
      <c r="C1712" s="4" t="s">
        <v>1994</v>
      </c>
      <c r="D1712" s="4" t="s">
        <v>378</v>
      </c>
      <c r="E1712" s="4">
        <v>1</v>
      </c>
      <c r="F1712" s="5">
        <v>45115</v>
      </c>
      <c r="G1712" s="4" t="s">
        <v>1990</v>
      </c>
      <c r="H1712" s="4" t="s">
        <v>1991</v>
      </c>
      <c r="I1712" s="4" t="s">
        <v>345</v>
      </c>
    </row>
    <row r="1713" spans="1:9">
      <c r="A1713" s="4" t="s">
        <v>1988</v>
      </c>
      <c r="B1713" s="4" t="s">
        <v>129</v>
      </c>
      <c r="C1713" s="4" t="s">
        <v>1995</v>
      </c>
      <c r="D1713" s="4" t="s">
        <v>378</v>
      </c>
      <c r="E1713" s="4">
        <v>1</v>
      </c>
      <c r="F1713" s="5">
        <v>45115</v>
      </c>
      <c r="G1713" s="4" t="s">
        <v>1990</v>
      </c>
      <c r="H1713" s="4" t="s">
        <v>1991</v>
      </c>
      <c r="I1713" s="4" t="s">
        <v>345</v>
      </c>
    </row>
    <row r="1714" spans="1:9">
      <c r="A1714" s="4" t="s">
        <v>1988</v>
      </c>
      <c r="B1714" s="4" t="s">
        <v>129</v>
      </c>
      <c r="C1714" s="4" t="s">
        <v>1996</v>
      </c>
      <c r="D1714" s="4" t="s">
        <v>369</v>
      </c>
      <c r="E1714" s="4">
        <v>1</v>
      </c>
      <c r="F1714" s="5">
        <v>45117</v>
      </c>
      <c r="G1714" s="4" t="s">
        <v>1990</v>
      </c>
      <c r="H1714" s="4" t="s">
        <v>1991</v>
      </c>
      <c r="I1714" s="4" t="s">
        <v>345</v>
      </c>
    </row>
    <row r="1715" spans="1:9">
      <c r="A1715" s="4" t="s">
        <v>1988</v>
      </c>
      <c r="B1715" s="4" t="s">
        <v>129</v>
      </c>
      <c r="C1715" s="4" t="s">
        <v>1997</v>
      </c>
      <c r="D1715" s="4" t="s">
        <v>376</v>
      </c>
      <c r="E1715" s="4">
        <v>1</v>
      </c>
      <c r="F1715" s="5">
        <v>45117</v>
      </c>
      <c r="G1715" s="4" t="s">
        <v>1990</v>
      </c>
      <c r="H1715" s="4" t="s">
        <v>1991</v>
      </c>
      <c r="I1715" s="4" t="s">
        <v>345</v>
      </c>
    </row>
    <row r="1716" spans="1:9">
      <c r="A1716" s="4" t="s">
        <v>1988</v>
      </c>
      <c r="B1716" s="4" t="s">
        <v>129</v>
      </c>
      <c r="C1716" s="4" t="s">
        <v>1998</v>
      </c>
      <c r="D1716" s="4" t="s">
        <v>354</v>
      </c>
      <c r="E1716" s="4">
        <v>1</v>
      </c>
      <c r="F1716" s="5">
        <v>45119</v>
      </c>
      <c r="G1716" s="4" t="s">
        <v>1990</v>
      </c>
      <c r="H1716" s="4" t="s">
        <v>1991</v>
      </c>
      <c r="I1716" s="4" t="s">
        <v>345</v>
      </c>
    </row>
    <row r="1717" spans="1:9">
      <c r="A1717" s="4" t="s">
        <v>1988</v>
      </c>
      <c r="B1717" s="4" t="s">
        <v>129</v>
      </c>
      <c r="C1717" s="4" t="s">
        <v>1999</v>
      </c>
      <c r="D1717" s="4" t="s">
        <v>394</v>
      </c>
      <c r="E1717" s="4">
        <v>1</v>
      </c>
      <c r="F1717" s="5">
        <v>45121</v>
      </c>
      <c r="G1717" s="4" t="s">
        <v>1990</v>
      </c>
      <c r="H1717" s="4" t="s">
        <v>1991</v>
      </c>
      <c r="I1717" s="4" t="s">
        <v>345</v>
      </c>
    </row>
    <row r="1718" spans="1:9">
      <c r="A1718" s="4" t="s">
        <v>1988</v>
      </c>
      <c r="B1718" s="4" t="s">
        <v>129</v>
      </c>
      <c r="C1718" s="4" t="s">
        <v>2000</v>
      </c>
      <c r="D1718" s="4" t="s">
        <v>369</v>
      </c>
      <c r="E1718" s="4">
        <v>1</v>
      </c>
      <c r="F1718" s="5">
        <v>45122</v>
      </c>
      <c r="G1718" s="4" t="s">
        <v>1990</v>
      </c>
      <c r="H1718" s="4" t="s">
        <v>1991</v>
      </c>
      <c r="I1718" s="4" t="s">
        <v>345</v>
      </c>
    </row>
    <row r="1719" spans="1:9">
      <c r="A1719" s="4" t="s">
        <v>1988</v>
      </c>
      <c r="B1719" s="4" t="s">
        <v>129</v>
      </c>
      <c r="C1719" s="4" t="s">
        <v>2001</v>
      </c>
      <c r="D1719" s="4" t="s">
        <v>358</v>
      </c>
      <c r="E1719" s="4">
        <v>1</v>
      </c>
      <c r="F1719" s="5">
        <v>45122</v>
      </c>
      <c r="G1719" s="4" t="s">
        <v>1990</v>
      </c>
      <c r="H1719" s="4" t="s">
        <v>1991</v>
      </c>
      <c r="I1719" s="4" t="s">
        <v>345</v>
      </c>
    </row>
    <row r="1720" spans="1:9">
      <c r="A1720" s="4" t="s">
        <v>1988</v>
      </c>
      <c r="B1720" s="4" t="s">
        <v>129</v>
      </c>
      <c r="C1720" s="4" t="s">
        <v>2002</v>
      </c>
      <c r="D1720" s="4" t="s">
        <v>352</v>
      </c>
      <c r="E1720" s="4">
        <v>1</v>
      </c>
      <c r="F1720" s="5">
        <v>45122</v>
      </c>
      <c r="G1720" s="4" t="s">
        <v>1990</v>
      </c>
      <c r="H1720" s="4" t="s">
        <v>1991</v>
      </c>
      <c r="I1720" s="4" t="s">
        <v>345</v>
      </c>
    </row>
    <row r="1721" spans="1:9">
      <c r="A1721" s="4" t="s">
        <v>1988</v>
      </c>
      <c r="B1721" s="4" t="s">
        <v>129</v>
      </c>
      <c r="C1721" s="4" t="s">
        <v>2003</v>
      </c>
      <c r="D1721" s="4" t="s">
        <v>354</v>
      </c>
      <c r="E1721" s="4">
        <v>1</v>
      </c>
      <c r="F1721" s="5">
        <v>45124</v>
      </c>
      <c r="G1721" s="4" t="s">
        <v>1990</v>
      </c>
      <c r="H1721" s="4" t="s">
        <v>1991</v>
      </c>
      <c r="I1721" s="4" t="s">
        <v>345</v>
      </c>
    </row>
    <row r="1722" spans="1:9">
      <c r="A1722" s="4" t="s">
        <v>1988</v>
      </c>
      <c r="B1722" s="4" t="s">
        <v>129</v>
      </c>
      <c r="C1722" s="4" t="s">
        <v>2004</v>
      </c>
      <c r="D1722" s="4" t="s">
        <v>868</v>
      </c>
      <c r="E1722" s="4">
        <v>1</v>
      </c>
      <c r="F1722" s="5">
        <v>45124</v>
      </c>
      <c r="G1722" s="4" t="s">
        <v>1990</v>
      </c>
      <c r="H1722" s="4" t="s">
        <v>1991</v>
      </c>
      <c r="I1722" s="4" t="s">
        <v>345</v>
      </c>
    </row>
    <row r="1723" spans="1:9">
      <c r="A1723" s="4" t="s">
        <v>1988</v>
      </c>
      <c r="B1723" s="4" t="s">
        <v>129</v>
      </c>
      <c r="C1723" s="4" t="s">
        <v>2005</v>
      </c>
      <c r="D1723" s="4" t="s">
        <v>350</v>
      </c>
      <c r="E1723" s="4">
        <v>1</v>
      </c>
      <c r="F1723" s="5">
        <v>45124</v>
      </c>
      <c r="G1723" s="4" t="s">
        <v>1990</v>
      </c>
      <c r="H1723" s="4" t="s">
        <v>1991</v>
      </c>
      <c r="I1723" s="4" t="s">
        <v>345</v>
      </c>
    </row>
    <row r="1724" spans="1:9">
      <c r="A1724" s="4" t="s">
        <v>1988</v>
      </c>
      <c r="B1724" s="4" t="s">
        <v>129</v>
      </c>
      <c r="C1724" s="4" t="s">
        <v>2006</v>
      </c>
      <c r="D1724" s="4" t="s">
        <v>352</v>
      </c>
      <c r="E1724" s="4">
        <v>1</v>
      </c>
      <c r="F1724" s="5">
        <v>45124</v>
      </c>
      <c r="G1724" s="4" t="s">
        <v>1990</v>
      </c>
      <c r="H1724" s="4" t="s">
        <v>1991</v>
      </c>
      <c r="I1724" s="4" t="s">
        <v>345</v>
      </c>
    </row>
    <row r="1725" spans="1:9">
      <c r="A1725" s="4" t="s">
        <v>144</v>
      </c>
      <c r="B1725" s="4" t="s">
        <v>129</v>
      </c>
      <c r="C1725" s="4" t="s">
        <v>2007</v>
      </c>
      <c r="D1725" s="4" t="s">
        <v>352</v>
      </c>
      <c r="E1725" s="4">
        <v>1</v>
      </c>
      <c r="F1725" s="5">
        <v>45117</v>
      </c>
      <c r="G1725" s="4" t="s">
        <v>143</v>
      </c>
      <c r="H1725" s="4" t="s">
        <v>2008</v>
      </c>
      <c r="I1725" s="4" t="s">
        <v>345</v>
      </c>
    </row>
    <row r="1726" spans="1:9">
      <c r="A1726" s="4" t="s">
        <v>144</v>
      </c>
      <c r="B1726" s="4" t="s">
        <v>129</v>
      </c>
      <c r="C1726" s="4" t="s">
        <v>2009</v>
      </c>
      <c r="D1726" s="4" t="s">
        <v>352</v>
      </c>
      <c r="E1726" s="4">
        <v>1</v>
      </c>
      <c r="F1726" s="5">
        <v>45117</v>
      </c>
      <c r="G1726" s="4" t="s">
        <v>143</v>
      </c>
      <c r="H1726" s="4" t="s">
        <v>2008</v>
      </c>
      <c r="I1726" s="4" t="s">
        <v>345</v>
      </c>
    </row>
    <row r="1727" spans="1:9">
      <c r="A1727" s="4" t="s">
        <v>144</v>
      </c>
      <c r="B1727" s="4" t="s">
        <v>129</v>
      </c>
      <c r="C1727" s="4" t="s">
        <v>2010</v>
      </c>
      <c r="D1727" s="4" t="s">
        <v>352</v>
      </c>
      <c r="E1727" s="4">
        <v>1</v>
      </c>
      <c r="F1727" s="5">
        <v>45122</v>
      </c>
      <c r="G1727" s="4" t="s">
        <v>143</v>
      </c>
      <c r="H1727" s="4" t="s">
        <v>2008</v>
      </c>
      <c r="I1727" s="4" t="s">
        <v>345</v>
      </c>
    </row>
    <row r="1728" spans="1:9">
      <c r="A1728" s="4" t="s">
        <v>144</v>
      </c>
      <c r="B1728" s="4" t="s">
        <v>129</v>
      </c>
      <c r="C1728" s="4" t="s">
        <v>2011</v>
      </c>
      <c r="D1728" s="4" t="s">
        <v>354</v>
      </c>
      <c r="E1728" s="4">
        <v>1</v>
      </c>
      <c r="F1728" s="5">
        <v>45122</v>
      </c>
      <c r="G1728" s="4" t="s">
        <v>143</v>
      </c>
      <c r="H1728" s="4" t="s">
        <v>2008</v>
      </c>
      <c r="I1728" s="4" t="s">
        <v>345</v>
      </c>
    </row>
    <row r="1729" spans="1:9">
      <c r="A1729" s="4" t="s">
        <v>144</v>
      </c>
      <c r="B1729" s="4" t="s">
        <v>129</v>
      </c>
      <c r="C1729" s="4" t="s">
        <v>2012</v>
      </c>
      <c r="D1729" s="4" t="s">
        <v>354</v>
      </c>
      <c r="E1729" s="4">
        <v>1</v>
      </c>
      <c r="F1729" s="5">
        <v>45122</v>
      </c>
      <c r="G1729" s="4" t="s">
        <v>143</v>
      </c>
      <c r="H1729" s="4" t="s">
        <v>2008</v>
      </c>
      <c r="I1729" s="4" t="s">
        <v>345</v>
      </c>
    </row>
    <row r="1730" spans="1:9">
      <c r="A1730" s="4" t="s">
        <v>144</v>
      </c>
      <c r="B1730" s="4" t="s">
        <v>129</v>
      </c>
      <c r="C1730" s="4" t="s">
        <v>2013</v>
      </c>
      <c r="D1730" s="4" t="s">
        <v>369</v>
      </c>
      <c r="E1730" s="4">
        <v>1</v>
      </c>
      <c r="F1730" s="5">
        <v>45124</v>
      </c>
      <c r="G1730" s="4" t="s">
        <v>143</v>
      </c>
      <c r="H1730" s="4" t="s">
        <v>2008</v>
      </c>
      <c r="I1730" s="4" t="s">
        <v>345</v>
      </c>
    </row>
  </sheetData>
  <sheetProtection formatCells="0" insertHyperlinks="0" autoFilter="0"/>
  <autoFilter ref="A1:I2119">
    <extLst/>
  </autoFilter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1"/>
  <sheetViews>
    <sheetView workbookViewId="0">
      <selection activeCell="E1" sqref="E$1:E$1048576"/>
    </sheetView>
  </sheetViews>
  <sheetFormatPr defaultColWidth="8.85925925925926" defaultRowHeight="15"/>
  <cols>
    <col min="1" max="1" width="26.1407407407407" customWidth="1"/>
    <col min="2" max="2" width="15.4222222222222" customWidth="1"/>
    <col min="3" max="3" width="16.2814814814815" customWidth="1"/>
    <col min="4" max="4" width="14.2814814814815" customWidth="1"/>
    <col min="5" max="5" width="10.2814814814815" customWidth="1"/>
    <col min="6" max="6" width="10.4222222222222" customWidth="1"/>
    <col min="7" max="7" width="20.8592592592593" customWidth="1"/>
    <col min="8" max="8" width="11.1407407407407" customWidth="1"/>
    <col min="9" max="9" width="14" customWidth="1"/>
  </cols>
  <sheetData>
    <row r="1" spans="1:9">
      <c r="A1" t="s">
        <v>333</v>
      </c>
      <c r="B1" t="s">
        <v>334</v>
      </c>
      <c r="C1" t="s">
        <v>335</v>
      </c>
      <c r="D1" t="s">
        <v>336</v>
      </c>
      <c r="E1" t="s">
        <v>337</v>
      </c>
      <c r="F1" t="s">
        <v>338</v>
      </c>
      <c r="G1" t="s">
        <v>2014</v>
      </c>
      <c r="H1" t="s">
        <v>14</v>
      </c>
      <c r="I1" t="s">
        <v>2015</v>
      </c>
    </row>
    <row r="2" spans="1:10">
      <c r="A2" s="4" t="s">
        <v>767</v>
      </c>
      <c r="B2" s="4" t="s">
        <v>34</v>
      </c>
      <c r="C2" s="4" t="s">
        <v>768</v>
      </c>
      <c r="D2" s="4" t="s">
        <v>369</v>
      </c>
      <c r="E2" s="4">
        <v>1</v>
      </c>
      <c r="F2" s="5">
        <v>45121</v>
      </c>
      <c r="G2" s="4" t="s">
        <v>769</v>
      </c>
      <c r="H2" s="4" t="s">
        <v>770</v>
      </c>
      <c r="I2" s="4" t="s">
        <v>345</v>
      </c>
      <c r="J2" s="1"/>
    </row>
    <row r="3" spans="1:10">
      <c r="A3" s="4" t="s">
        <v>767</v>
      </c>
      <c r="B3" s="4" t="s">
        <v>34</v>
      </c>
      <c r="C3" s="4" t="s">
        <v>771</v>
      </c>
      <c r="D3" s="4" t="s">
        <v>352</v>
      </c>
      <c r="E3" s="4">
        <v>1</v>
      </c>
      <c r="F3" s="5">
        <v>45121</v>
      </c>
      <c r="G3" s="4" t="s">
        <v>769</v>
      </c>
      <c r="H3" s="4" t="s">
        <v>770</v>
      </c>
      <c r="I3" s="4" t="s">
        <v>345</v>
      </c>
      <c r="J3" s="1"/>
    </row>
    <row r="4" spans="1:10">
      <c r="A4" s="4" t="s">
        <v>767</v>
      </c>
      <c r="B4" s="4" t="s">
        <v>34</v>
      </c>
      <c r="C4" s="4" t="s">
        <v>772</v>
      </c>
      <c r="D4" s="4" t="s">
        <v>376</v>
      </c>
      <c r="E4" s="4">
        <v>1</v>
      </c>
      <c r="F4" s="5">
        <v>45121</v>
      </c>
      <c r="G4" s="4" t="s">
        <v>769</v>
      </c>
      <c r="H4" s="4" t="s">
        <v>770</v>
      </c>
      <c r="I4" s="4" t="s">
        <v>345</v>
      </c>
      <c r="J4" s="1"/>
    </row>
    <row r="5" spans="1:10">
      <c r="A5" s="4" t="s">
        <v>1302</v>
      </c>
      <c r="B5" s="4" t="s">
        <v>66</v>
      </c>
      <c r="C5" s="4" t="s">
        <v>1303</v>
      </c>
      <c r="D5" s="4" t="s">
        <v>358</v>
      </c>
      <c r="E5" s="4">
        <v>1</v>
      </c>
      <c r="F5" s="5">
        <v>45117</v>
      </c>
      <c r="G5" s="4" t="s">
        <v>1304</v>
      </c>
      <c r="H5" s="4" t="s">
        <v>1305</v>
      </c>
      <c r="I5" s="4" t="s">
        <v>345</v>
      </c>
      <c r="J5" s="1"/>
    </row>
    <row r="6" spans="1:10">
      <c r="A6" s="4" t="s">
        <v>4184</v>
      </c>
      <c r="B6" s="4" t="s">
        <v>66</v>
      </c>
      <c r="C6" s="4" t="s">
        <v>6073</v>
      </c>
      <c r="D6" s="4" t="s">
        <v>350</v>
      </c>
      <c r="E6" s="4">
        <v>1</v>
      </c>
      <c r="F6" s="5">
        <v>45109</v>
      </c>
      <c r="G6" s="4" t="s">
        <v>4185</v>
      </c>
      <c r="H6" s="4" t="s">
        <v>6074</v>
      </c>
      <c r="I6" s="4" t="s">
        <v>345</v>
      </c>
      <c r="J6" s="1"/>
    </row>
    <row r="7" spans="1:10">
      <c r="A7" s="4" t="s">
        <v>4184</v>
      </c>
      <c r="B7" s="4" t="s">
        <v>66</v>
      </c>
      <c r="C7" s="4" t="s">
        <v>6075</v>
      </c>
      <c r="D7" s="4" t="s">
        <v>350</v>
      </c>
      <c r="E7" s="4">
        <v>1</v>
      </c>
      <c r="F7" s="5">
        <v>45109</v>
      </c>
      <c r="G7" s="4" t="s">
        <v>4185</v>
      </c>
      <c r="H7" s="4" t="s">
        <v>6074</v>
      </c>
      <c r="I7" s="4" t="s">
        <v>345</v>
      </c>
      <c r="J7" s="1"/>
    </row>
    <row r="8" spans="1:10">
      <c r="A8" s="4" t="s">
        <v>4261</v>
      </c>
      <c r="B8" s="4" t="s">
        <v>34</v>
      </c>
      <c r="C8" s="4" t="s">
        <v>6105</v>
      </c>
      <c r="D8" s="4" t="s">
        <v>376</v>
      </c>
      <c r="E8" s="4">
        <v>1</v>
      </c>
      <c r="F8" s="5">
        <v>45108</v>
      </c>
      <c r="G8" s="4" t="s">
        <v>6106</v>
      </c>
      <c r="H8" s="4" t="s">
        <v>6107</v>
      </c>
      <c r="I8" s="4" t="s">
        <v>345</v>
      </c>
      <c r="J8" s="1"/>
    </row>
    <row r="9" spans="1:10">
      <c r="A9" s="4" t="s">
        <v>4261</v>
      </c>
      <c r="B9" s="4" t="s">
        <v>34</v>
      </c>
      <c r="C9" s="4" t="s">
        <v>6108</v>
      </c>
      <c r="D9" s="4" t="s">
        <v>352</v>
      </c>
      <c r="E9" s="4">
        <v>1</v>
      </c>
      <c r="F9" s="5">
        <v>45125</v>
      </c>
      <c r="G9" s="4" t="s">
        <v>6106</v>
      </c>
      <c r="H9" s="4" t="s">
        <v>6107</v>
      </c>
      <c r="I9" s="4" t="s">
        <v>345</v>
      </c>
      <c r="J9" s="1"/>
    </row>
    <row r="10" spans="1:10">
      <c r="A10" s="4" t="s">
        <v>4261</v>
      </c>
      <c r="B10" s="4" t="s">
        <v>34</v>
      </c>
      <c r="C10" s="4" t="s">
        <v>6109</v>
      </c>
      <c r="D10" s="4" t="s">
        <v>352</v>
      </c>
      <c r="E10" s="4">
        <v>1</v>
      </c>
      <c r="F10" s="5">
        <v>45125</v>
      </c>
      <c r="G10" s="4" t="s">
        <v>6106</v>
      </c>
      <c r="H10" s="4" t="s">
        <v>6107</v>
      </c>
      <c r="I10" s="4" t="s">
        <v>345</v>
      </c>
      <c r="J10" s="1"/>
    </row>
    <row r="11" spans="1:10">
      <c r="A11" s="4" t="s">
        <v>1903</v>
      </c>
      <c r="B11" s="4" t="s">
        <v>34</v>
      </c>
      <c r="C11" s="4" t="s">
        <v>1904</v>
      </c>
      <c r="D11" s="4" t="s">
        <v>376</v>
      </c>
      <c r="E11" s="4">
        <v>1</v>
      </c>
      <c r="F11" s="5">
        <v>45111</v>
      </c>
      <c r="G11" s="4" t="s">
        <v>1905</v>
      </c>
      <c r="H11" s="4" t="s">
        <v>1906</v>
      </c>
      <c r="I11" s="4" t="s">
        <v>345</v>
      </c>
      <c r="J11" s="1"/>
    </row>
    <row r="12" spans="1:10">
      <c r="A12" s="4" t="s">
        <v>1903</v>
      </c>
      <c r="B12" s="4" t="s">
        <v>34</v>
      </c>
      <c r="C12" s="4" t="s">
        <v>1907</v>
      </c>
      <c r="D12" s="4" t="s">
        <v>358</v>
      </c>
      <c r="E12" s="4">
        <v>1</v>
      </c>
      <c r="F12" s="5">
        <v>45111</v>
      </c>
      <c r="G12" s="4" t="s">
        <v>1905</v>
      </c>
      <c r="H12" s="4" t="s">
        <v>1906</v>
      </c>
      <c r="I12" s="4" t="s">
        <v>345</v>
      </c>
      <c r="J12" s="1"/>
    </row>
    <row r="13" spans="1:10">
      <c r="A13" s="4" t="s">
        <v>1903</v>
      </c>
      <c r="B13" s="4" t="s">
        <v>34</v>
      </c>
      <c r="C13" s="4" t="s">
        <v>1908</v>
      </c>
      <c r="D13" s="4" t="s">
        <v>376</v>
      </c>
      <c r="E13" s="4">
        <v>1</v>
      </c>
      <c r="F13" s="5">
        <v>45112</v>
      </c>
      <c r="G13" s="4" t="s">
        <v>1905</v>
      </c>
      <c r="H13" s="4" t="s">
        <v>1906</v>
      </c>
      <c r="I13" s="4" t="s">
        <v>345</v>
      </c>
      <c r="J13" s="1"/>
    </row>
    <row r="14" spans="1:10">
      <c r="A14" s="4" t="s">
        <v>1903</v>
      </c>
      <c r="B14" s="4" t="s">
        <v>34</v>
      </c>
      <c r="C14" s="4" t="s">
        <v>1909</v>
      </c>
      <c r="D14" s="4" t="s">
        <v>358</v>
      </c>
      <c r="E14" s="4">
        <v>1</v>
      </c>
      <c r="F14" s="5">
        <v>45120</v>
      </c>
      <c r="G14" s="4" t="s">
        <v>1905</v>
      </c>
      <c r="H14" s="4" t="s">
        <v>1906</v>
      </c>
      <c r="I14" s="4" t="s">
        <v>345</v>
      </c>
      <c r="J14" s="1"/>
    </row>
    <row r="15" spans="1:10">
      <c r="A15" s="4" t="s">
        <v>419</v>
      </c>
      <c r="B15" s="4" t="s">
        <v>304</v>
      </c>
      <c r="C15" s="4" t="s">
        <v>420</v>
      </c>
      <c r="D15" s="4" t="s">
        <v>369</v>
      </c>
      <c r="E15" s="4">
        <v>1</v>
      </c>
      <c r="F15" s="5">
        <v>45118</v>
      </c>
      <c r="G15" s="4" t="s">
        <v>421</v>
      </c>
      <c r="H15" s="4" t="s">
        <v>422</v>
      </c>
      <c r="I15" s="4" t="s">
        <v>423</v>
      </c>
      <c r="J15" s="1"/>
    </row>
    <row r="16" spans="1:10">
      <c r="A16" s="4" t="s">
        <v>630</v>
      </c>
      <c r="B16" s="4" t="s">
        <v>66</v>
      </c>
      <c r="C16" s="4" t="s">
        <v>631</v>
      </c>
      <c r="D16" s="4" t="s">
        <v>376</v>
      </c>
      <c r="E16" s="4">
        <v>1</v>
      </c>
      <c r="F16" s="5">
        <v>45121</v>
      </c>
      <c r="G16" s="4" t="s">
        <v>632</v>
      </c>
      <c r="H16" s="4" t="s">
        <v>633</v>
      </c>
      <c r="I16" s="4" t="s">
        <v>423</v>
      </c>
      <c r="J16" s="1"/>
    </row>
    <row r="17" spans="1:10">
      <c r="A17" s="4" t="s">
        <v>630</v>
      </c>
      <c r="B17" s="4" t="s">
        <v>66</v>
      </c>
      <c r="C17" s="4" t="s">
        <v>634</v>
      </c>
      <c r="D17" s="4" t="s">
        <v>354</v>
      </c>
      <c r="E17" s="4">
        <v>1</v>
      </c>
      <c r="F17" s="5">
        <v>45121</v>
      </c>
      <c r="G17" s="4" t="s">
        <v>632</v>
      </c>
      <c r="H17" s="4" t="s">
        <v>633</v>
      </c>
      <c r="I17" s="4" t="s">
        <v>423</v>
      </c>
      <c r="J17" s="1"/>
    </row>
    <row r="18" spans="1:10">
      <c r="A18" s="4" t="s">
        <v>630</v>
      </c>
      <c r="B18" s="4" t="s">
        <v>66</v>
      </c>
      <c r="C18" s="4" t="s">
        <v>635</v>
      </c>
      <c r="D18" s="4" t="s">
        <v>354</v>
      </c>
      <c r="E18" s="4">
        <v>1</v>
      </c>
      <c r="F18" s="5">
        <v>45122</v>
      </c>
      <c r="G18" s="4" t="s">
        <v>632</v>
      </c>
      <c r="H18" s="4" t="s">
        <v>633</v>
      </c>
      <c r="I18" s="4" t="s">
        <v>423</v>
      </c>
      <c r="J18" s="1"/>
    </row>
    <row r="19" spans="1:10">
      <c r="A19" s="4" t="s">
        <v>630</v>
      </c>
      <c r="B19" s="4" t="s">
        <v>66</v>
      </c>
      <c r="C19" s="4" t="s">
        <v>636</v>
      </c>
      <c r="D19" s="4" t="s">
        <v>354</v>
      </c>
      <c r="E19" s="4">
        <v>1</v>
      </c>
      <c r="F19" s="5">
        <v>45122</v>
      </c>
      <c r="G19" s="4" t="s">
        <v>632</v>
      </c>
      <c r="H19" s="4" t="s">
        <v>633</v>
      </c>
      <c r="I19" s="4" t="s">
        <v>423</v>
      </c>
      <c r="J19" s="1"/>
    </row>
    <row r="20" spans="1:10">
      <c r="A20" s="4" t="s">
        <v>630</v>
      </c>
      <c r="B20" s="4" t="s">
        <v>66</v>
      </c>
      <c r="C20" s="4" t="s">
        <v>637</v>
      </c>
      <c r="D20" s="4" t="s">
        <v>354</v>
      </c>
      <c r="E20" s="4">
        <v>1</v>
      </c>
      <c r="F20" s="5">
        <v>45123</v>
      </c>
      <c r="G20" s="4" t="s">
        <v>632</v>
      </c>
      <c r="H20" s="4" t="s">
        <v>633</v>
      </c>
      <c r="I20" s="4" t="s">
        <v>423</v>
      </c>
      <c r="J20" s="1"/>
    </row>
    <row r="21" spans="1:10">
      <c r="A21" s="4" t="s">
        <v>630</v>
      </c>
      <c r="B21" s="4" t="s">
        <v>66</v>
      </c>
      <c r="C21" s="4" t="s">
        <v>638</v>
      </c>
      <c r="D21" s="4" t="s">
        <v>358</v>
      </c>
      <c r="E21" s="4">
        <v>1</v>
      </c>
      <c r="F21" s="5">
        <v>45124</v>
      </c>
      <c r="G21" s="4" t="s">
        <v>632</v>
      </c>
      <c r="H21" s="4" t="s">
        <v>633</v>
      </c>
      <c r="I21" s="4" t="s">
        <v>423</v>
      </c>
      <c r="J21" s="1"/>
    </row>
    <row r="22" spans="1:10">
      <c r="A22" s="4" t="s">
        <v>829</v>
      </c>
      <c r="B22" s="4" t="s">
        <v>175</v>
      </c>
      <c r="C22" s="4" t="s">
        <v>830</v>
      </c>
      <c r="D22" s="4" t="s">
        <v>358</v>
      </c>
      <c r="E22" s="4">
        <v>1</v>
      </c>
      <c r="F22" s="5">
        <v>45113</v>
      </c>
      <c r="G22" s="4" t="s">
        <v>831</v>
      </c>
      <c r="H22" s="4" t="s">
        <v>832</v>
      </c>
      <c r="I22" s="4" t="s">
        <v>423</v>
      </c>
      <c r="J22" s="1"/>
    </row>
    <row r="23" spans="1:10">
      <c r="A23" s="4" t="s">
        <v>970</v>
      </c>
      <c r="B23" s="4" t="s">
        <v>129</v>
      </c>
      <c r="C23" s="4" t="s">
        <v>5971</v>
      </c>
      <c r="D23" s="4" t="s">
        <v>352</v>
      </c>
      <c r="E23" s="4">
        <v>1</v>
      </c>
      <c r="F23" s="5">
        <v>45110</v>
      </c>
      <c r="G23" s="4" t="s">
        <v>972</v>
      </c>
      <c r="H23" s="4" t="s">
        <v>973</v>
      </c>
      <c r="I23" s="4" t="s">
        <v>423</v>
      </c>
      <c r="J23" s="1"/>
    </row>
    <row r="24" spans="1:10">
      <c r="A24" s="4" t="s">
        <v>970</v>
      </c>
      <c r="B24" s="4" t="s">
        <v>129</v>
      </c>
      <c r="C24" s="4" t="s">
        <v>971</v>
      </c>
      <c r="D24" s="4" t="s">
        <v>376</v>
      </c>
      <c r="E24" s="4">
        <v>1</v>
      </c>
      <c r="F24" s="5">
        <v>45115</v>
      </c>
      <c r="G24" s="4" t="s">
        <v>972</v>
      </c>
      <c r="H24" s="4" t="s">
        <v>973</v>
      </c>
      <c r="I24" s="4" t="s">
        <v>423</v>
      </c>
      <c r="J24" s="1"/>
    </row>
    <row r="25" spans="1:10">
      <c r="A25" s="4" t="s">
        <v>970</v>
      </c>
      <c r="B25" s="4" t="s">
        <v>129</v>
      </c>
      <c r="C25" s="4" t="s">
        <v>974</v>
      </c>
      <c r="D25" s="4" t="s">
        <v>369</v>
      </c>
      <c r="E25" s="4">
        <v>1</v>
      </c>
      <c r="F25" s="5">
        <v>45120</v>
      </c>
      <c r="G25" s="4" t="s">
        <v>972</v>
      </c>
      <c r="H25" s="4" t="s">
        <v>973</v>
      </c>
      <c r="I25" s="4" t="s">
        <v>423</v>
      </c>
      <c r="J25" s="1"/>
    </row>
    <row r="26" spans="1:10">
      <c r="A26" s="4" t="s">
        <v>970</v>
      </c>
      <c r="B26" s="4" t="s">
        <v>129</v>
      </c>
      <c r="C26" s="4" t="s">
        <v>975</v>
      </c>
      <c r="D26" s="4" t="s">
        <v>369</v>
      </c>
      <c r="E26" s="4">
        <v>1</v>
      </c>
      <c r="F26" s="5">
        <v>45120</v>
      </c>
      <c r="G26" s="4" t="s">
        <v>972</v>
      </c>
      <c r="H26" s="4" t="s">
        <v>973</v>
      </c>
      <c r="I26" s="4" t="s">
        <v>423</v>
      </c>
      <c r="J26" s="1"/>
    </row>
    <row r="27" spans="1:10">
      <c r="A27" s="4" t="s">
        <v>970</v>
      </c>
      <c r="B27" s="4" t="s">
        <v>129</v>
      </c>
      <c r="C27" s="4" t="s">
        <v>6055</v>
      </c>
      <c r="D27" s="4" t="s">
        <v>659</v>
      </c>
      <c r="E27" s="4">
        <v>1</v>
      </c>
      <c r="F27" s="5">
        <v>45125</v>
      </c>
      <c r="G27" s="4" t="s">
        <v>972</v>
      </c>
      <c r="H27" s="4" t="s">
        <v>973</v>
      </c>
      <c r="I27" s="4" t="s">
        <v>423</v>
      </c>
      <c r="J27" s="1"/>
    </row>
    <row r="28" spans="1:10">
      <c r="A28" s="4" t="s">
        <v>970</v>
      </c>
      <c r="B28" s="4" t="s">
        <v>129</v>
      </c>
      <c r="C28" s="4" t="s">
        <v>5788</v>
      </c>
      <c r="D28" s="4" t="s">
        <v>358</v>
      </c>
      <c r="E28" s="4">
        <v>1</v>
      </c>
      <c r="F28" s="5">
        <v>45125</v>
      </c>
      <c r="G28" s="4" t="s">
        <v>972</v>
      </c>
      <c r="H28" s="4" t="s">
        <v>973</v>
      </c>
      <c r="I28" s="4" t="s">
        <v>423</v>
      </c>
      <c r="J28" s="1"/>
    </row>
    <row r="29" spans="1:10">
      <c r="A29" s="4" t="s">
        <v>970</v>
      </c>
      <c r="B29" s="4" t="s">
        <v>129</v>
      </c>
      <c r="C29" s="4" t="s">
        <v>5349</v>
      </c>
      <c r="D29" s="4" t="s">
        <v>369</v>
      </c>
      <c r="E29" s="4">
        <v>1</v>
      </c>
      <c r="F29" s="5">
        <v>45125</v>
      </c>
      <c r="G29" s="4" t="s">
        <v>972</v>
      </c>
      <c r="H29" s="4" t="s">
        <v>973</v>
      </c>
      <c r="I29" s="4" t="s">
        <v>423</v>
      </c>
      <c r="J29" s="1"/>
    </row>
    <row r="30" spans="1:10">
      <c r="A30" s="4" t="s">
        <v>996</v>
      </c>
      <c r="B30" s="4" t="s">
        <v>175</v>
      </c>
      <c r="C30" s="4" t="s">
        <v>997</v>
      </c>
      <c r="D30" s="4" t="s">
        <v>358</v>
      </c>
      <c r="E30" s="4">
        <v>1</v>
      </c>
      <c r="F30" s="5">
        <v>45120</v>
      </c>
      <c r="G30" s="4" t="s">
        <v>831</v>
      </c>
      <c r="H30" s="4" t="s">
        <v>832</v>
      </c>
      <c r="I30" s="4" t="s">
        <v>423</v>
      </c>
      <c r="J30" s="1"/>
    </row>
    <row r="31" spans="1:10">
      <c r="A31" s="4" t="s">
        <v>998</v>
      </c>
      <c r="B31" s="4" t="s">
        <v>160</v>
      </c>
      <c r="C31" s="4" t="s">
        <v>1002</v>
      </c>
      <c r="D31" s="4" t="s">
        <v>369</v>
      </c>
      <c r="E31" s="4">
        <v>1</v>
      </c>
      <c r="F31" s="5">
        <v>45124</v>
      </c>
      <c r="G31" s="4" t="s">
        <v>1003</v>
      </c>
      <c r="H31" s="4" t="s">
        <v>1004</v>
      </c>
      <c r="I31" s="4" t="s">
        <v>423</v>
      </c>
      <c r="J31" s="1"/>
    </row>
    <row r="32" spans="1:10">
      <c r="A32" s="4" t="s">
        <v>1015</v>
      </c>
      <c r="B32" s="4" t="s">
        <v>197</v>
      </c>
      <c r="C32" s="4" t="s">
        <v>1016</v>
      </c>
      <c r="D32" s="4" t="s">
        <v>354</v>
      </c>
      <c r="E32" s="4">
        <v>1</v>
      </c>
      <c r="F32" s="5">
        <v>45118</v>
      </c>
      <c r="G32" s="4" t="s">
        <v>1017</v>
      </c>
      <c r="H32" s="4" t="s">
        <v>1018</v>
      </c>
      <c r="I32" s="4" t="s">
        <v>423</v>
      </c>
      <c r="J32" s="1"/>
    </row>
    <row r="33" spans="1:10">
      <c r="A33" s="4" t="s">
        <v>1223</v>
      </c>
      <c r="B33" s="4" t="s">
        <v>129</v>
      </c>
      <c r="C33" s="4" t="s">
        <v>1224</v>
      </c>
      <c r="D33" s="4" t="s">
        <v>354</v>
      </c>
      <c r="E33" s="4">
        <v>1</v>
      </c>
      <c r="F33" s="5">
        <v>45120</v>
      </c>
      <c r="G33" s="4" t="s">
        <v>972</v>
      </c>
      <c r="H33" s="4" t="s">
        <v>973</v>
      </c>
      <c r="I33" s="4" t="s">
        <v>423</v>
      </c>
      <c r="J33" s="1"/>
    </row>
    <row r="34" spans="1:10">
      <c r="A34" s="4" t="s">
        <v>1223</v>
      </c>
      <c r="B34" s="4" t="s">
        <v>129</v>
      </c>
      <c r="C34" s="4" t="s">
        <v>1225</v>
      </c>
      <c r="D34" s="4" t="s">
        <v>352</v>
      </c>
      <c r="E34" s="4">
        <v>1</v>
      </c>
      <c r="F34" s="5">
        <v>45120</v>
      </c>
      <c r="G34" s="4" t="s">
        <v>972</v>
      </c>
      <c r="H34" s="4" t="s">
        <v>973</v>
      </c>
      <c r="I34" s="4" t="s">
        <v>423</v>
      </c>
      <c r="J34" s="1"/>
    </row>
    <row r="35" spans="1:10">
      <c r="A35" s="4" t="s">
        <v>1223</v>
      </c>
      <c r="B35" s="4" t="s">
        <v>129</v>
      </c>
      <c r="C35" s="4" t="s">
        <v>1226</v>
      </c>
      <c r="D35" s="4" t="s">
        <v>358</v>
      </c>
      <c r="E35" s="4">
        <v>1</v>
      </c>
      <c r="F35" s="5">
        <v>45120</v>
      </c>
      <c r="G35" s="4" t="s">
        <v>972</v>
      </c>
      <c r="H35" s="4" t="s">
        <v>973</v>
      </c>
      <c r="I35" s="4" t="s">
        <v>423</v>
      </c>
      <c r="J35" s="1"/>
    </row>
    <row r="36" spans="1:10">
      <c r="A36" s="4" t="s">
        <v>1223</v>
      </c>
      <c r="B36" s="4" t="s">
        <v>129</v>
      </c>
      <c r="C36" s="4" t="s">
        <v>1227</v>
      </c>
      <c r="D36" s="4" t="s">
        <v>369</v>
      </c>
      <c r="E36" s="4">
        <v>1</v>
      </c>
      <c r="F36" s="5">
        <v>45120</v>
      </c>
      <c r="G36" s="4" t="s">
        <v>972</v>
      </c>
      <c r="H36" s="4" t="s">
        <v>973</v>
      </c>
      <c r="I36" s="4" t="s">
        <v>423</v>
      </c>
      <c r="J36" s="1"/>
    </row>
    <row r="37" spans="1:10">
      <c r="A37" s="4" t="s">
        <v>1223</v>
      </c>
      <c r="B37" s="4" t="s">
        <v>129</v>
      </c>
      <c r="C37" s="4" t="s">
        <v>5619</v>
      </c>
      <c r="D37" s="4" t="s">
        <v>354</v>
      </c>
      <c r="E37" s="4">
        <v>1</v>
      </c>
      <c r="F37" s="5">
        <v>45125</v>
      </c>
      <c r="G37" s="4" t="s">
        <v>972</v>
      </c>
      <c r="H37" s="4" t="s">
        <v>973</v>
      </c>
      <c r="I37" s="4" t="s">
        <v>423</v>
      </c>
      <c r="J37" s="1"/>
    </row>
    <row r="38" spans="1:10">
      <c r="A38" s="4" t="s">
        <v>1223</v>
      </c>
      <c r="B38" s="4" t="s">
        <v>129</v>
      </c>
      <c r="C38" s="4" t="s">
        <v>6067</v>
      </c>
      <c r="D38" s="4" t="s">
        <v>369</v>
      </c>
      <c r="E38" s="4">
        <v>1</v>
      </c>
      <c r="F38" s="5">
        <v>45125</v>
      </c>
      <c r="G38" s="4" t="s">
        <v>972</v>
      </c>
      <c r="H38" s="4" t="s">
        <v>973</v>
      </c>
      <c r="I38" s="4" t="s">
        <v>423</v>
      </c>
      <c r="J38" s="1"/>
    </row>
    <row r="39" spans="1:9">
      <c r="A39" s="4" t="s">
        <v>1291</v>
      </c>
      <c r="B39" s="4" t="s">
        <v>129</v>
      </c>
      <c r="C39" s="4" t="s">
        <v>1292</v>
      </c>
      <c r="D39" s="4" t="s">
        <v>350</v>
      </c>
      <c r="E39" s="4">
        <v>1</v>
      </c>
      <c r="F39" s="5">
        <v>45112</v>
      </c>
      <c r="G39" s="4" t="s">
        <v>972</v>
      </c>
      <c r="H39" s="4" t="s">
        <v>973</v>
      </c>
      <c r="I39" s="4" t="s">
        <v>423</v>
      </c>
    </row>
    <row r="40" spans="1:9">
      <c r="A40" s="4" t="s">
        <v>1291</v>
      </c>
      <c r="B40" s="4" t="s">
        <v>129</v>
      </c>
      <c r="C40" s="4" t="s">
        <v>1293</v>
      </c>
      <c r="D40" s="4" t="s">
        <v>350</v>
      </c>
      <c r="E40" s="4">
        <v>1</v>
      </c>
      <c r="F40" s="5">
        <v>45112</v>
      </c>
      <c r="G40" s="4" t="s">
        <v>972</v>
      </c>
      <c r="H40" s="4" t="s">
        <v>973</v>
      </c>
      <c r="I40" s="4" t="s">
        <v>423</v>
      </c>
    </row>
    <row r="41" spans="1:9">
      <c r="A41" s="4" t="s">
        <v>1294</v>
      </c>
      <c r="B41" s="4" t="s">
        <v>160</v>
      </c>
      <c r="C41" s="4" t="s">
        <v>5377</v>
      </c>
      <c r="D41" s="4" t="s">
        <v>369</v>
      </c>
      <c r="E41" s="4">
        <v>1</v>
      </c>
      <c r="F41" s="5">
        <v>45110</v>
      </c>
      <c r="G41" s="4" t="s">
        <v>1003</v>
      </c>
      <c r="H41" s="4" t="s">
        <v>1004</v>
      </c>
      <c r="I41" s="4" t="s">
        <v>423</v>
      </c>
    </row>
    <row r="42" spans="1:9">
      <c r="A42" s="4" t="s">
        <v>1294</v>
      </c>
      <c r="B42" s="4" t="s">
        <v>160</v>
      </c>
      <c r="C42" s="4" t="s">
        <v>5767</v>
      </c>
      <c r="D42" s="4" t="s">
        <v>358</v>
      </c>
      <c r="E42" s="4">
        <v>1</v>
      </c>
      <c r="F42" s="5">
        <v>45110</v>
      </c>
      <c r="G42" s="4" t="s">
        <v>1003</v>
      </c>
      <c r="H42" s="4" t="s">
        <v>1004</v>
      </c>
      <c r="I42" s="4" t="s">
        <v>423</v>
      </c>
    </row>
    <row r="43" spans="1:9">
      <c r="A43" s="4" t="s">
        <v>1294</v>
      </c>
      <c r="B43" s="4" t="s">
        <v>160</v>
      </c>
      <c r="C43" s="4" t="s">
        <v>6071</v>
      </c>
      <c r="D43" s="4" t="s">
        <v>352</v>
      </c>
      <c r="E43" s="4">
        <v>1</v>
      </c>
      <c r="F43" s="5">
        <v>45110</v>
      </c>
      <c r="G43" s="4" t="s">
        <v>1003</v>
      </c>
      <c r="H43" s="4" t="s">
        <v>1004</v>
      </c>
      <c r="I43" s="4" t="s">
        <v>423</v>
      </c>
    </row>
    <row r="44" spans="1:9">
      <c r="A44" s="4" t="s">
        <v>1294</v>
      </c>
      <c r="B44" s="4" t="s">
        <v>160</v>
      </c>
      <c r="C44" s="4" t="s">
        <v>5885</v>
      </c>
      <c r="D44" s="4" t="s">
        <v>376</v>
      </c>
      <c r="E44" s="4">
        <v>1</v>
      </c>
      <c r="F44" s="5">
        <v>45110</v>
      </c>
      <c r="G44" s="4" t="s">
        <v>1003</v>
      </c>
      <c r="H44" s="4" t="s">
        <v>1004</v>
      </c>
      <c r="I44" s="4" t="s">
        <v>423</v>
      </c>
    </row>
    <row r="45" spans="1:9">
      <c r="A45" s="4" t="s">
        <v>1294</v>
      </c>
      <c r="B45" s="4" t="s">
        <v>160</v>
      </c>
      <c r="C45" s="4" t="s">
        <v>1295</v>
      </c>
      <c r="D45" s="4" t="s">
        <v>358</v>
      </c>
      <c r="E45" s="4">
        <v>1</v>
      </c>
      <c r="F45" s="5">
        <v>45111</v>
      </c>
      <c r="G45" s="4" t="s">
        <v>1003</v>
      </c>
      <c r="H45" s="4" t="s">
        <v>1004</v>
      </c>
      <c r="I45" s="4" t="s">
        <v>423</v>
      </c>
    </row>
    <row r="46" spans="1:9">
      <c r="A46" s="4" t="s">
        <v>1294</v>
      </c>
      <c r="B46" s="4" t="s">
        <v>160</v>
      </c>
      <c r="C46" s="4" t="s">
        <v>1296</v>
      </c>
      <c r="D46" s="4" t="s">
        <v>369</v>
      </c>
      <c r="E46" s="4">
        <v>1</v>
      </c>
      <c r="F46" s="5">
        <v>45111</v>
      </c>
      <c r="G46" s="4" t="s">
        <v>1003</v>
      </c>
      <c r="H46" s="4" t="s">
        <v>1004</v>
      </c>
      <c r="I46" s="4" t="s">
        <v>423</v>
      </c>
    </row>
    <row r="47" spans="1:9">
      <c r="A47" s="4" t="s">
        <v>1294</v>
      </c>
      <c r="B47" s="4" t="s">
        <v>160</v>
      </c>
      <c r="C47" s="4" t="s">
        <v>1297</v>
      </c>
      <c r="D47" s="4" t="s">
        <v>369</v>
      </c>
      <c r="E47" s="4">
        <v>1</v>
      </c>
      <c r="F47" s="5">
        <v>45114</v>
      </c>
      <c r="G47" s="4" t="s">
        <v>1003</v>
      </c>
      <c r="H47" s="4" t="s">
        <v>1004</v>
      </c>
      <c r="I47" s="4" t="s">
        <v>423</v>
      </c>
    </row>
    <row r="48" spans="1:9">
      <c r="A48" s="4" t="s">
        <v>1294</v>
      </c>
      <c r="B48" s="4" t="s">
        <v>160</v>
      </c>
      <c r="C48" s="4" t="s">
        <v>1298</v>
      </c>
      <c r="D48" s="4" t="s">
        <v>369</v>
      </c>
      <c r="E48" s="4">
        <v>1</v>
      </c>
      <c r="F48" s="5">
        <v>45114</v>
      </c>
      <c r="G48" s="4" t="s">
        <v>1003</v>
      </c>
      <c r="H48" s="4" t="s">
        <v>1004</v>
      </c>
      <c r="I48" s="4" t="s">
        <v>423</v>
      </c>
    </row>
    <row r="49" spans="1:9">
      <c r="A49" s="4" t="s">
        <v>1299</v>
      </c>
      <c r="B49" s="4" t="s">
        <v>197</v>
      </c>
      <c r="C49" s="4" t="s">
        <v>1300</v>
      </c>
      <c r="D49" s="4" t="s">
        <v>369</v>
      </c>
      <c r="E49" s="4">
        <v>1</v>
      </c>
      <c r="F49" s="5">
        <v>45113</v>
      </c>
      <c r="G49" s="4" t="s">
        <v>1017</v>
      </c>
      <c r="H49" s="4" t="s">
        <v>1018</v>
      </c>
      <c r="I49" s="4" t="s">
        <v>423</v>
      </c>
    </row>
    <row r="50" spans="1:9">
      <c r="A50" s="4" t="s">
        <v>1299</v>
      </c>
      <c r="B50" s="4" t="s">
        <v>197</v>
      </c>
      <c r="C50" s="4" t="s">
        <v>1301</v>
      </c>
      <c r="D50" s="4" t="s">
        <v>343</v>
      </c>
      <c r="E50" s="4">
        <v>1</v>
      </c>
      <c r="F50" s="5">
        <v>45118</v>
      </c>
      <c r="G50" s="4" t="s">
        <v>1017</v>
      </c>
      <c r="H50" s="4" t="s">
        <v>1018</v>
      </c>
      <c r="I50" s="4" t="s">
        <v>423</v>
      </c>
    </row>
    <row r="51" spans="1:9">
      <c r="A51" s="4" t="s">
        <v>1299</v>
      </c>
      <c r="B51" s="4" t="s">
        <v>197</v>
      </c>
      <c r="C51" s="4" t="s">
        <v>5695</v>
      </c>
      <c r="D51" s="4" t="s">
        <v>781</v>
      </c>
      <c r="E51" s="4">
        <v>1</v>
      </c>
      <c r="F51" s="5">
        <v>45125</v>
      </c>
      <c r="G51" s="4" t="s">
        <v>1017</v>
      </c>
      <c r="H51" s="4" t="s">
        <v>1018</v>
      </c>
      <c r="I51" s="4" t="s">
        <v>423</v>
      </c>
    </row>
    <row r="52" spans="1:9">
      <c r="A52" s="4" t="s">
        <v>1299</v>
      </c>
      <c r="B52" s="4" t="s">
        <v>197</v>
      </c>
      <c r="C52" s="4" t="s">
        <v>5588</v>
      </c>
      <c r="D52" s="4" t="s">
        <v>343</v>
      </c>
      <c r="E52" s="4">
        <v>1</v>
      </c>
      <c r="F52" s="5">
        <v>45125</v>
      </c>
      <c r="G52" s="4" t="s">
        <v>1017</v>
      </c>
      <c r="H52" s="4" t="s">
        <v>1018</v>
      </c>
      <c r="I52" s="4" t="s">
        <v>423</v>
      </c>
    </row>
    <row r="53" spans="1:9">
      <c r="A53" s="4" t="s">
        <v>1299</v>
      </c>
      <c r="B53" s="4" t="s">
        <v>197</v>
      </c>
      <c r="C53" s="4" t="s">
        <v>5707</v>
      </c>
      <c r="D53" s="4" t="s">
        <v>781</v>
      </c>
      <c r="E53" s="4">
        <v>1</v>
      </c>
      <c r="F53" s="5">
        <v>45125</v>
      </c>
      <c r="G53" s="4" t="s">
        <v>1017</v>
      </c>
      <c r="H53" s="4" t="s">
        <v>1018</v>
      </c>
      <c r="I53" s="4" t="s">
        <v>423</v>
      </c>
    </row>
    <row r="54" spans="1:9">
      <c r="A54" s="4" t="s">
        <v>259</v>
      </c>
      <c r="B54" s="4" t="s">
        <v>260</v>
      </c>
      <c r="C54" s="4" t="s">
        <v>6076</v>
      </c>
      <c r="D54" s="4" t="s">
        <v>358</v>
      </c>
      <c r="E54" s="4">
        <v>1</v>
      </c>
      <c r="F54" s="5">
        <v>45110</v>
      </c>
      <c r="G54" s="4" t="s">
        <v>6077</v>
      </c>
      <c r="H54" s="4" t="s">
        <v>6078</v>
      </c>
      <c r="I54" s="4" t="s">
        <v>6079</v>
      </c>
    </row>
    <row r="55" spans="1:9">
      <c r="A55" s="4" t="s">
        <v>1765</v>
      </c>
      <c r="B55" s="4" t="s">
        <v>197</v>
      </c>
      <c r="C55" s="4" t="s">
        <v>1766</v>
      </c>
      <c r="D55" s="4" t="s">
        <v>815</v>
      </c>
      <c r="E55" s="4">
        <v>1</v>
      </c>
      <c r="F55" s="5">
        <v>45122</v>
      </c>
      <c r="G55" s="4" t="s">
        <v>1017</v>
      </c>
      <c r="H55" s="4" t="s">
        <v>1018</v>
      </c>
      <c r="I55" s="4" t="s">
        <v>423</v>
      </c>
    </row>
    <row r="56" spans="1:9">
      <c r="A56" s="4" t="s">
        <v>1787</v>
      </c>
      <c r="B56" s="4" t="s">
        <v>240</v>
      </c>
      <c r="C56" s="4" t="s">
        <v>1788</v>
      </c>
      <c r="D56" s="4" t="s">
        <v>352</v>
      </c>
      <c r="E56" s="4">
        <v>1</v>
      </c>
      <c r="F56" s="5">
        <v>45121</v>
      </c>
      <c r="G56" s="4" t="s">
        <v>1789</v>
      </c>
      <c r="H56" s="4" t="s">
        <v>1790</v>
      </c>
      <c r="I56" s="4" t="s">
        <v>423</v>
      </c>
    </row>
    <row r="57" spans="1:9">
      <c r="A57" s="4" t="s">
        <v>1798</v>
      </c>
      <c r="B57" s="4" t="s">
        <v>197</v>
      </c>
      <c r="C57" s="4" t="s">
        <v>1799</v>
      </c>
      <c r="D57" s="4" t="s">
        <v>352</v>
      </c>
      <c r="E57" s="4">
        <v>1</v>
      </c>
      <c r="F57" s="5">
        <v>45113</v>
      </c>
      <c r="G57" s="4" t="s">
        <v>1017</v>
      </c>
      <c r="H57" s="4" t="s">
        <v>1018</v>
      </c>
      <c r="I57" s="4" t="s">
        <v>423</v>
      </c>
    </row>
    <row r="58" spans="1:9">
      <c r="A58" s="4" t="s">
        <v>1798</v>
      </c>
      <c r="B58" s="4" t="s">
        <v>197</v>
      </c>
      <c r="C58" s="4" t="s">
        <v>1800</v>
      </c>
      <c r="D58" s="4" t="s">
        <v>352</v>
      </c>
      <c r="E58" s="4">
        <v>1</v>
      </c>
      <c r="F58" s="5">
        <v>45118</v>
      </c>
      <c r="G58" s="4" t="s">
        <v>1017</v>
      </c>
      <c r="H58" s="4" t="s">
        <v>1018</v>
      </c>
      <c r="I58" s="4" t="s">
        <v>423</v>
      </c>
    </row>
    <row r="59" spans="1:9">
      <c r="A59" s="4" t="s">
        <v>1887</v>
      </c>
      <c r="B59" s="4" t="s">
        <v>221</v>
      </c>
      <c r="C59" s="4" t="s">
        <v>1888</v>
      </c>
      <c r="D59" s="4" t="s">
        <v>352</v>
      </c>
      <c r="E59" s="4">
        <v>1</v>
      </c>
      <c r="F59" s="5">
        <v>45120</v>
      </c>
      <c r="G59" s="4" t="s">
        <v>1889</v>
      </c>
      <c r="H59" s="4" t="s">
        <v>1890</v>
      </c>
      <c r="I59" s="4" t="s">
        <v>423</v>
      </c>
    </row>
    <row r="60" spans="1:9">
      <c r="A60" s="4" t="s">
        <v>5006</v>
      </c>
      <c r="B60" s="4" t="s">
        <v>304</v>
      </c>
      <c r="C60" s="4" t="s">
        <v>5986</v>
      </c>
      <c r="D60" s="4" t="s">
        <v>352</v>
      </c>
      <c r="E60" s="4">
        <v>1</v>
      </c>
      <c r="F60" s="5">
        <v>45125</v>
      </c>
      <c r="G60" s="4" t="s">
        <v>421</v>
      </c>
      <c r="H60" s="4" t="s">
        <v>422</v>
      </c>
      <c r="I60" s="4" t="s">
        <v>423</v>
      </c>
    </row>
    <row r="61" spans="1:9">
      <c r="A61" s="4" t="s">
        <v>1917</v>
      </c>
      <c r="B61" s="4" t="s">
        <v>66</v>
      </c>
      <c r="C61" s="4" t="s">
        <v>1918</v>
      </c>
      <c r="D61" s="4" t="s">
        <v>352</v>
      </c>
      <c r="E61" s="4">
        <v>1</v>
      </c>
      <c r="F61" s="5">
        <v>45121</v>
      </c>
      <c r="G61" s="4" t="s">
        <v>632</v>
      </c>
      <c r="H61" s="4" t="s">
        <v>633</v>
      </c>
      <c r="I61" s="4" t="s">
        <v>423</v>
      </c>
    </row>
    <row r="62" spans="1:9">
      <c r="A62" s="4" t="s">
        <v>1917</v>
      </c>
      <c r="B62" s="4" t="s">
        <v>66</v>
      </c>
      <c r="C62" s="4" t="s">
        <v>1919</v>
      </c>
      <c r="D62" s="4" t="s">
        <v>350</v>
      </c>
      <c r="E62" s="4">
        <v>1</v>
      </c>
      <c r="F62" s="5">
        <v>45121</v>
      </c>
      <c r="G62" s="4" t="s">
        <v>632</v>
      </c>
      <c r="H62" s="4" t="s">
        <v>633</v>
      </c>
      <c r="I62" s="4" t="s">
        <v>423</v>
      </c>
    </row>
    <row r="63" spans="1:9">
      <c r="A63" s="4" t="s">
        <v>1986</v>
      </c>
      <c r="B63" s="4" t="s">
        <v>160</v>
      </c>
      <c r="C63" s="4" t="s">
        <v>1987</v>
      </c>
      <c r="D63" s="4" t="s">
        <v>394</v>
      </c>
      <c r="E63" s="4">
        <v>1</v>
      </c>
      <c r="F63" s="5">
        <v>45115</v>
      </c>
      <c r="G63" s="4" t="s">
        <v>1003</v>
      </c>
      <c r="H63" s="4" t="s">
        <v>1004</v>
      </c>
      <c r="I63" s="4" t="s">
        <v>423</v>
      </c>
    </row>
    <row r="64" spans="1:9">
      <c r="A64" s="1"/>
      <c r="B64" s="1"/>
      <c r="C64" s="1"/>
      <c r="D64" s="1"/>
      <c r="E64" s="1"/>
      <c r="F64" s="2"/>
      <c r="G64" s="1"/>
      <c r="H64" s="1"/>
      <c r="I64" s="1"/>
    </row>
    <row r="65" spans="1:9">
      <c r="A65" s="1"/>
      <c r="B65" s="1"/>
      <c r="C65" s="1"/>
      <c r="D65" s="1"/>
      <c r="E65" s="1"/>
      <c r="F65" s="2"/>
      <c r="G65" s="1"/>
      <c r="H65" s="1"/>
      <c r="I65" s="1"/>
    </row>
    <row r="66" spans="1:9">
      <c r="A66" s="1"/>
      <c r="B66" s="1"/>
      <c r="C66" s="1"/>
      <c r="D66" s="1"/>
      <c r="E66" s="1"/>
      <c r="F66" s="2"/>
      <c r="G66" s="1"/>
      <c r="H66" s="1"/>
      <c r="I66" s="1"/>
    </row>
    <row r="67" spans="1:9">
      <c r="A67" s="1"/>
      <c r="B67" s="1"/>
      <c r="C67" s="1"/>
      <c r="D67" s="1"/>
      <c r="E67" s="1"/>
      <c r="F67" s="2"/>
      <c r="G67" s="1"/>
      <c r="H67" s="1"/>
      <c r="I67" s="1"/>
    </row>
    <row r="68" spans="1:9">
      <c r="A68" s="1"/>
      <c r="B68" s="1"/>
      <c r="C68" s="1"/>
      <c r="D68" s="1"/>
      <c r="E68" s="1"/>
      <c r="F68" s="2"/>
      <c r="G68" s="1"/>
      <c r="H68" s="1"/>
      <c r="I68" s="1"/>
    </row>
    <row r="69" spans="1:9">
      <c r="A69" s="1"/>
      <c r="B69" s="1"/>
      <c r="C69" s="1"/>
      <c r="D69" s="1"/>
      <c r="E69" s="1"/>
      <c r="F69" s="2"/>
      <c r="G69" s="1"/>
      <c r="H69" s="1"/>
      <c r="I69" s="1"/>
    </row>
    <row r="70" spans="1:9">
      <c r="A70" s="1"/>
      <c r="B70" s="1"/>
      <c r="C70" s="1"/>
      <c r="D70" s="1"/>
      <c r="E70" s="1"/>
      <c r="F70" s="2"/>
      <c r="G70" s="1"/>
      <c r="H70" s="1"/>
      <c r="I70" s="1"/>
    </row>
    <row r="71" spans="1:9">
      <c r="A71" s="1"/>
      <c r="B71" s="1"/>
      <c r="C71" s="1"/>
      <c r="D71" s="1"/>
      <c r="E71" s="1"/>
      <c r="F71" s="2"/>
      <c r="G71" s="1"/>
      <c r="H71" s="1"/>
      <c r="I71" s="1"/>
    </row>
    <row r="72" spans="1:9">
      <c r="A72" s="1"/>
      <c r="B72" s="1"/>
      <c r="C72" s="1"/>
      <c r="D72" s="1"/>
      <c r="E72" s="1"/>
      <c r="F72" s="2"/>
      <c r="G72" s="1"/>
      <c r="H72" s="1"/>
      <c r="I72" s="1"/>
    </row>
    <row r="73" spans="1:9">
      <c r="A73" s="1"/>
      <c r="B73" s="1"/>
      <c r="C73" s="1"/>
      <c r="D73" s="1"/>
      <c r="E73" s="1"/>
      <c r="F73" s="2"/>
      <c r="G73" s="1"/>
      <c r="H73" s="1"/>
      <c r="I73" s="1"/>
    </row>
    <row r="74" spans="1:9">
      <c r="A74" s="1"/>
      <c r="B74" s="1"/>
      <c r="C74" s="1"/>
      <c r="D74" s="1"/>
      <c r="E74" s="1"/>
      <c r="F74" s="2"/>
      <c r="G74" s="1"/>
      <c r="H74" s="1"/>
      <c r="I74" s="1"/>
    </row>
    <row r="75" spans="1:9">
      <c r="A75" s="1"/>
      <c r="B75" s="1"/>
      <c r="C75" s="1"/>
      <c r="D75" s="1"/>
      <c r="E75" s="1"/>
      <c r="F75" s="2"/>
      <c r="G75" s="1"/>
      <c r="H75" s="1"/>
      <c r="I75" s="1"/>
    </row>
    <row r="76" spans="1:9">
      <c r="A76" s="1"/>
      <c r="B76" s="1"/>
      <c r="C76" s="1"/>
      <c r="D76" s="1"/>
      <c r="E76" s="1"/>
      <c r="F76" s="2"/>
      <c r="G76" s="1"/>
      <c r="H76" s="1"/>
      <c r="I76" s="1"/>
    </row>
    <row r="77" spans="1:9">
      <c r="A77" s="1"/>
      <c r="B77" s="1"/>
      <c r="C77" s="1"/>
      <c r="D77" s="1"/>
      <c r="E77" s="1"/>
      <c r="F77" s="2"/>
      <c r="G77" s="1"/>
      <c r="H77" s="1"/>
      <c r="I77" s="1"/>
    </row>
    <row r="78" spans="1:9">
      <c r="A78" s="1"/>
      <c r="B78" s="1"/>
      <c r="C78" s="1"/>
      <c r="D78" s="1"/>
      <c r="E78" s="1"/>
      <c r="F78" s="2"/>
      <c r="G78" s="1"/>
      <c r="H78" s="1"/>
      <c r="I78" s="1"/>
    </row>
    <row r="79" spans="1:9">
      <c r="A79" s="1"/>
      <c r="B79" s="1"/>
      <c r="C79" s="1"/>
      <c r="D79" s="1"/>
      <c r="E79" s="1"/>
      <c r="F79" s="2"/>
      <c r="G79" s="1"/>
      <c r="H79" s="1"/>
      <c r="I79" s="1"/>
    </row>
    <row r="80" spans="1:9">
      <c r="A80" s="1"/>
      <c r="B80" s="1"/>
      <c r="C80" s="1"/>
      <c r="D80" s="1"/>
      <c r="E80" s="1"/>
      <c r="F80" s="2"/>
      <c r="G80" s="1"/>
      <c r="H80" s="1"/>
      <c r="I80" s="1"/>
    </row>
    <row r="81" spans="1:9">
      <c r="A81" s="1"/>
      <c r="B81" s="1"/>
      <c r="C81" s="1"/>
      <c r="D81" s="1"/>
      <c r="E81" s="1"/>
      <c r="F81" s="2"/>
      <c r="G81" s="1"/>
      <c r="H81" s="1"/>
      <c r="I81" s="1"/>
    </row>
    <row r="82" spans="1:9">
      <c r="A82" s="1"/>
      <c r="B82" s="1"/>
      <c r="C82" s="1"/>
      <c r="D82" s="1"/>
      <c r="E82" s="1"/>
      <c r="F82" s="2"/>
      <c r="G82" s="1"/>
      <c r="H82" s="1"/>
      <c r="I82" s="1"/>
    </row>
    <row r="83" spans="1:9">
      <c r="A83" s="1"/>
      <c r="B83" s="1"/>
      <c r="C83" s="1"/>
      <c r="D83" s="1"/>
      <c r="E83" s="1"/>
      <c r="F83" s="2"/>
      <c r="G83" s="1"/>
      <c r="H83" s="1"/>
      <c r="I83" s="1"/>
    </row>
    <row r="84" spans="1:9">
      <c r="A84" s="1"/>
      <c r="B84" s="1"/>
      <c r="C84" s="1"/>
      <c r="D84" s="1"/>
      <c r="E84" s="1"/>
      <c r="F84" s="2"/>
      <c r="G84" s="1"/>
      <c r="H84" s="1"/>
      <c r="I84" s="1"/>
    </row>
    <row r="85" spans="1:9">
      <c r="A85" s="1"/>
      <c r="B85" s="1"/>
      <c r="C85" s="1"/>
      <c r="D85" s="1"/>
      <c r="E85" s="1"/>
      <c r="F85" s="2"/>
      <c r="G85" s="1"/>
      <c r="H85" s="1"/>
      <c r="I85" s="1"/>
    </row>
    <row r="86" spans="1:9">
      <c r="A86" s="1"/>
      <c r="B86" s="1"/>
      <c r="C86" s="1"/>
      <c r="D86" s="1"/>
      <c r="E86" s="1"/>
      <c r="F86" s="2"/>
      <c r="G86" s="1"/>
      <c r="H86" s="1"/>
      <c r="I86" s="1"/>
    </row>
    <row r="87" spans="1:9">
      <c r="A87" s="1"/>
      <c r="B87" s="1"/>
      <c r="C87" s="1"/>
      <c r="D87" s="1"/>
      <c r="E87" s="1"/>
      <c r="F87" s="2"/>
      <c r="G87" s="1"/>
      <c r="H87" s="1"/>
      <c r="I87" s="1"/>
    </row>
    <row r="88" spans="1:9">
      <c r="A88" s="1"/>
      <c r="B88" s="1"/>
      <c r="C88" s="1"/>
      <c r="D88" s="1"/>
      <c r="E88" s="1"/>
      <c r="F88" s="2"/>
      <c r="G88" s="1"/>
      <c r="H88" s="1"/>
      <c r="I88" s="1"/>
    </row>
    <row r="89" spans="1:9">
      <c r="A89" s="1"/>
      <c r="B89" s="1"/>
      <c r="C89" s="1"/>
      <c r="D89" s="1"/>
      <c r="E89" s="1"/>
      <c r="F89" s="2"/>
      <c r="G89" s="1"/>
      <c r="H89" s="1"/>
      <c r="I89" s="1"/>
    </row>
    <row r="90" spans="1:9">
      <c r="A90" s="1"/>
      <c r="B90" s="1"/>
      <c r="C90" s="1"/>
      <c r="D90" s="1"/>
      <c r="E90" s="1"/>
      <c r="F90" s="2"/>
      <c r="G90" s="1"/>
      <c r="H90" s="1"/>
      <c r="I90" s="1"/>
    </row>
    <row r="91" spans="1:9">
      <c r="A91" s="1"/>
      <c r="B91" s="1"/>
      <c r="C91" s="1"/>
      <c r="D91" s="1"/>
      <c r="E91" s="1"/>
      <c r="F91" s="2"/>
      <c r="G91" s="1"/>
      <c r="H91" s="1"/>
      <c r="I91" s="1"/>
    </row>
    <row r="92" spans="1:9">
      <c r="A92" s="1"/>
      <c r="B92" s="1"/>
      <c r="C92" s="1"/>
      <c r="D92" s="1"/>
      <c r="E92" s="1"/>
      <c r="F92" s="2"/>
      <c r="G92" s="1"/>
      <c r="H92" s="1"/>
      <c r="I92" s="1"/>
    </row>
    <row r="93" spans="1:9">
      <c r="A93" s="1"/>
      <c r="B93" s="1"/>
      <c r="C93" s="1"/>
      <c r="D93" s="1"/>
      <c r="E93" s="1"/>
      <c r="F93" s="2"/>
      <c r="G93" s="1"/>
      <c r="H93" s="1"/>
      <c r="I93" s="1"/>
    </row>
    <row r="94" spans="1:9">
      <c r="A94" s="1"/>
      <c r="B94" s="1"/>
      <c r="C94" s="1"/>
      <c r="D94" s="1"/>
      <c r="E94" s="1"/>
      <c r="F94" s="2"/>
      <c r="G94" s="1"/>
      <c r="H94" s="1"/>
      <c r="I94" s="1"/>
    </row>
    <row r="95" spans="1:9">
      <c r="A95" s="1"/>
      <c r="B95" s="1"/>
      <c r="C95" s="1"/>
      <c r="D95" s="1"/>
      <c r="E95" s="1"/>
      <c r="F95" s="2"/>
      <c r="G95" s="1"/>
      <c r="H95" s="1"/>
      <c r="I95" s="1"/>
    </row>
    <row r="96" spans="1:9">
      <c r="A96" s="1"/>
      <c r="B96" s="1"/>
      <c r="C96" s="1"/>
      <c r="D96" s="1"/>
      <c r="E96" s="1"/>
      <c r="F96" s="2"/>
      <c r="G96" s="1"/>
      <c r="H96" s="1"/>
      <c r="I96" s="1"/>
    </row>
    <row r="97" spans="1:9">
      <c r="A97" s="1"/>
      <c r="B97" s="1"/>
      <c r="C97" s="1"/>
      <c r="D97" s="1"/>
      <c r="E97" s="1"/>
      <c r="F97" s="2"/>
      <c r="G97" s="1"/>
      <c r="H97" s="1"/>
      <c r="I97" s="1"/>
    </row>
    <row r="98" spans="1:9">
      <c r="A98" s="1"/>
      <c r="B98" s="1"/>
      <c r="C98" s="1"/>
      <c r="D98" s="1"/>
      <c r="E98" s="1"/>
      <c r="F98" s="2"/>
      <c r="G98" s="1"/>
      <c r="H98" s="1"/>
      <c r="I98" s="1"/>
    </row>
    <row r="99" spans="1:9">
      <c r="A99" s="1"/>
      <c r="B99" s="1"/>
      <c r="C99" s="1"/>
      <c r="D99" s="1"/>
      <c r="E99" s="1"/>
      <c r="F99" s="2"/>
      <c r="G99" s="1"/>
      <c r="H99" s="1"/>
      <c r="I99" s="1"/>
    </row>
    <row r="100" spans="1:9">
      <c r="A100" s="1"/>
      <c r="B100" s="1"/>
      <c r="C100" s="1"/>
      <c r="D100" s="1"/>
      <c r="E100" s="1"/>
      <c r="F100" s="2"/>
      <c r="G100" s="1"/>
      <c r="H100" s="1"/>
      <c r="I100" s="1"/>
    </row>
    <row r="101" spans="1:9">
      <c r="A101" s="1"/>
      <c r="B101" s="1"/>
      <c r="C101" s="1"/>
      <c r="D101" s="1"/>
      <c r="E101" s="1"/>
      <c r="F101" s="2"/>
      <c r="G101" s="1"/>
      <c r="H101" s="1"/>
      <c r="I101" s="1"/>
    </row>
    <row r="102" spans="1:9">
      <c r="A102" s="1"/>
      <c r="B102" s="1"/>
      <c r="C102" s="1"/>
      <c r="D102" s="1"/>
      <c r="E102" s="1"/>
      <c r="F102" s="2"/>
      <c r="G102" s="1"/>
      <c r="H102" s="1"/>
      <c r="I102" s="1"/>
    </row>
    <row r="103" spans="1:9">
      <c r="A103" s="1"/>
      <c r="B103" s="1"/>
      <c r="C103" s="1"/>
      <c r="D103" s="1"/>
      <c r="E103" s="1"/>
      <c r="F103" s="2"/>
      <c r="G103" s="1"/>
      <c r="H103" s="1"/>
      <c r="I103" s="1"/>
    </row>
    <row r="104" spans="1:9">
      <c r="A104" s="1"/>
      <c r="B104" s="1"/>
      <c r="C104" s="1"/>
      <c r="D104" s="1"/>
      <c r="E104" s="1"/>
      <c r="F104" s="2"/>
      <c r="G104" s="1"/>
      <c r="H104" s="1"/>
      <c r="I104" s="1"/>
    </row>
    <row r="105" spans="1:9">
      <c r="A105" s="1"/>
      <c r="B105" s="1"/>
      <c r="C105" s="1"/>
      <c r="D105" s="1"/>
      <c r="E105" s="1"/>
      <c r="F105" s="2"/>
      <c r="G105" s="1"/>
      <c r="H105" s="1"/>
      <c r="I105" s="1"/>
    </row>
    <row r="106" spans="1:9">
      <c r="A106" s="1"/>
      <c r="B106" s="1"/>
      <c r="C106" s="1"/>
      <c r="D106" s="1"/>
      <c r="E106" s="1"/>
      <c r="F106" s="2"/>
      <c r="G106" s="1"/>
      <c r="H106" s="1"/>
      <c r="I106" s="1"/>
    </row>
    <row r="107" spans="1:9">
      <c r="A107" s="1"/>
      <c r="B107" s="1"/>
      <c r="C107" s="1"/>
      <c r="D107" s="1"/>
      <c r="E107" s="1"/>
      <c r="F107" s="2"/>
      <c r="G107" s="1"/>
      <c r="H107" s="1"/>
      <c r="I107" s="1"/>
    </row>
    <row r="108" spans="1:9">
      <c r="A108" s="1"/>
      <c r="B108" s="1"/>
      <c r="C108" s="1"/>
      <c r="D108" s="1"/>
      <c r="E108" s="1"/>
      <c r="F108" s="2"/>
      <c r="G108" s="1"/>
      <c r="H108" s="1"/>
      <c r="I108" s="1"/>
    </row>
    <row r="109" spans="1:9">
      <c r="A109" s="1"/>
      <c r="B109" s="1"/>
      <c r="C109" s="1"/>
      <c r="D109" s="1"/>
      <c r="E109" s="1"/>
      <c r="F109" s="2"/>
      <c r="G109" s="1"/>
      <c r="H109" s="1"/>
      <c r="I109" s="1"/>
    </row>
    <row r="110" spans="1:9">
      <c r="A110" s="1"/>
      <c r="B110" s="1"/>
      <c r="C110" s="1"/>
      <c r="D110" s="1"/>
      <c r="E110" s="1"/>
      <c r="F110" s="2"/>
      <c r="G110" s="1"/>
      <c r="H110" s="1"/>
      <c r="I110" s="1"/>
    </row>
    <row r="111" spans="1:9">
      <c r="A111" s="1"/>
      <c r="B111" s="1"/>
      <c r="C111" s="1"/>
      <c r="D111" s="1"/>
      <c r="E111" s="1"/>
      <c r="F111" s="2"/>
      <c r="G111" s="1"/>
      <c r="H111" s="1"/>
      <c r="I111" s="1"/>
    </row>
  </sheetData>
  <sheetProtection formatCells="0" insertHyperlinks="0" autoFilter="0"/>
  <autoFilter ref="A1:I111">
    <extLst/>
  </autoFilter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4"/>
  <sheetViews>
    <sheetView workbookViewId="0">
      <selection activeCell="K13" sqref="K13"/>
    </sheetView>
  </sheetViews>
  <sheetFormatPr defaultColWidth="8.85925925925926" defaultRowHeight="15"/>
  <cols>
    <col min="2" max="2" width="16" customWidth="1"/>
    <col min="6" max="6" width="14" customWidth="1"/>
    <col min="7" max="7" width="12.2814814814815" customWidth="1"/>
  </cols>
  <sheetData>
    <row r="1" spans="1:9">
      <c r="A1" t="s">
        <v>333</v>
      </c>
      <c r="B1" t="s">
        <v>334</v>
      </c>
      <c r="C1" t="s">
        <v>335</v>
      </c>
      <c r="D1" t="s">
        <v>336</v>
      </c>
      <c r="E1" t="s">
        <v>337</v>
      </c>
      <c r="F1" s="3" t="s">
        <v>338</v>
      </c>
      <c r="G1" t="s">
        <v>2014</v>
      </c>
      <c r="H1" t="s">
        <v>14</v>
      </c>
      <c r="I1" t="s">
        <v>2015</v>
      </c>
    </row>
    <row r="2" spans="1:9">
      <c r="A2" s="1" t="s">
        <v>4973</v>
      </c>
      <c r="B2" s="1" t="s">
        <v>304</v>
      </c>
      <c r="C2" s="1" t="s">
        <v>6125</v>
      </c>
      <c r="D2" s="1" t="s">
        <v>352</v>
      </c>
      <c r="E2" s="1">
        <v>1</v>
      </c>
      <c r="F2" s="2">
        <v>45082</v>
      </c>
      <c r="G2" s="1" t="s">
        <v>421</v>
      </c>
      <c r="H2" s="1" t="s">
        <v>422</v>
      </c>
      <c r="I2" s="1" t="s">
        <v>423</v>
      </c>
    </row>
    <row r="3" spans="1:9">
      <c r="A3" s="1" t="s">
        <v>4973</v>
      </c>
      <c r="B3" s="1" t="s">
        <v>304</v>
      </c>
      <c r="C3" s="1" t="s">
        <v>6126</v>
      </c>
      <c r="D3" s="1" t="s">
        <v>352</v>
      </c>
      <c r="E3" s="1">
        <v>1</v>
      </c>
      <c r="F3" s="2">
        <v>45093</v>
      </c>
      <c r="G3" s="1" t="s">
        <v>421</v>
      </c>
      <c r="H3" s="1" t="s">
        <v>422</v>
      </c>
      <c r="I3" s="1" t="s">
        <v>423</v>
      </c>
    </row>
    <row r="4" spans="1:9">
      <c r="A4" s="1" t="s">
        <v>970</v>
      </c>
      <c r="B4" s="1" t="s">
        <v>129</v>
      </c>
      <c r="C4" s="1" t="s">
        <v>6127</v>
      </c>
      <c r="D4" s="1" t="s">
        <v>376</v>
      </c>
      <c r="E4" s="1">
        <v>1</v>
      </c>
      <c r="F4" s="2">
        <v>45082</v>
      </c>
      <c r="G4" s="1" t="s">
        <v>972</v>
      </c>
      <c r="H4" s="1" t="s">
        <v>973</v>
      </c>
      <c r="I4" s="1" t="s">
        <v>423</v>
      </c>
    </row>
    <row r="5" spans="1:9">
      <c r="A5" s="1" t="s">
        <v>1015</v>
      </c>
      <c r="B5" s="1" t="s">
        <v>197</v>
      </c>
      <c r="C5" s="1" t="s">
        <v>6128</v>
      </c>
      <c r="D5" s="1" t="s">
        <v>369</v>
      </c>
      <c r="E5" s="1">
        <v>1</v>
      </c>
      <c r="F5" s="2">
        <v>45083</v>
      </c>
      <c r="G5" s="1" t="s">
        <v>1017</v>
      </c>
      <c r="H5" s="1" t="s">
        <v>1018</v>
      </c>
      <c r="I5" s="1" t="s">
        <v>423</v>
      </c>
    </row>
    <row r="6" spans="1:9">
      <c r="A6" s="1" t="s">
        <v>1015</v>
      </c>
      <c r="B6" s="1" t="s">
        <v>197</v>
      </c>
      <c r="C6" s="1" t="s">
        <v>6129</v>
      </c>
      <c r="D6" s="1" t="s">
        <v>358</v>
      </c>
      <c r="E6" s="1">
        <v>1</v>
      </c>
      <c r="F6" s="2">
        <v>45085</v>
      </c>
      <c r="G6" s="1" t="s">
        <v>1017</v>
      </c>
      <c r="H6" s="1" t="s">
        <v>1018</v>
      </c>
      <c r="I6" s="1" t="s">
        <v>423</v>
      </c>
    </row>
    <row r="7" spans="1:9">
      <c r="A7" s="1" t="s">
        <v>1015</v>
      </c>
      <c r="B7" s="1" t="s">
        <v>197</v>
      </c>
      <c r="C7" s="1" t="s">
        <v>6130</v>
      </c>
      <c r="D7" s="1" t="s">
        <v>358</v>
      </c>
      <c r="E7" s="1">
        <v>1</v>
      </c>
      <c r="F7" s="2">
        <v>45085</v>
      </c>
      <c r="G7" s="1" t="s">
        <v>1017</v>
      </c>
      <c r="H7" s="1" t="s">
        <v>1018</v>
      </c>
      <c r="I7" s="1" t="s">
        <v>423</v>
      </c>
    </row>
    <row r="8" spans="1:9">
      <c r="A8" s="1" t="s">
        <v>1015</v>
      </c>
      <c r="B8" s="1" t="s">
        <v>197</v>
      </c>
      <c r="C8" s="1" t="s">
        <v>6131</v>
      </c>
      <c r="D8" s="1" t="s">
        <v>394</v>
      </c>
      <c r="E8" s="1">
        <v>1</v>
      </c>
      <c r="F8" s="2">
        <v>45091</v>
      </c>
      <c r="G8" s="1" t="s">
        <v>1017</v>
      </c>
      <c r="H8" s="1" t="s">
        <v>1018</v>
      </c>
      <c r="I8" s="1" t="s">
        <v>423</v>
      </c>
    </row>
    <row r="9" spans="1:9">
      <c r="A9" s="1" t="s">
        <v>1015</v>
      </c>
      <c r="B9" s="1" t="s">
        <v>197</v>
      </c>
      <c r="C9" s="1" t="s">
        <v>6132</v>
      </c>
      <c r="D9" s="1" t="s">
        <v>376</v>
      </c>
      <c r="E9" s="1">
        <v>1</v>
      </c>
      <c r="F9" s="2">
        <v>45091</v>
      </c>
      <c r="G9" s="1" t="s">
        <v>1017</v>
      </c>
      <c r="H9" s="1" t="s">
        <v>1018</v>
      </c>
      <c r="I9" s="1" t="s">
        <v>423</v>
      </c>
    </row>
    <row r="10" spans="1:9">
      <c r="A10" s="1" t="s">
        <v>1015</v>
      </c>
      <c r="B10" s="1" t="s">
        <v>197</v>
      </c>
      <c r="C10" s="1" t="s">
        <v>6133</v>
      </c>
      <c r="D10" s="1" t="s">
        <v>659</v>
      </c>
      <c r="E10" s="1">
        <v>1</v>
      </c>
      <c r="F10" s="2">
        <v>45092</v>
      </c>
      <c r="G10" s="1" t="s">
        <v>1017</v>
      </c>
      <c r="H10" s="1" t="s">
        <v>1018</v>
      </c>
      <c r="I10" s="1" t="s">
        <v>423</v>
      </c>
    </row>
    <row r="11" spans="1:9">
      <c r="A11" s="1" t="s">
        <v>4538</v>
      </c>
      <c r="B11" s="1" t="s">
        <v>160</v>
      </c>
      <c r="C11" s="1" t="s">
        <v>6134</v>
      </c>
      <c r="D11" s="1" t="s">
        <v>352</v>
      </c>
      <c r="E11" s="1">
        <v>1</v>
      </c>
      <c r="F11" s="2">
        <v>45086</v>
      </c>
      <c r="G11" s="1" t="s">
        <v>1003</v>
      </c>
      <c r="H11" s="1" t="s">
        <v>1004</v>
      </c>
      <c r="I11" s="1" t="s">
        <v>423</v>
      </c>
    </row>
    <row r="12" spans="1:9">
      <c r="A12" s="1" t="s">
        <v>1291</v>
      </c>
      <c r="B12" s="1" t="s">
        <v>129</v>
      </c>
      <c r="C12" s="1" t="s">
        <v>6135</v>
      </c>
      <c r="D12" s="1" t="s">
        <v>352</v>
      </c>
      <c r="E12" s="1">
        <v>1</v>
      </c>
      <c r="F12" s="2">
        <v>45090</v>
      </c>
      <c r="G12" s="1" t="s">
        <v>972</v>
      </c>
      <c r="H12" s="1" t="s">
        <v>973</v>
      </c>
      <c r="I12" s="1" t="s">
        <v>423</v>
      </c>
    </row>
    <row r="13" spans="1:9">
      <c r="A13" s="1" t="s">
        <v>1291</v>
      </c>
      <c r="B13" s="1" t="s">
        <v>129</v>
      </c>
      <c r="C13" s="1" t="s">
        <v>6136</v>
      </c>
      <c r="D13" s="1" t="s">
        <v>352</v>
      </c>
      <c r="E13" s="1">
        <v>1</v>
      </c>
      <c r="F13" s="2">
        <v>45090</v>
      </c>
      <c r="G13" s="1" t="s">
        <v>972</v>
      </c>
      <c r="H13" s="1" t="s">
        <v>973</v>
      </c>
      <c r="I13" s="1" t="s">
        <v>423</v>
      </c>
    </row>
    <row r="14" spans="1:9">
      <c r="A14" s="1" t="s">
        <v>1299</v>
      </c>
      <c r="B14" s="1" t="s">
        <v>197</v>
      </c>
      <c r="C14" s="1" t="s">
        <v>6137</v>
      </c>
      <c r="D14" s="1" t="s">
        <v>369</v>
      </c>
      <c r="E14" s="1">
        <v>1</v>
      </c>
      <c r="F14" s="2">
        <v>45084</v>
      </c>
      <c r="G14" s="1" t="s">
        <v>1017</v>
      </c>
      <c r="H14" s="1" t="s">
        <v>1018</v>
      </c>
      <c r="I14" s="1" t="s">
        <v>423</v>
      </c>
    </row>
    <row r="15" spans="1:9">
      <c r="A15" s="1" t="s">
        <v>1299</v>
      </c>
      <c r="B15" s="1" t="s">
        <v>197</v>
      </c>
      <c r="C15" s="1" t="s">
        <v>6138</v>
      </c>
      <c r="D15" s="1" t="s">
        <v>369</v>
      </c>
      <c r="E15" s="1">
        <v>1</v>
      </c>
      <c r="F15" s="2">
        <v>45084</v>
      </c>
      <c r="G15" s="1" t="s">
        <v>1017</v>
      </c>
      <c r="H15" s="1" t="s">
        <v>1018</v>
      </c>
      <c r="I15" s="1" t="s">
        <v>423</v>
      </c>
    </row>
    <row r="16" spans="1:9">
      <c r="A16" s="1" t="s">
        <v>1299</v>
      </c>
      <c r="B16" s="1" t="s">
        <v>197</v>
      </c>
      <c r="C16" s="1" t="s">
        <v>6139</v>
      </c>
      <c r="D16" s="1" t="s">
        <v>358</v>
      </c>
      <c r="E16" s="1">
        <v>1</v>
      </c>
      <c r="F16" s="2">
        <v>45091</v>
      </c>
      <c r="G16" s="1" t="s">
        <v>1017</v>
      </c>
      <c r="H16" s="1" t="s">
        <v>1018</v>
      </c>
      <c r="I16" s="1" t="s">
        <v>423</v>
      </c>
    </row>
    <row r="17" spans="1:9">
      <c r="A17" s="1" t="s">
        <v>1299</v>
      </c>
      <c r="B17" s="1" t="s">
        <v>197</v>
      </c>
      <c r="C17" s="1" t="s">
        <v>6140</v>
      </c>
      <c r="D17" s="1" t="s">
        <v>352</v>
      </c>
      <c r="E17" s="1">
        <v>1</v>
      </c>
      <c r="F17" s="2">
        <v>45091</v>
      </c>
      <c r="G17" s="1" t="s">
        <v>1017</v>
      </c>
      <c r="H17" s="1" t="s">
        <v>1018</v>
      </c>
      <c r="I17" s="1" t="s">
        <v>423</v>
      </c>
    </row>
    <row r="18" spans="1:9">
      <c r="A18" s="1" t="s">
        <v>1299</v>
      </c>
      <c r="B18" s="1" t="s">
        <v>197</v>
      </c>
      <c r="C18" s="1" t="s">
        <v>6141</v>
      </c>
      <c r="D18" s="1" t="s">
        <v>352</v>
      </c>
      <c r="E18" s="1">
        <v>1</v>
      </c>
      <c r="F18" s="2">
        <v>45091</v>
      </c>
      <c r="G18" s="1" t="s">
        <v>1017</v>
      </c>
      <c r="H18" s="1" t="s">
        <v>1018</v>
      </c>
      <c r="I18" s="1" t="s">
        <v>423</v>
      </c>
    </row>
    <row r="19" spans="1:9">
      <c r="A19" s="1" t="s">
        <v>1299</v>
      </c>
      <c r="B19" s="1" t="s">
        <v>197</v>
      </c>
      <c r="C19" s="1" t="s">
        <v>6142</v>
      </c>
      <c r="D19" s="1" t="s">
        <v>358</v>
      </c>
      <c r="E19" s="1">
        <v>1</v>
      </c>
      <c r="F19" s="2">
        <v>45091</v>
      </c>
      <c r="G19" s="1" t="s">
        <v>1017</v>
      </c>
      <c r="H19" s="1" t="s">
        <v>1018</v>
      </c>
      <c r="I19" s="1" t="s">
        <v>423</v>
      </c>
    </row>
    <row r="20" spans="1:9">
      <c r="A20" s="1" t="s">
        <v>1299</v>
      </c>
      <c r="B20" s="1" t="s">
        <v>197</v>
      </c>
      <c r="C20" s="1" t="s">
        <v>6143</v>
      </c>
      <c r="D20" s="1" t="s">
        <v>358</v>
      </c>
      <c r="E20" s="1">
        <v>1</v>
      </c>
      <c r="F20" s="2">
        <v>45092</v>
      </c>
      <c r="G20" s="1" t="s">
        <v>1017</v>
      </c>
      <c r="H20" s="1" t="s">
        <v>1018</v>
      </c>
      <c r="I20" s="1" t="s">
        <v>423</v>
      </c>
    </row>
    <row r="21" spans="1:9">
      <c r="A21" s="1" t="s">
        <v>1299</v>
      </c>
      <c r="B21" s="1" t="s">
        <v>197</v>
      </c>
      <c r="C21" s="1" t="s">
        <v>6144</v>
      </c>
      <c r="D21" s="1" t="s">
        <v>352</v>
      </c>
      <c r="E21" s="1">
        <v>1</v>
      </c>
      <c r="F21" s="2">
        <v>45094</v>
      </c>
      <c r="G21" s="1" t="s">
        <v>1017</v>
      </c>
      <c r="H21" s="1" t="s">
        <v>1018</v>
      </c>
      <c r="I21" s="1" t="s">
        <v>423</v>
      </c>
    </row>
    <row r="22" spans="1:9">
      <c r="A22" s="1" t="s">
        <v>1299</v>
      </c>
      <c r="B22" s="1" t="s">
        <v>197</v>
      </c>
      <c r="C22" s="1" t="s">
        <v>6145</v>
      </c>
      <c r="D22" s="1" t="s">
        <v>369</v>
      </c>
      <c r="E22" s="1">
        <v>1</v>
      </c>
      <c r="F22" s="2">
        <v>45094</v>
      </c>
      <c r="G22" s="1" t="s">
        <v>1017</v>
      </c>
      <c r="H22" s="1" t="s">
        <v>1018</v>
      </c>
      <c r="I22" s="1" t="s">
        <v>423</v>
      </c>
    </row>
    <row r="23" spans="1:9">
      <c r="A23" s="1" t="s">
        <v>4945</v>
      </c>
      <c r="B23" s="1" t="s">
        <v>304</v>
      </c>
      <c r="C23" s="1" t="s">
        <v>6146</v>
      </c>
      <c r="D23" s="1" t="s">
        <v>358</v>
      </c>
      <c r="E23" s="1">
        <v>1</v>
      </c>
      <c r="F23" s="2">
        <v>45083</v>
      </c>
      <c r="G23" s="1" t="s">
        <v>421</v>
      </c>
      <c r="H23" s="1" t="s">
        <v>422</v>
      </c>
      <c r="I23" s="1" t="s">
        <v>423</v>
      </c>
    </row>
    <row r="24" spans="1:9">
      <c r="A24" s="1" t="s">
        <v>6147</v>
      </c>
      <c r="B24" s="1" t="s">
        <v>129</v>
      </c>
      <c r="C24" s="1" t="s">
        <v>6148</v>
      </c>
      <c r="D24" s="1" t="s">
        <v>6149</v>
      </c>
      <c r="E24" s="1">
        <v>1</v>
      </c>
      <c r="F24" s="2">
        <v>45079</v>
      </c>
      <c r="G24" s="1" t="s">
        <v>972</v>
      </c>
      <c r="H24" s="1" t="s">
        <v>973</v>
      </c>
      <c r="I24" s="1" t="s">
        <v>423</v>
      </c>
    </row>
    <row r="25" spans="1:9">
      <c r="A25" s="1" t="s">
        <v>1787</v>
      </c>
      <c r="B25" s="1" t="s">
        <v>240</v>
      </c>
      <c r="C25" s="1" t="s">
        <v>6150</v>
      </c>
      <c r="D25" s="1" t="s">
        <v>352</v>
      </c>
      <c r="E25" s="1">
        <v>1</v>
      </c>
      <c r="F25" s="2">
        <v>45091</v>
      </c>
      <c r="G25" s="1" t="s">
        <v>1789</v>
      </c>
      <c r="H25" s="1" t="s">
        <v>1790</v>
      </c>
      <c r="I25" s="1" t="s">
        <v>423</v>
      </c>
    </row>
    <row r="26" spans="1:9">
      <c r="A26" s="1" t="s">
        <v>5006</v>
      </c>
      <c r="B26" s="1" t="s">
        <v>304</v>
      </c>
      <c r="C26" s="1" t="s">
        <v>6151</v>
      </c>
      <c r="D26" s="1" t="s">
        <v>352</v>
      </c>
      <c r="E26" s="1">
        <v>1</v>
      </c>
      <c r="F26" s="2">
        <v>45087</v>
      </c>
      <c r="G26" s="1" t="s">
        <v>421</v>
      </c>
      <c r="H26" s="1" t="s">
        <v>422</v>
      </c>
      <c r="I26" s="1" t="s">
        <v>423</v>
      </c>
    </row>
    <row r="27" spans="1:9">
      <c r="A27" s="1" t="s">
        <v>4573</v>
      </c>
      <c r="B27" s="1" t="s">
        <v>175</v>
      </c>
      <c r="C27" s="1" t="s">
        <v>6152</v>
      </c>
      <c r="D27" s="1" t="s">
        <v>352</v>
      </c>
      <c r="E27" s="1">
        <v>1</v>
      </c>
      <c r="F27" s="2">
        <v>45089</v>
      </c>
      <c r="G27" s="1" t="s">
        <v>831</v>
      </c>
      <c r="H27" s="1" t="s">
        <v>832</v>
      </c>
      <c r="I27" s="1" t="s">
        <v>423</v>
      </c>
    </row>
    <row r="28" spans="1:9">
      <c r="A28" s="1" t="s">
        <v>4573</v>
      </c>
      <c r="B28" s="1" t="s">
        <v>175</v>
      </c>
      <c r="C28" s="1" t="s">
        <v>6153</v>
      </c>
      <c r="D28" s="1" t="s">
        <v>352</v>
      </c>
      <c r="E28" s="1">
        <v>1</v>
      </c>
      <c r="F28" s="2">
        <v>45089</v>
      </c>
      <c r="G28" s="1" t="s">
        <v>831</v>
      </c>
      <c r="H28" s="1" t="s">
        <v>832</v>
      </c>
      <c r="I28" s="1" t="s">
        <v>423</v>
      </c>
    </row>
    <row r="29" spans="1:9">
      <c r="A29" s="1" t="s">
        <v>4573</v>
      </c>
      <c r="B29" s="1" t="s">
        <v>175</v>
      </c>
      <c r="C29" s="1" t="s">
        <v>6154</v>
      </c>
      <c r="D29" s="1" t="s">
        <v>659</v>
      </c>
      <c r="E29" s="1">
        <v>1</v>
      </c>
      <c r="F29" s="2">
        <v>45089</v>
      </c>
      <c r="G29" s="1" t="s">
        <v>831</v>
      </c>
      <c r="H29" s="1" t="s">
        <v>832</v>
      </c>
      <c r="I29" s="1" t="s">
        <v>423</v>
      </c>
    </row>
    <row r="30" spans="1:9">
      <c r="A30" s="1" t="s">
        <v>4573</v>
      </c>
      <c r="B30" s="1" t="s">
        <v>175</v>
      </c>
      <c r="C30" s="1" t="s">
        <v>6155</v>
      </c>
      <c r="D30" s="1" t="s">
        <v>659</v>
      </c>
      <c r="E30" s="1">
        <v>1</v>
      </c>
      <c r="F30" s="2">
        <v>45089</v>
      </c>
      <c r="G30" s="1" t="s">
        <v>831</v>
      </c>
      <c r="H30" s="1" t="s">
        <v>832</v>
      </c>
      <c r="I30" s="1" t="s">
        <v>423</v>
      </c>
    </row>
    <row r="31" spans="1:9">
      <c r="A31" s="1" t="s">
        <v>1986</v>
      </c>
      <c r="B31" s="1" t="s">
        <v>160</v>
      </c>
      <c r="C31" s="1" t="s">
        <v>6156</v>
      </c>
      <c r="D31" s="1" t="s">
        <v>352</v>
      </c>
      <c r="E31" s="1">
        <v>1</v>
      </c>
      <c r="F31" s="2">
        <v>45090</v>
      </c>
      <c r="G31" s="1" t="s">
        <v>1003</v>
      </c>
      <c r="H31" s="1" t="s">
        <v>1004</v>
      </c>
      <c r="I31" s="1" t="s">
        <v>423</v>
      </c>
    </row>
    <row r="32" spans="1:9">
      <c r="A32" s="1" t="s">
        <v>1986</v>
      </c>
      <c r="B32" s="1" t="s">
        <v>160</v>
      </c>
      <c r="C32" s="1" t="s">
        <v>6157</v>
      </c>
      <c r="D32" s="1" t="s">
        <v>343</v>
      </c>
      <c r="E32" s="1">
        <v>1</v>
      </c>
      <c r="F32" s="2">
        <v>45090</v>
      </c>
      <c r="G32" s="1" t="s">
        <v>1003</v>
      </c>
      <c r="H32" s="1" t="s">
        <v>1004</v>
      </c>
      <c r="I32" s="1" t="s">
        <v>423</v>
      </c>
    </row>
    <row r="33" spans="1:9">
      <c r="A33" s="1" t="s">
        <v>1903</v>
      </c>
      <c r="B33" s="1" t="s">
        <v>34</v>
      </c>
      <c r="C33" s="1" t="s">
        <v>6158</v>
      </c>
      <c r="D33" s="1" t="s">
        <v>369</v>
      </c>
      <c r="E33" s="1">
        <v>1</v>
      </c>
      <c r="F33" s="2">
        <v>45079</v>
      </c>
      <c r="G33" s="1" t="s">
        <v>1905</v>
      </c>
      <c r="H33" s="1" t="s">
        <v>1906</v>
      </c>
      <c r="I33" s="1" t="s">
        <v>345</v>
      </c>
    </row>
    <row r="34" spans="1:9">
      <c r="A34" s="1" t="s">
        <v>1903</v>
      </c>
      <c r="B34" s="1" t="s">
        <v>34</v>
      </c>
      <c r="C34" s="1" t="s">
        <v>6159</v>
      </c>
      <c r="D34" s="1" t="s">
        <v>352</v>
      </c>
      <c r="E34" s="1">
        <v>1</v>
      </c>
      <c r="F34" s="2">
        <v>45079</v>
      </c>
      <c r="G34" s="1" t="s">
        <v>1905</v>
      </c>
      <c r="H34" s="1" t="s">
        <v>1906</v>
      </c>
      <c r="I34" s="1" t="s">
        <v>345</v>
      </c>
    </row>
    <row r="35" spans="1:9">
      <c r="A35" s="1" t="s">
        <v>1903</v>
      </c>
      <c r="B35" s="1" t="s">
        <v>34</v>
      </c>
      <c r="C35" s="1" t="s">
        <v>6160</v>
      </c>
      <c r="D35" s="1" t="s">
        <v>376</v>
      </c>
      <c r="E35" s="1">
        <v>1</v>
      </c>
      <c r="F35" s="2">
        <v>45079</v>
      </c>
      <c r="G35" s="1" t="s">
        <v>1905</v>
      </c>
      <c r="H35" s="1" t="s">
        <v>1906</v>
      </c>
      <c r="I35" s="1" t="s">
        <v>345</v>
      </c>
    </row>
    <row r="36" spans="1:9">
      <c r="A36" s="1" t="s">
        <v>1903</v>
      </c>
      <c r="B36" s="1" t="s">
        <v>34</v>
      </c>
      <c r="C36" s="1" t="s">
        <v>6161</v>
      </c>
      <c r="D36" s="1" t="s">
        <v>358</v>
      </c>
      <c r="E36" s="1">
        <v>1</v>
      </c>
      <c r="F36" s="2">
        <v>45079</v>
      </c>
      <c r="G36" s="1" t="s">
        <v>1905</v>
      </c>
      <c r="H36" s="1" t="s">
        <v>1906</v>
      </c>
      <c r="I36" s="1" t="s">
        <v>345</v>
      </c>
    </row>
    <row r="37" spans="1:9">
      <c r="A37" s="1" t="s">
        <v>1903</v>
      </c>
      <c r="B37" s="1" t="s">
        <v>34</v>
      </c>
      <c r="C37" s="1" t="s">
        <v>6162</v>
      </c>
      <c r="D37" s="1" t="s">
        <v>369</v>
      </c>
      <c r="E37" s="1">
        <v>1</v>
      </c>
      <c r="F37" s="2">
        <v>45079</v>
      </c>
      <c r="G37" s="1" t="s">
        <v>1905</v>
      </c>
      <c r="H37" s="1" t="s">
        <v>1906</v>
      </c>
      <c r="I37" s="1" t="s">
        <v>345</v>
      </c>
    </row>
    <row r="38" spans="1:9">
      <c r="A38" s="1" t="s">
        <v>1903</v>
      </c>
      <c r="B38" s="1" t="s">
        <v>34</v>
      </c>
      <c r="C38" s="1" t="s">
        <v>6163</v>
      </c>
      <c r="D38" s="1" t="s">
        <v>358</v>
      </c>
      <c r="E38" s="1">
        <v>1</v>
      </c>
      <c r="F38" s="2">
        <v>45084</v>
      </c>
      <c r="G38" s="1" t="s">
        <v>1905</v>
      </c>
      <c r="H38" s="1" t="s">
        <v>1906</v>
      </c>
      <c r="I38" s="1" t="s">
        <v>345</v>
      </c>
    </row>
    <row r="39" spans="1:9">
      <c r="A39" s="1" t="s">
        <v>1903</v>
      </c>
      <c r="B39" s="1" t="s">
        <v>34</v>
      </c>
      <c r="C39" s="1" t="s">
        <v>6164</v>
      </c>
      <c r="D39" s="1" t="s">
        <v>358</v>
      </c>
      <c r="E39" s="1">
        <v>1</v>
      </c>
      <c r="F39" s="2">
        <v>45084</v>
      </c>
      <c r="G39" s="1" t="s">
        <v>1905</v>
      </c>
      <c r="H39" s="1" t="s">
        <v>1906</v>
      </c>
      <c r="I39" s="1" t="s">
        <v>345</v>
      </c>
    </row>
    <row r="40" spans="6:6">
      <c r="F40" s="3"/>
    </row>
    <row r="41" spans="6:6">
      <c r="F41" s="3"/>
    </row>
    <row r="42" spans="6:6">
      <c r="F42" s="3"/>
    </row>
    <row r="43" spans="6:6">
      <c r="F43" s="3"/>
    </row>
    <row r="44" spans="6:6">
      <c r="F44" s="3"/>
    </row>
    <row r="45" spans="6:6">
      <c r="F45" s="3"/>
    </row>
    <row r="46" spans="6:6">
      <c r="F46" s="3"/>
    </row>
    <row r="47" spans="6:6">
      <c r="F47" s="3"/>
    </row>
    <row r="48" spans="6:6">
      <c r="F48" s="3"/>
    </row>
    <row r="49" spans="6:6">
      <c r="F49" s="3"/>
    </row>
    <row r="50" spans="6:6">
      <c r="F50" s="3"/>
    </row>
    <row r="51" spans="6:6">
      <c r="F51" s="3"/>
    </row>
    <row r="52" spans="6:6">
      <c r="F52" s="3"/>
    </row>
    <row r="53" spans="6:6">
      <c r="F53" s="3"/>
    </row>
    <row r="54" spans="6:6">
      <c r="F54" s="3"/>
    </row>
    <row r="55" spans="6:6">
      <c r="F55" s="3"/>
    </row>
    <row r="56" spans="6:6">
      <c r="F56" s="3"/>
    </row>
    <row r="57" spans="6:6">
      <c r="F57" s="3"/>
    </row>
    <row r="58" spans="6:6">
      <c r="F58" s="3"/>
    </row>
    <row r="59" spans="6:6">
      <c r="F59" s="3"/>
    </row>
    <row r="60" spans="6:6">
      <c r="F60" s="3"/>
    </row>
    <row r="61" spans="6:6">
      <c r="F61" s="3"/>
    </row>
    <row r="62" spans="6:6">
      <c r="F62" s="3"/>
    </row>
    <row r="63" spans="6:6">
      <c r="F63" s="3"/>
    </row>
    <row r="64" spans="6:6">
      <c r="F64" s="3"/>
    </row>
    <row r="65" spans="6:6">
      <c r="F65" s="3"/>
    </row>
    <row r="66" spans="6:6">
      <c r="F66" s="3"/>
    </row>
    <row r="67" spans="6:6">
      <c r="F67" s="3"/>
    </row>
    <row r="68" spans="6:6">
      <c r="F68" s="3"/>
    </row>
    <row r="69" spans="6:6">
      <c r="F69" s="3"/>
    </row>
    <row r="70" spans="6:6">
      <c r="F70" s="3"/>
    </row>
    <row r="71" spans="6:6">
      <c r="F71" s="3"/>
    </row>
    <row r="72" spans="6:6">
      <c r="F72" s="3"/>
    </row>
    <row r="73" spans="6:6">
      <c r="F73" s="3"/>
    </row>
    <row r="74" spans="6:6">
      <c r="F74" s="3"/>
    </row>
    <row r="75" spans="6:6">
      <c r="F75" s="3"/>
    </row>
    <row r="76" spans="6:6">
      <c r="F76" s="3"/>
    </row>
    <row r="77" spans="6:6">
      <c r="F77" s="3"/>
    </row>
    <row r="78" spans="6:6">
      <c r="F78" s="3"/>
    </row>
    <row r="79" spans="6:6">
      <c r="F79" s="3"/>
    </row>
    <row r="80" spans="6:6">
      <c r="F80" s="3"/>
    </row>
    <row r="81" spans="6:6">
      <c r="F81" s="3"/>
    </row>
    <row r="82" spans="6:6">
      <c r="F82" s="3"/>
    </row>
    <row r="83" spans="6:6">
      <c r="F83" s="3"/>
    </row>
    <row r="84" spans="6:6">
      <c r="F84" s="3"/>
    </row>
    <row r="85" spans="6:6">
      <c r="F85" s="3"/>
    </row>
    <row r="86" spans="6:6">
      <c r="F86" s="3"/>
    </row>
    <row r="87" spans="6:6">
      <c r="F87" s="3"/>
    </row>
    <row r="88" spans="6:6">
      <c r="F88" s="3"/>
    </row>
    <row r="89" spans="6:6">
      <c r="F89" s="3"/>
    </row>
    <row r="90" spans="6:6">
      <c r="F90" s="3"/>
    </row>
    <row r="91" spans="6:6">
      <c r="F91" s="3"/>
    </row>
    <row r="92" spans="6:6">
      <c r="F92" s="3"/>
    </row>
    <row r="93" spans="6:6">
      <c r="F93" s="3"/>
    </row>
    <row r="94" spans="6:6">
      <c r="F94" s="3"/>
    </row>
    <row r="95" spans="6:6">
      <c r="F95" s="3"/>
    </row>
    <row r="96" spans="6:6">
      <c r="F96" s="3"/>
    </row>
    <row r="97" spans="6:6">
      <c r="F97" s="3"/>
    </row>
    <row r="98" spans="6:6">
      <c r="F98" s="3"/>
    </row>
    <row r="99" spans="6:6">
      <c r="F99" s="3"/>
    </row>
    <row r="100" spans="6:6">
      <c r="F100" s="3"/>
    </row>
    <row r="101" spans="6:6">
      <c r="F101" s="3"/>
    </row>
    <row r="102" spans="6:6">
      <c r="F102" s="3"/>
    </row>
    <row r="103" spans="6:6">
      <c r="F103" s="3"/>
    </row>
    <row r="104" spans="6:6">
      <c r="F104" s="3"/>
    </row>
    <row r="105" spans="6:6">
      <c r="F105" s="3"/>
    </row>
    <row r="106" spans="6:6">
      <c r="F106" s="3"/>
    </row>
    <row r="107" spans="6:6">
      <c r="F107" s="3"/>
    </row>
    <row r="108" spans="6:6">
      <c r="F108" s="3"/>
    </row>
    <row r="109" spans="6:6">
      <c r="F109" s="3"/>
    </row>
    <row r="110" spans="6:6">
      <c r="F110" s="3"/>
    </row>
    <row r="111" spans="6:6">
      <c r="F111" s="3"/>
    </row>
    <row r="112" spans="6:6">
      <c r="F112" s="3"/>
    </row>
    <row r="113" spans="6:6">
      <c r="F113" s="3"/>
    </row>
    <row r="114" spans="6:6">
      <c r="F114" s="3"/>
    </row>
    <row r="115" spans="6:6">
      <c r="F115" s="3"/>
    </row>
    <row r="116" spans="6:6">
      <c r="F116" s="3"/>
    </row>
    <row r="117" spans="6:6">
      <c r="F117" s="3"/>
    </row>
    <row r="118" spans="6:6">
      <c r="F118" s="3"/>
    </row>
    <row r="119" spans="6:6">
      <c r="F119" s="3"/>
    </row>
    <row r="120" spans="6:6">
      <c r="F120" s="3"/>
    </row>
    <row r="121" spans="6:6">
      <c r="F121" s="3"/>
    </row>
    <row r="122" spans="6:6">
      <c r="F122" s="3"/>
    </row>
    <row r="123" spans="6:6">
      <c r="F123" s="3"/>
    </row>
    <row r="124" spans="6:6">
      <c r="F124" s="3"/>
    </row>
    <row r="125" spans="6:6">
      <c r="F125" s="3"/>
    </row>
    <row r="126" spans="6:6">
      <c r="F126" s="3"/>
    </row>
    <row r="127" spans="6:6">
      <c r="F127" s="3"/>
    </row>
    <row r="128" spans="6:6">
      <c r="F128" s="3"/>
    </row>
    <row r="129" spans="6:6">
      <c r="F129" s="3"/>
    </row>
    <row r="130" spans="6:6">
      <c r="F130" s="3"/>
    </row>
    <row r="131" spans="6:6">
      <c r="F131" s="3"/>
    </row>
    <row r="132" spans="6:6">
      <c r="F132" s="3"/>
    </row>
    <row r="133" spans="6:6">
      <c r="F133" s="3"/>
    </row>
    <row r="134" spans="6:6">
      <c r="F134" s="3"/>
    </row>
  </sheetData>
  <sheetProtection formatCells="0" insertHyperlinks="0" autoFilter="0"/>
  <autoFilter ref="A1:I134">
    <extLst/>
  </autoFilter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87"/>
  <sheetViews>
    <sheetView topLeftCell="A2" workbookViewId="0">
      <selection activeCell="A2" sqref="A2:I109"/>
    </sheetView>
  </sheetViews>
  <sheetFormatPr defaultColWidth="8.85925925925926" defaultRowHeight="15"/>
  <cols>
    <col min="6" max="6" width="12.2814814814815" customWidth="1"/>
  </cols>
  <sheetData>
    <row r="1" spans="1:9">
      <c r="A1" t="s">
        <v>333</v>
      </c>
      <c r="B1" t="s">
        <v>334</v>
      </c>
      <c r="C1" t="s">
        <v>335</v>
      </c>
      <c r="D1" t="s">
        <v>336</v>
      </c>
      <c r="E1" t="s">
        <v>337</v>
      </c>
      <c r="F1" t="s">
        <v>338</v>
      </c>
      <c r="G1" t="s">
        <v>2014</v>
      </c>
      <c r="H1" t="s">
        <v>14</v>
      </c>
      <c r="I1" t="s">
        <v>2015</v>
      </c>
    </row>
    <row r="2" spans="1:9">
      <c r="A2" s="1" t="s">
        <v>4973</v>
      </c>
      <c r="B2" s="1" t="s">
        <v>304</v>
      </c>
      <c r="C2" s="1" t="s">
        <v>6125</v>
      </c>
      <c r="D2" s="1" t="s">
        <v>352</v>
      </c>
      <c r="E2" s="1">
        <v>1</v>
      </c>
      <c r="F2" s="2">
        <v>45082</v>
      </c>
      <c r="G2" s="1" t="s">
        <v>421</v>
      </c>
      <c r="H2" s="1" t="s">
        <v>422</v>
      </c>
      <c r="I2" s="1" t="s">
        <v>423</v>
      </c>
    </row>
    <row r="3" spans="1:9">
      <c r="A3" s="1" t="s">
        <v>4973</v>
      </c>
      <c r="B3" s="1" t="s">
        <v>304</v>
      </c>
      <c r="C3" s="1" t="s">
        <v>6126</v>
      </c>
      <c r="D3" s="1" t="s">
        <v>352</v>
      </c>
      <c r="E3" s="1">
        <v>1</v>
      </c>
      <c r="F3" s="2">
        <v>45093</v>
      </c>
      <c r="G3" s="1" t="s">
        <v>421</v>
      </c>
      <c r="H3" s="1" t="s">
        <v>422</v>
      </c>
      <c r="I3" s="1" t="s">
        <v>423</v>
      </c>
    </row>
    <row r="4" hidden="1" spans="1:9">
      <c r="A4" s="1" t="s">
        <v>315</v>
      </c>
      <c r="B4" s="1" t="s">
        <v>304</v>
      </c>
      <c r="C4" s="1" t="s">
        <v>6165</v>
      </c>
      <c r="D4" s="1" t="s">
        <v>358</v>
      </c>
      <c r="E4" s="1">
        <v>1</v>
      </c>
      <c r="F4" s="2">
        <v>45098</v>
      </c>
      <c r="G4" s="1" t="s">
        <v>421</v>
      </c>
      <c r="H4" s="1" t="s">
        <v>422</v>
      </c>
      <c r="I4" s="1" t="s">
        <v>423</v>
      </c>
    </row>
    <row r="5" hidden="1" spans="1:9">
      <c r="A5" s="1" t="s">
        <v>4552</v>
      </c>
      <c r="B5" s="1" t="s">
        <v>175</v>
      </c>
      <c r="C5" s="1" t="s">
        <v>6166</v>
      </c>
      <c r="D5" s="1" t="s">
        <v>350</v>
      </c>
      <c r="E5" s="1">
        <v>1</v>
      </c>
      <c r="F5" s="2">
        <v>45104</v>
      </c>
      <c r="G5" s="1" t="s">
        <v>831</v>
      </c>
      <c r="H5" s="1" t="s">
        <v>832</v>
      </c>
      <c r="I5" s="1" t="s">
        <v>423</v>
      </c>
    </row>
    <row r="6" hidden="1" spans="1:9">
      <c r="A6" s="1" t="s">
        <v>6167</v>
      </c>
      <c r="B6" s="1" t="s">
        <v>221</v>
      </c>
      <c r="C6" s="1" t="s">
        <v>6168</v>
      </c>
      <c r="D6" s="1" t="s">
        <v>815</v>
      </c>
      <c r="E6" s="1">
        <v>1</v>
      </c>
      <c r="F6" s="2">
        <v>45106</v>
      </c>
      <c r="G6" s="1" t="s">
        <v>1889</v>
      </c>
      <c r="H6" s="1" t="s">
        <v>1890</v>
      </c>
      <c r="I6" s="1" t="s">
        <v>423</v>
      </c>
    </row>
    <row r="7" hidden="1" spans="1:9">
      <c r="A7" s="1" t="s">
        <v>6167</v>
      </c>
      <c r="B7" s="1" t="s">
        <v>221</v>
      </c>
      <c r="C7" s="1" t="s">
        <v>6169</v>
      </c>
      <c r="D7" s="1" t="s">
        <v>352</v>
      </c>
      <c r="E7" s="1">
        <v>1</v>
      </c>
      <c r="F7" s="2">
        <v>45106</v>
      </c>
      <c r="G7" s="1" t="s">
        <v>1889</v>
      </c>
      <c r="H7" s="1" t="s">
        <v>1890</v>
      </c>
      <c r="I7" s="1" t="s">
        <v>423</v>
      </c>
    </row>
    <row r="8" hidden="1" spans="1:9">
      <c r="A8" s="1" t="s">
        <v>6170</v>
      </c>
      <c r="B8" s="1" t="s">
        <v>221</v>
      </c>
      <c r="C8" s="1" t="s">
        <v>6171</v>
      </c>
      <c r="D8" s="1" t="s">
        <v>352</v>
      </c>
      <c r="E8" s="1">
        <v>1</v>
      </c>
      <c r="F8" s="2">
        <v>45106</v>
      </c>
      <c r="G8" s="1" t="s">
        <v>1889</v>
      </c>
      <c r="H8" s="1" t="s">
        <v>1890</v>
      </c>
      <c r="I8" s="1" t="s">
        <v>423</v>
      </c>
    </row>
    <row r="9" hidden="1" spans="1:9">
      <c r="A9" s="1" t="s">
        <v>4762</v>
      </c>
      <c r="B9" s="1" t="s">
        <v>221</v>
      </c>
      <c r="C9" s="1" t="s">
        <v>6172</v>
      </c>
      <c r="D9" s="1" t="s">
        <v>352</v>
      </c>
      <c r="E9" s="1">
        <v>1</v>
      </c>
      <c r="F9" s="2">
        <v>45106</v>
      </c>
      <c r="G9" s="1" t="s">
        <v>1889</v>
      </c>
      <c r="H9" s="1" t="s">
        <v>1890</v>
      </c>
      <c r="I9" s="1" t="s">
        <v>423</v>
      </c>
    </row>
    <row r="10" hidden="1" spans="1:9">
      <c r="A10" s="1" t="s">
        <v>4622</v>
      </c>
      <c r="B10" s="1" t="s">
        <v>129</v>
      </c>
      <c r="C10" s="1" t="s">
        <v>6173</v>
      </c>
      <c r="D10" s="1" t="s">
        <v>2254</v>
      </c>
      <c r="E10" s="1">
        <v>1</v>
      </c>
      <c r="F10" s="2">
        <v>45097</v>
      </c>
      <c r="G10" s="1" t="s">
        <v>6174</v>
      </c>
      <c r="H10" s="1" t="s">
        <v>6175</v>
      </c>
      <c r="I10" s="1" t="s">
        <v>6079</v>
      </c>
    </row>
    <row r="11" hidden="1" spans="1:9">
      <c r="A11" s="1" t="s">
        <v>4622</v>
      </c>
      <c r="B11" s="1" t="s">
        <v>129</v>
      </c>
      <c r="C11" s="1" t="s">
        <v>6176</v>
      </c>
      <c r="D11" s="1" t="s">
        <v>2254</v>
      </c>
      <c r="E11" s="1">
        <v>1</v>
      </c>
      <c r="F11" s="2">
        <v>45097</v>
      </c>
      <c r="G11" s="1" t="s">
        <v>6174</v>
      </c>
      <c r="H11" s="1" t="s">
        <v>6175</v>
      </c>
      <c r="I11" s="1" t="s">
        <v>6079</v>
      </c>
    </row>
    <row r="12" spans="1:9">
      <c r="A12" s="1" t="s">
        <v>970</v>
      </c>
      <c r="B12" s="1" t="s">
        <v>129</v>
      </c>
      <c r="C12" s="1" t="s">
        <v>6127</v>
      </c>
      <c r="D12" s="1" t="s">
        <v>376</v>
      </c>
      <c r="E12" s="1">
        <v>1</v>
      </c>
      <c r="F12" s="2">
        <v>45082</v>
      </c>
      <c r="G12" s="1" t="s">
        <v>972</v>
      </c>
      <c r="H12" s="1" t="s">
        <v>973</v>
      </c>
      <c r="I12" s="1" t="s">
        <v>423</v>
      </c>
    </row>
    <row r="13" hidden="1" spans="1:9">
      <c r="A13" s="1" t="s">
        <v>970</v>
      </c>
      <c r="B13" s="1" t="s">
        <v>129</v>
      </c>
      <c r="C13" s="1" t="s">
        <v>6177</v>
      </c>
      <c r="D13" s="1" t="s">
        <v>358</v>
      </c>
      <c r="E13" s="1">
        <v>1</v>
      </c>
      <c r="F13" s="2">
        <v>45097</v>
      </c>
      <c r="G13" s="1" t="s">
        <v>972</v>
      </c>
      <c r="H13" s="1" t="s">
        <v>973</v>
      </c>
      <c r="I13" s="1" t="s">
        <v>423</v>
      </c>
    </row>
    <row r="14" hidden="1" spans="1:9">
      <c r="A14" s="1" t="s">
        <v>970</v>
      </c>
      <c r="B14" s="1" t="s">
        <v>129</v>
      </c>
      <c r="C14" s="1" t="s">
        <v>6178</v>
      </c>
      <c r="D14" s="1" t="s">
        <v>352</v>
      </c>
      <c r="E14" s="1">
        <v>1</v>
      </c>
      <c r="F14" s="2">
        <v>45098</v>
      </c>
      <c r="G14" s="1" t="s">
        <v>972</v>
      </c>
      <c r="H14" s="1" t="s">
        <v>973</v>
      </c>
      <c r="I14" s="1" t="s">
        <v>423</v>
      </c>
    </row>
    <row r="15" hidden="1" spans="1:9">
      <c r="A15" s="1" t="s">
        <v>970</v>
      </c>
      <c r="B15" s="1" t="s">
        <v>129</v>
      </c>
      <c r="C15" s="1" t="s">
        <v>6179</v>
      </c>
      <c r="D15" s="1" t="s">
        <v>358</v>
      </c>
      <c r="E15" s="1">
        <v>1</v>
      </c>
      <c r="F15" s="2">
        <v>45104</v>
      </c>
      <c r="G15" s="1" t="s">
        <v>972</v>
      </c>
      <c r="H15" s="1" t="s">
        <v>973</v>
      </c>
      <c r="I15" s="1" t="s">
        <v>423</v>
      </c>
    </row>
    <row r="16" spans="1:9">
      <c r="A16" s="1" t="s">
        <v>1015</v>
      </c>
      <c r="B16" s="1" t="s">
        <v>197</v>
      </c>
      <c r="C16" s="1" t="s">
        <v>6128</v>
      </c>
      <c r="D16" s="1" t="s">
        <v>369</v>
      </c>
      <c r="E16" s="1">
        <v>1</v>
      </c>
      <c r="F16" s="2">
        <v>45083</v>
      </c>
      <c r="G16" s="1" t="s">
        <v>1017</v>
      </c>
      <c r="H16" s="1" t="s">
        <v>1018</v>
      </c>
      <c r="I16" s="1" t="s">
        <v>423</v>
      </c>
    </row>
    <row r="17" spans="1:9">
      <c r="A17" s="1" t="s">
        <v>1015</v>
      </c>
      <c r="B17" s="1" t="s">
        <v>197</v>
      </c>
      <c r="C17" s="1" t="s">
        <v>6129</v>
      </c>
      <c r="D17" s="1" t="s">
        <v>358</v>
      </c>
      <c r="E17" s="1">
        <v>1</v>
      </c>
      <c r="F17" s="2">
        <v>45085</v>
      </c>
      <c r="G17" s="1" t="s">
        <v>1017</v>
      </c>
      <c r="H17" s="1" t="s">
        <v>1018</v>
      </c>
      <c r="I17" s="1" t="s">
        <v>423</v>
      </c>
    </row>
    <row r="18" spans="1:9">
      <c r="A18" s="1" t="s">
        <v>1015</v>
      </c>
      <c r="B18" s="1" t="s">
        <v>197</v>
      </c>
      <c r="C18" s="1" t="s">
        <v>6130</v>
      </c>
      <c r="D18" s="1" t="s">
        <v>358</v>
      </c>
      <c r="E18" s="1">
        <v>1</v>
      </c>
      <c r="F18" s="2">
        <v>45085</v>
      </c>
      <c r="G18" s="1" t="s">
        <v>1017</v>
      </c>
      <c r="H18" s="1" t="s">
        <v>1018</v>
      </c>
      <c r="I18" s="1" t="s">
        <v>423</v>
      </c>
    </row>
    <row r="19" spans="1:9">
      <c r="A19" s="1" t="s">
        <v>1015</v>
      </c>
      <c r="B19" s="1" t="s">
        <v>197</v>
      </c>
      <c r="C19" s="1" t="s">
        <v>6131</v>
      </c>
      <c r="D19" s="1" t="s">
        <v>394</v>
      </c>
      <c r="E19" s="1">
        <v>1</v>
      </c>
      <c r="F19" s="2">
        <v>45091</v>
      </c>
      <c r="G19" s="1" t="s">
        <v>1017</v>
      </c>
      <c r="H19" s="1" t="s">
        <v>1018</v>
      </c>
      <c r="I19" s="1" t="s">
        <v>423</v>
      </c>
    </row>
    <row r="20" spans="1:9">
      <c r="A20" s="1" t="s">
        <v>1015</v>
      </c>
      <c r="B20" s="1" t="s">
        <v>197</v>
      </c>
      <c r="C20" s="1" t="s">
        <v>6132</v>
      </c>
      <c r="D20" s="1" t="s">
        <v>376</v>
      </c>
      <c r="E20" s="1">
        <v>1</v>
      </c>
      <c r="F20" s="2">
        <v>45091</v>
      </c>
      <c r="G20" s="1" t="s">
        <v>1017</v>
      </c>
      <c r="H20" s="1" t="s">
        <v>1018</v>
      </c>
      <c r="I20" s="1" t="s">
        <v>423</v>
      </c>
    </row>
    <row r="21" spans="1:9">
      <c r="A21" s="1" t="s">
        <v>1015</v>
      </c>
      <c r="B21" s="1" t="s">
        <v>197</v>
      </c>
      <c r="C21" s="1" t="s">
        <v>6133</v>
      </c>
      <c r="D21" s="1" t="s">
        <v>659</v>
      </c>
      <c r="E21" s="1">
        <v>1</v>
      </c>
      <c r="F21" s="2">
        <v>45092</v>
      </c>
      <c r="G21" s="1" t="s">
        <v>1017</v>
      </c>
      <c r="H21" s="1" t="s">
        <v>1018</v>
      </c>
      <c r="I21" s="1" t="s">
        <v>423</v>
      </c>
    </row>
    <row r="22" hidden="1" spans="1:9">
      <c r="A22" s="1" t="s">
        <v>1015</v>
      </c>
      <c r="B22" s="1" t="s">
        <v>197</v>
      </c>
      <c r="C22" s="1" t="s">
        <v>6180</v>
      </c>
      <c r="D22" s="1" t="s">
        <v>369</v>
      </c>
      <c r="E22" s="1">
        <v>1</v>
      </c>
      <c r="F22" s="2">
        <v>45097</v>
      </c>
      <c r="G22" s="1" t="s">
        <v>1017</v>
      </c>
      <c r="H22" s="1" t="s">
        <v>1018</v>
      </c>
      <c r="I22" s="1" t="s">
        <v>423</v>
      </c>
    </row>
    <row r="23" hidden="1" spans="1:9">
      <c r="A23" s="1" t="s">
        <v>1015</v>
      </c>
      <c r="B23" s="1" t="s">
        <v>197</v>
      </c>
      <c r="C23" s="1" t="s">
        <v>6181</v>
      </c>
      <c r="D23" s="1" t="s">
        <v>369</v>
      </c>
      <c r="E23" s="1">
        <v>1</v>
      </c>
      <c r="F23" s="2">
        <v>45098</v>
      </c>
      <c r="G23" s="1" t="s">
        <v>1017</v>
      </c>
      <c r="H23" s="1" t="s">
        <v>1018</v>
      </c>
      <c r="I23" s="1" t="s">
        <v>423</v>
      </c>
    </row>
    <row r="24" hidden="1" spans="1:9">
      <c r="A24" s="1" t="s">
        <v>1015</v>
      </c>
      <c r="B24" s="1" t="s">
        <v>197</v>
      </c>
      <c r="C24" s="1" t="s">
        <v>6182</v>
      </c>
      <c r="D24" s="1" t="s">
        <v>352</v>
      </c>
      <c r="E24" s="1">
        <v>1</v>
      </c>
      <c r="F24" s="2">
        <v>45100</v>
      </c>
      <c r="G24" s="1" t="s">
        <v>1017</v>
      </c>
      <c r="H24" s="1" t="s">
        <v>1018</v>
      </c>
      <c r="I24" s="1" t="s">
        <v>423</v>
      </c>
    </row>
    <row r="25" hidden="1" spans="1:9">
      <c r="A25" s="1" t="s">
        <v>1015</v>
      </c>
      <c r="B25" s="1" t="s">
        <v>197</v>
      </c>
      <c r="C25" s="1" t="s">
        <v>6183</v>
      </c>
      <c r="D25" s="1" t="s">
        <v>352</v>
      </c>
      <c r="E25" s="1">
        <v>1</v>
      </c>
      <c r="F25" s="2">
        <v>45103</v>
      </c>
      <c r="G25" s="1" t="s">
        <v>1017</v>
      </c>
      <c r="H25" s="1" t="s">
        <v>1018</v>
      </c>
      <c r="I25" s="1" t="s">
        <v>423</v>
      </c>
    </row>
    <row r="26" hidden="1" spans="1:9">
      <c r="A26" s="1" t="s">
        <v>1015</v>
      </c>
      <c r="B26" s="1" t="s">
        <v>197</v>
      </c>
      <c r="C26" s="1" t="s">
        <v>6184</v>
      </c>
      <c r="D26" s="1" t="s">
        <v>369</v>
      </c>
      <c r="E26" s="1">
        <v>1</v>
      </c>
      <c r="F26" s="2">
        <v>45103</v>
      </c>
      <c r="G26" s="1" t="s">
        <v>1017</v>
      </c>
      <c r="H26" s="1" t="s">
        <v>1018</v>
      </c>
      <c r="I26" s="1" t="s">
        <v>423</v>
      </c>
    </row>
    <row r="27" hidden="1" spans="1:9">
      <c r="A27" s="1" t="s">
        <v>1015</v>
      </c>
      <c r="B27" s="1" t="s">
        <v>197</v>
      </c>
      <c r="C27" s="1" t="s">
        <v>6185</v>
      </c>
      <c r="D27" s="1" t="s">
        <v>369</v>
      </c>
      <c r="E27" s="1">
        <v>1</v>
      </c>
      <c r="F27" s="2">
        <v>45104</v>
      </c>
      <c r="G27" s="1" t="s">
        <v>1017</v>
      </c>
      <c r="H27" s="1" t="s">
        <v>1018</v>
      </c>
      <c r="I27" s="1" t="s">
        <v>423</v>
      </c>
    </row>
    <row r="28" hidden="1" spans="1:9">
      <c r="A28" s="1" t="s">
        <v>1015</v>
      </c>
      <c r="B28" s="1" t="s">
        <v>197</v>
      </c>
      <c r="C28" s="1" t="s">
        <v>6186</v>
      </c>
      <c r="D28" s="1" t="s">
        <v>369</v>
      </c>
      <c r="E28" s="1">
        <v>1</v>
      </c>
      <c r="F28" s="2">
        <v>45104</v>
      </c>
      <c r="G28" s="1" t="s">
        <v>1017</v>
      </c>
      <c r="H28" s="1" t="s">
        <v>1018</v>
      </c>
      <c r="I28" s="1" t="s">
        <v>423</v>
      </c>
    </row>
    <row r="29" hidden="1" spans="1:9">
      <c r="A29" s="1" t="s">
        <v>1015</v>
      </c>
      <c r="B29" s="1" t="s">
        <v>197</v>
      </c>
      <c r="C29" s="1" t="s">
        <v>6187</v>
      </c>
      <c r="D29" s="1" t="s">
        <v>369</v>
      </c>
      <c r="E29" s="1">
        <v>1</v>
      </c>
      <c r="F29" s="2">
        <v>45106</v>
      </c>
      <c r="G29" s="1" t="s">
        <v>1017</v>
      </c>
      <c r="H29" s="1" t="s">
        <v>1018</v>
      </c>
      <c r="I29" s="1" t="s">
        <v>423</v>
      </c>
    </row>
    <row r="30" hidden="1" spans="1:9">
      <c r="A30" s="1" t="s">
        <v>1015</v>
      </c>
      <c r="B30" s="1" t="s">
        <v>197</v>
      </c>
      <c r="C30" s="1" t="s">
        <v>6188</v>
      </c>
      <c r="D30" s="1" t="s">
        <v>352</v>
      </c>
      <c r="E30" s="1">
        <v>1</v>
      </c>
      <c r="F30" s="2">
        <v>45106</v>
      </c>
      <c r="G30" s="1" t="s">
        <v>1017</v>
      </c>
      <c r="H30" s="1" t="s">
        <v>1018</v>
      </c>
      <c r="I30" s="1" t="s">
        <v>423</v>
      </c>
    </row>
    <row r="31" hidden="1" spans="1:9">
      <c r="A31" s="1" t="s">
        <v>1015</v>
      </c>
      <c r="B31" s="1" t="s">
        <v>197</v>
      </c>
      <c r="C31" s="1" t="s">
        <v>6189</v>
      </c>
      <c r="D31" s="1" t="s">
        <v>352</v>
      </c>
      <c r="E31" s="1">
        <v>1</v>
      </c>
      <c r="F31" s="2">
        <v>45106</v>
      </c>
      <c r="G31" s="1" t="s">
        <v>1017</v>
      </c>
      <c r="H31" s="1" t="s">
        <v>1018</v>
      </c>
      <c r="I31" s="1" t="s">
        <v>423</v>
      </c>
    </row>
    <row r="32" spans="1:9">
      <c r="A32" s="1" t="s">
        <v>4538</v>
      </c>
      <c r="B32" s="1" t="s">
        <v>160</v>
      </c>
      <c r="C32" s="1" t="s">
        <v>6134</v>
      </c>
      <c r="D32" s="1" t="s">
        <v>352</v>
      </c>
      <c r="E32" s="1">
        <v>1</v>
      </c>
      <c r="F32" s="2">
        <v>45086</v>
      </c>
      <c r="G32" s="1" t="s">
        <v>1003</v>
      </c>
      <c r="H32" s="1" t="s">
        <v>1004</v>
      </c>
      <c r="I32" s="1" t="s">
        <v>423</v>
      </c>
    </row>
    <row r="33" hidden="1" spans="1:9">
      <c r="A33" s="1" t="s">
        <v>4671</v>
      </c>
      <c r="B33" s="1" t="s">
        <v>240</v>
      </c>
      <c r="C33" s="1" t="s">
        <v>6190</v>
      </c>
      <c r="D33" s="1" t="s">
        <v>376</v>
      </c>
      <c r="E33" s="1">
        <v>1</v>
      </c>
      <c r="F33" s="2">
        <v>45106</v>
      </c>
      <c r="G33" s="1" t="s">
        <v>1789</v>
      </c>
      <c r="H33" s="1" t="s">
        <v>1790</v>
      </c>
      <c r="I33" s="1" t="s">
        <v>423</v>
      </c>
    </row>
    <row r="34" hidden="1" spans="1:9">
      <c r="A34" s="1" t="s">
        <v>4671</v>
      </c>
      <c r="B34" s="1" t="s">
        <v>240</v>
      </c>
      <c r="C34" s="1" t="s">
        <v>6191</v>
      </c>
      <c r="D34" s="1" t="s">
        <v>659</v>
      </c>
      <c r="E34" s="1">
        <v>1</v>
      </c>
      <c r="F34" s="2">
        <v>45106</v>
      </c>
      <c r="G34" s="1" t="s">
        <v>1789</v>
      </c>
      <c r="H34" s="1" t="s">
        <v>1790</v>
      </c>
      <c r="I34" s="1" t="s">
        <v>423</v>
      </c>
    </row>
    <row r="35" hidden="1" spans="1:9">
      <c r="A35" s="1" t="s">
        <v>4671</v>
      </c>
      <c r="B35" s="1" t="s">
        <v>240</v>
      </c>
      <c r="C35" s="1" t="s">
        <v>6192</v>
      </c>
      <c r="D35" s="1" t="s">
        <v>352</v>
      </c>
      <c r="E35" s="1">
        <v>1</v>
      </c>
      <c r="F35" s="2">
        <v>45106</v>
      </c>
      <c r="G35" s="1" t="s">
        <v>1789</v>
      </c>
      <c r="H35" s="1" t="s">
        <v>1790</v>
      </c>
      <c r="I35" s="1" t="s">
        <v>423</v>
      </c>
    </row>
    <row r="36" hidden="1" spans="1:9">
      <c r="A36" s="1" t="s">
        <v>4671</v>
      </c>
      <c r="B36" s="1" t="s">
        <v>240</v>
      </c>
      <c r="C36" s="1" t="s">
        <v>6193</v>
      </c>
      <c r="D36" s="1" t="s">
        <v>369</v>
      </c>
      <c r="E36" s="1">
        <v>1</v>
      </c>
      <c r="F36" s="2">
        <v>45106</v>
      </c>
      <c r="G36" s="1" t="s">
        <v>1789</v>
      </c>
      <c r="H36" s="1" t="s">
        <v>1790</v>
      </c>
      <c r="I36" s="1" t="s">
        <v>423</v>
      </c>
    </row>
    <row r="37" hidden="1" spans="1:9">
      <c r="A37" s="1" t="s">
        <v>4671</v>
      </c>
      <c r="B37" s="1" t="s">
        <v>240</v>
      </c>
      <c r="C37" s="1" t="s">
        <v>6194</v>
      </c>
      <c r="D37" s="1" t="s">
        <v>369</v>
      </c>
      <c r="E37" s="1">
        <v>1</v>
      </c>
      <c r="F37" s="2">
        <v>45106</v>
      </c>
      <c r="G37" s="1" t="s">
        <v>1789</v>
      </c>
      <c r="H37" s="1" t="s">
        <v>1790</v>
      </c>
      <c r="I37" s="1" t="s">
        <v>423</v>
      </c>
    </row>
    <row r="38" hidden="1" spans="1:9">
      <c r="A38" s="1" t="s">
        <v>1223</v>
      </c>
      <c r="B38" s="1" t="s">
        <v>129</v>
      </c>
      <c r="C38" s="1" t="s">
        <v>6195</v>
      </c>
      <c r="D38" s="1" t="s">
        <v>369</v>
      </c>
      <c r="E38" s="1">
        <v>1</v>
      </c>
      <c r="F38" s="2">
        <v>45097</v>
      </c>
      <c r="G38" s="1" t="s">
        <v>972</v>
      </c>
      <c r="H38" s="1" t="s">
        <v>973</v>
      </c>
      <c r="I38" s="1" t="s">
        <v>423</v>
      </c>
    </row>
    <row r="39" hidden="1" spans="1:9">
      <c r="A39" s="1" t="s">
        <v>4465</v>
      </c>
      <c r="B39" s="1" t="s">
        <v>1084</v>
      </c>
      <c r="C39" s="1" t="s">
        <v>6196</v>
      </c>
      <c r="D39" s="1" t="s">
        <v>369</v>
      </c>
      <c r="E39" s="1">
        <v>1</v>
      </c>
      <c r="F39" s="2">
        <v>45103</v>
      </c>
      <c r="G39" s="1" t="s">
        <v>6197</v>
      </c>
      <c r="H39" s="1" t="s">
        <v>6198</v>
      </c>
      <c r="I39" s="1" t="s">
        <v>6199</v>
      </c>
    </row>
    <row r="40" hidden="1" spans="1:9">
      <c r="A40" s="1" t="s">
        <v>4465</v>
      </c>
      <c r="B40" s="1" t="s">
        <v>1084</v>
      </c>
      <c r="C40" s="1" t="s">
        <v>6200</v>
      </c>
      <c r="D40" s="1" t="s">
        <v>358</v>
      </c>
      <c r="E40" s="1">
        <v>1</v>
      </c>
      <c r="F40" s="2">
        <v>45103</v>
      </c>
      <c r="G40" s="1" t="s">
        <v>6197</v>
      </c>
      <c r="H40" s="1" t="s">
        <v>6198</v>
      </c>
      <c r="I40" s="1" t="s">
        <v>6199</v>
      </c>
    </row>
    <row r="41" hidden="1" spans="1:9">
      <c r="A41" s="1" t="s">
        <v>4465</v>
      </c>
      <c r="B41" s="1" t="s">
        <v>1084</v>
      </c>
      <c r="C41" s="1" t="s">
        <v>6201</v>
      </c>
      <c r="D41" s="1" t="s">
        <v>352</v>
      </c>
      <c r="E41" s="1">
        <v>1</v>
      </c>
      <c r="F41" s="2">
        <v>45103</v>
      </c>
      <c r="G41" s="1" t="s">
        <v>6197</v>
      </c>
      <c r="H41" s="1" t="s">
        <v>6198</v>
      </c>
      <c r="I41" s="1" t="s">
        <v>6199</v>
      </c>
    </row>
    <row r="42" hidden="1" spans="1:9">
      <c r="A42" s="1" t="s">
        <v>4465</v>
      </c>
      <c r="B42" s="1" t="s">
        <v>1084</v>
      </c>
      <c r="C42" s="1" t="s">
        <v>6202</v>
      </c>
      <c r="D42" s="1" t="s">
        <v>358</v>
      </c>
      <c r="E42" s="1">
        <v>1</v>
      </c>
      <c r="F42" s="2">
        <v>45103</v>
      </c>
      <c r="G42" s="1" t="s">
        <v>6197</v>
      </c>
      <c r="H42" s="1" t="s">
        <v>6198</v>
      </c>
      <c r="I42" s="1" t="s">
        <v>6199</v>
      </c>
    </row>
    <row r="43" hidden="1" spans="1:9">
      <c r="A43" s="1" t="s">
        <v>4465</v>
      </c>
      <c r="B43" s="1" t="s">
        <v>1084</v>
      </c>
      <c r="C43" s="1" t="s">
        <v>6203</v>
      </c>
      <c r="D43" s="1" t="s">
        <v>352</v>
      </c>
      <c r="E43" s="1">
        <v>1</v>
      </c>
      <c r="F43" s="2">
        <v>45106</v>
      </c>
      <c r="G43" s="1" t="s">
        <v>6197</v>
      </c>
      <c r="H43" s="1" t="s">
        <v>6198</v>
      </c>
      <c r="I43" s="1" t="s">
        <v>6199</v>
      </c>
    </row>
    <row r="44" hidden="1" spans="1:9">
      <c r="A44" s="1" t="s">
        <v>4465</v>
      </c>
      <c r="B44" s="1" t="s">
        <v>1084</v>
      </c>
      <c r="C44" s="1" t="s">
        <v>6204</v>
      </c>
      <c r="D44" s="1" t="s">
        <v>352</v>
      </c>
      <c r="E44" s="1">
        <v>1</v>
      </c>
      <c r="F44" s="2">
        <v>45106</v>
      </c>
      <c r="G44" s="1" t="s">
        <v>6197</v>
      </c>
      <c r="H44" s="1" t="s">
        <v>6198</v>
      </c>
      <c r="I44" s="1" t="s">
        <v>6199</v>
      </c>
    </row>
    <row r="45" hidden="1" spans="1:9">
      <c r="A45" s="1" t="s">
        <v>4319</v>
      </c>
      <c r="B45" s="1" t="s">
        <v>34</v>
      </c>
      <c r="C45" s="1" t="s">
        <v>6205</v>
      </c>
      <c r="D45" s="1" t="s">
        <v>369</v>
      </c>
      <c r="E45" s="1">
        <v>1</v>
      </c>
      <c r="F45" s="2">
        <v>45098</v>
      </c>
      <c r="G45" s="1" t="s">
        <v>6206</v>
      </c>
      <c r="H45" s="1" t="s">
        <v>6207</v>
      </c>
      <c r="I45" s="1" t="s">
        <v>423</v>
      </c>
    </row>
    <row r="46" spans="1:9">
      <c r="A46" s="1" t="s">
        <v>1291</v>
      </c>
      <c r="B46" s="1" t="s">
        <v>129</v>
      </c>
      <c r="C46" s="1" t="s">
        <v>6135</v>
      </c>
      <c r="D46" s="1" t="s">
        <v>352</v>
      </c>
      <c r="E46" s="1">
        <v>1</v>
      </c>
      <c r="F46" s="2">
        <v>45090</v>
      </c>
      <c r="G46" s="1" t="s">
        <v>972</v>
      </c>
      <c r="H46" s="1" t="s">
        <v>973</v>
      </c>
      <c r="I46" s="1" t="s">
        <v>423</v>
      </c>
    </row>
    <row r="47" spans="1:9">
      <c r="A47" s="1" t="s">
        <v>1291</v>
      </c>
      <c r="B47" s="1" t="s">
        <v>129</v>
      </c>
      <c r="C47" s="1" t="s">
        <v>6136</v>
      </c>
      <c r="D47" s="1" t="s">
        <v>352</v>
      </c>
      <c r="E47" s="1">
        <v>1</v>
      </c>
      <c r="F47" s="2">
        <v>45090</v>
      </c>
      <c r="G47" s="1" t="s">
        <v>972</v>
      </c>
      <c r="H47" s="1" t="s">
        <v>973</v>
      </c>
      <c r="I47" s="1" t="s">
        <v>423</v>
      </c>
    </row>
    <row r="48" hidden="1" spans="1:9">
      <c r="A48" s="1" t="s">
        <v>1291</v>
      </c>
      <c r="B48" s="1" t="s">
        <v>129</v>
      </c>
      <c r="C48" s="1" t="s">
        <v>6208</v>
      </c>
      <c r="D48" s="1" t="s">
        <v>369</v>
      </c>
      <c r="E48" s="1">
        <v>1</v>
      </c>
      <c r="F48" s="2">
        <v>45099</v>
      </c>
      <c r="G48" s="1" t="s">
        <v>972</v>
      </c>
      <c r="H48" s="1" t="s">
        <v>973</v>
      </c>
      <c r="I48" s="1" t="s">
        <v>423</v>
      </c>
    </row>
    <row r="49" hidden="1" spans="1:9">
      <c r="A49" s="1" t="s">
        <v>1291</v>
      </c>
      <c r="B49" s="1" t="s">
        <v>129</v>
      </c>
      <c r="C49" s="1" t="s">
        <v>6209</v>
      </c>
      <c r="D49" s="1" t="s">
        <v>352</v>
      </c>
      <c r="E49" s="1">
        <v>1</v>
      </c>
      <c r="F49" s="2">
        <v>45099</v>
      </c>
      <c r="G49" s="1" t="s">
        <v>972</v>
      </c>
      <c r="H49" s="1" t="s">
        <v>973</v>
      </c>
      <c r="I49" s="1" t="s">
        <v>423</v>
      </c>
    </row>
    <row r="50" hidden="1" spans="1:9">
      <c r="A50" s="1" t="s">
        <v>1294</v>
      </c>
      <c r="B50" s="1" t="s">
        <v>160</v>
      </c>
      <c r="C50" s="1" t="s">
        <v>6210</v>
      </c>
      <c r="D50" s="1" t="s">
        <v>352</v>
      </c>
      <c r="E50" s="1">
        <v>1</v>
      </c>
      <c r="F50" s="2">
        <v>45097</v>
      </c>
      <c r="G50" s="1" t="s">
        <v>1003</v>
      </c>
      <c r="H50" s="1" t="s">
        <v>1004</v>
      </c>
      <c r="I50" s="1" t="s">
        <v>423</v>
      </c>
    </row>
    <row r="51" hidden="1" spans="1:9">
      <c r="A51" s="1" t="s">
        <v>1294</v>
      </c>
      <c r="B51" s="1" t="s">
        <v>160</v>
      </c>
      <c r="C51" s="1" t="s">
        <v>6211</v>
      </c>
      <c r="D51" s="1" t="s">
        <v>358</v>
      </c>
      <c r="E51" s="1">
        <v>1</v>
      </c>
      <c r="F51" s="2">
        <v>45097</v>
      </c>
      <c r="G51" s="1" t="s">
        <v>1003</v>
      </c>
      <c r="H51" s="1" t="s">
        <v>1004</v>
      </c>
      <c r="I51" s="1" t="s">
        <v>423</v>
      </c>
    </row>
    <row r="52" hidden="1" spans="1:9">
      <c r="A52" s="1" t="s">
        <v>1294</v>
      </c>
      <c r="B52" s="1" t="s">
        <v>160</v>
      </c>
      <c r="C52" s="1" t="s">
        <v>6212</v>
      </c>
      <c r="D52" s="1" t="s">
        <v>376</v>
      </c>
      <c r="E52" s="1">
        <v>1</v>
      </c>
      <c r="F52" s="2">
        <v>45100</v>
      </c>
      <c r="G52" s="1" t="s">
        <v>1003</v>
      </c>
      <c r="H52" s="1" t="s">
        <v>1004</v>
      </c>
      <c r="I52" s="1" t="s">
        <v>423</v>
      </c>
    </row>
    <row r="53" hidden="1" spans="1:9">
      <c r="A53" s="1" t="s">
        <v>1294</v>
      </c>
      <c r="B53" s="1" t="s">
        <v>160</v>
      </c>
      <c r="C53" s="1" t="s">
        <v>6213</v>
      </c>
      <c r="D53" s="1" t="s">
        <v>352</v>
      </c>
      <c r="E53" s="1">
        <v>1</v>
      </c>
      <c r="F53" s="2">
        <v>45103</v>
      </c>
      <c r="G53" s="1" t="s">
        <v>1003</v>
      </c>
      <c r="H53" s="1" t="s">
        <v>1004</v>
      </c>
      <c r="I53" s="1" t="s">
        <v>423</v>
      </c>
    </row>
    <row r="54" hidden="1" spans="1:9">
      <c r="A54" s="1" t="s">
        <v>1294</v>
      </c>
      <c r="B54" s="1" t="s">
        <v>160</v>
      </c>
      <c r="C54" s="1" t="s">
        <v>6214</v>
      </c>
      <c r="D54" s="1" t="s">
        <v>376</v>
      </c>
      <c r="E54" s="1">
        <v>1</v>
      </c>
      <c r="F54" s="2">
        <v>45103</v>
      </c>
      <c r="G54" s="1" t="s">
        <v>1003</v>
      </c>
      <c r="H54" s="1" t="s">
        <v>1004</v>
      </c>
      <c r="I54" s="1" t="s">
        <v>423</v>
      </c>
    </row>
    <row r="55" hidden="1" spans="1:9">
      <c r="A55" s="1" t="s">
        <v>1294</v>
      </c>
      <c r="B55" s="1" t="s">
        <v>160</v>
      </c>
      <c r="C55" s="1" t="s">
        <v>6215</v>
      </c>
      <c r="D55" s="1" t="s">
        <v>358</v>
      </c>
      <c r="E55" s="1">
        <v>1</v>
      </c>
      <c r="F55" s="2">
        <v>45104</v>
      </c>
      <c r="G55" s="1" t="s">
        <v>1003</v>
      </c>
      <c r="H55" s="1" t="s">
        <v>1004</v>
      </c>
      <c r="I55" s="1" t="s">
        <v>423</v>
      </c>
    </row>
    <row r="56" hidden="1" spans="1:9">
      <c r="A56" s="1" t="s">
        <v>1294</v>
      </c>
      <c r="B56" s="1" t="s">
        <v>160</v>
      </c>
      <c r="C56" s="1" t="s">
        <v>6216</v>
      </c>
      <c r="D56" s="1" t="s">
        <v>358</v>
      </c>
      <c r="E56" s="1">
        <v>1</v>
      </c>
      <c r="F56" s="2">
        <v>45106</v>
      </c>
      <c r="G56" s="1" t="s">
        <v>1003</v>
      </c>
      <c r="H56" s="1" t="s">
        <v>1004</v>
      </c>
      <c r="I56" s="1" t="s">
        <v>423</v>
      </c>
    </row>
    <row r="57" spans="1:9">
      <c r="A57" s="1" t="s">
        <v>1299</v>
      </c>
      <c r="B57" s="1" t="s">
        <v>197</v>
      </c>
      <c r="C57" s="1" t="s">
        <v>6137</v>
      </c>
      <c r="D57" s="1" t="s">
        <v>369</v>
      </c>
      <c r="E57" s="1">
        <v>1</v>
      </c>
      <c r="F57" s="2">
        <v>45084</v>
      </c>
      <c r="G57" s="1" t="s">
        <v>1017</v>
      </c>
      <c r="H57" s="1" t="s">
        <v>1018</v>
      </c>
      <c r="I57" s="1" t="s">
        <v>423</v>
      </c>
    </row>
    <row r="58" spans="1:9">
      <c r="A58" s="1" t="s">
        <v>1299</v>
      </c>
      <c r="B58" s="1" t="s">
        <v>197</v>
      </c>
      <c r="C58" s="1" t="s">
        <v>6138</v>
      </c>
      <c r="D58" s="1" t="s">
        <v>369</v>
      </c>
      <c r="E58" s="1">
        <v>1</v>
      </c>
      <c r="F58" s="2">
        <v>45084</v>
      </c>
      <c r="G58" s="1" t="s">
        <v>1017</v>
      </c>
      <c r="H58" s="1" t="s">
        <v>1018</v>
      </c>
      <c r="I58" s="1" t="s">
        <v>423</v>
      </c>
    </row>
    <row r="59" spans="1:9">
      <c r="A59" s="1" t="s">
        <v>1299</v>
      </c>
      <c r="B59" s="1" t="s">
        <v>197</v>
      </c>
      <c r="C59" s="1" t="s">
        <v>6139</v>
      </c>
      <c r="D59" s="1" t="s">
        <v>358</v>
      </c>
      <c r="E59" s="1">
        <v>1</v>
      </c>
      <c r="F59" s="2">
        <v>45091</v>
      </c>
      <c r="G59" s="1" t="s">
        <v>1017</v>
      </c>
      <c r="H59" s="1" t="s">
        <v>1018</v>
      </c>
      <c r="I59" s="1" t="s">
        <v>423</v>
      </c>
    </row>
    <row r="60" spans="1:9">
      <c r="A60" s="1" t="s">
        <v>1299</v>
      </c>
      <c r="B60" s="1" t="s">
        <v>197</v>
      </c>
      <c r="C60" s="1" t="s">
        <v>6140</v>
      </c>
      <c r="D60" s="1" t="s">
        <v>352</v>
      </c>
      <c r="E60" s="1">
        <v>1</v>
      </c>
      <c r="F60" s="2">
        <v>45091</v>
      </c>
      <c r="G60" s="1" t="s">
        <v>1017</v>
      </c>
      <c r="H60" s="1" t="s">
        <v>1018</v>
      </c>
      <c r="I60" s="1" t="s">
        <v>423</v>
      </c>
    </row>
    <row r="61" spans="1:9">
      <c r="A61" s="1" t="s">
        <v>1299</v>
      </c>
      <c r="B61" s="1" t="s">
        <v>197</v>
      </c>
      <c r="C61" s="1" t="s">
        <v>6141</v>
      </c>
      <c r="D61" s="1" t="s">
        <v>352</v>
      </c>
      <c r="E61" s="1">
        <v>1</v>
      </c>
      <c r="F61" s="2">
        <v>45091</v>
      </c>
      <c r="G61" s="1" t="s">
        <v>1017</v>
      </c>
      <c r="H61" s="1" t="s">
        <v>1018</v>
      </c>
      <c r="I61" s="1" t="s">
        <v>423</v>
      </c>
    </row>
    <row r="62" spans="1:9">
      <c r="A62" s="1" t="s">
        <v>1299</v>
      </c>
      <c r="B62" s="1" t="s">
        <v>197</v>
      </c>
      <c r="C62" s="1" t="s">
        <v>6142</v>
      </c>
      <c r="D62" s="1" t="s">
        <v>358</v>
      </c>
      <c r="E62" s="1">
        <v>1</v>
      </c>
      <c r="F62" s="2">
        <v>45091</v>
      </c>
      <c r="G62" s="1" t="s">
        <v>1017</v>
      </c>
      <c r="H62" s="1" t="s">
        <v>1018</v>
      </c>
      <c r="I62" s="1" t="s">
        <v>423</v>
      </c>
    </row>
    <row r="63" spans="1:9">
      <c r="A63" s="1" t="s">
        <v>1299</v>
      </c>
      <c r="B63" s="1" t="s">
        <v>197</v>
      </c>
      <c r="C63" s="1" t="s">
        <v>6143</v>
      </c>
      <c r="D63" s="1" t="s">
        <v>358</v>
      </c>
      <c r="E63" s="1">
        <v>1</v>
      </c>
      <c r="F63" s="2">
        <v>45092</v>
      </c>
      <c r="G63" s="1" t="s">
        <v>1017</v>
      </c>
      <c r="H63" s="1" t="s">
        <v>1018</v>
      </c>
      <c r="I63" s="1" t="s">
        <v>423</v>
      </c>
    </row>
    <row r="64" spans="1:9">
      <c r="A64" s="1" t="s">
        <v>1299</v>
      </c>
      <c r="B64" s="1" t="s">
        <v>197</v>
      </c>
      <c r="C64" s="1" t="s">
        <v>6144</v>
      </c>
      <c r="D64" s="1" t="s">
        <v>352</v>
      </c>
      <c r="E64" s="1">
        <v>1</v>
      </c>
      <c r="F64" s="2">
        <v>45094</v>
      </c>
      <c r="G64" s="1" t="s">
        <v>1017</v>
      </c>
      <c r="H64" s="1" t="s">
        <v>1018</v>
      </c>
      <c r="I64" s="1" t="s">
        <v>423</v>
      </c>
    </row>
    <row r="65" spans="1:9">
      <c r="A65" s="1" t="s">
        <v>1299</v>
      </c>
      <c r="B65" s="1" t="s">
        <v>197</v>
      </c>
      <c r="C65" s="1" t="s">
        <v>6145</v>
      </c>
      <c r="D65" s="1" t="s">
        <v>369</v>
      </c>
      <c r="E65" s="1">
        <v>1</v>
      </c>
      <c r="F65" s="2">
        <v>45094</v>
      </c>
      <c r="G65" s="1" t="s">
        <v>1017</v>
      </c>
      <c r="H65" s="1" t="s">
        <v>1018</v>
      </c>
      <c r="I65" s="1" t="s">
        <v>423</v>
      </c>
    </row>
    <row r="66" hidden="1" spans="1:9">
      <c r="A66" s="1" t="s">
        <v>1299</v>
      </c>
      <c r="B66" s="1" t="s">
        <v>197</v>
      </c>
      <c r="C66" s="1" t="s">
        <v>6217</v>
      </c>
      <c r="D66" s="1" t="s">
        <v>358</v>
      </c>
      <c r="E66" s="1">
        <v>1</v>
      </c>
      <c r="F66" s="2">
        <v>45098</v>
      </c>
      <c r="G66" s="1" t="s">
        <v>1017</v>
      </c>
      <c r="H66" s="1" t="s">
        <v>1018</v>
      </c>
      <c r="I66" s="1" t="s">
        <v>423</v>
      </c>
    </row>
    <row r="67" hidden="1" spans="1:9">
      <c r="A67" s="1" t="s">
        <v>1299</v>
      </c>
      <c r="B67" s="1" t="s">
        <v>197</v>
      </c>
      <c r="C67" s="1" t="s">
        <v>6218</v>
      </c>
      <c r="D67" s="1" t="s">
        <v>358</v>
      </c>
      <c r="E67" s="1">
        <v>1</v>
      </c>
      <c r="F67" s="2">
        <v>45098</v>
      </c>
      <c r="G67" s="1" t="s">
        <v>1017</v>
      </c>
      <c r="H67" s="1" t="s">
        <v>1018</v>
      </c>
      <c r="I67" s="1" t="s">
        <v>423</v>
      </c>
    </row>
    <row r="68" hidden="1" spans="1:9">
      <c r="A68" s="1" t="s">
        <v>4800</v>
      </c>
      <c r="B68" s="1" t="s">
        <v>221</v>
      </c>
      <c r="C68" s="1" t="s">
        <v>6219</v>
      </c>
      <c r="D68" s="1" t="s">
        <v>350</v>
      </c>
      <c r="E68" s="1">
        <v>1</v>
      </c>
      <c r="F68" s="2">
        <v>45106</v>
      </c>
      <c r="G68" s="1" t="s">
        <v>1889</v>
      </c>
      <c r="H68" s="1" t="s">
        <v>1890</v>
      </c>
      <c r="I68" s="1" t="s">
        <v>423</v>
      </c>
    </row>
    <row r="69" hidden="1" spans="1:9">
      <c r="A69" s="1" t="s">
        <v>4928</v>
      </c>
      <c r="B69" s="1" t="s">
        <v>291</v>
      </c>
      <c r="C69" s="1" t="s">
        <v>6220</v>
      </c>
      <c r="D69" s="1" t="s">
        <v>352</v>
      </c>
      <c r="E69" s="1">
        <v>1</v>
      </c>
      <c r="F69" s="2">
        <v>45098</v>
      </c>
      <c r="G69" s="1" t="s">
        <v>6221</v>
      </c>
      <c r="H69" s="1" t="s">
        <v>6222</v>
      </c>
      <c r="I69" s="1" t="s">
        <v>423</v>
      </c>
    </row>
    <row r="70" hidden="1" spans="1:9">
      <c r="A70" s="1" t="s">
        <v>4928</v>
      </c>
      <c r="B70" s="1" t="s">
        <v>291</v>
      </c>
      <c r="C70" s="1" t="s">
        <v>6223</v>
      </c>
      <c r="D70" s="1" t="s">
        <v>350</v>
      </c>
      <c r="E70" s="1">
        <v>1</v>
      </c>
      <c r="F70" s="2">
        <v>45098</v>
      </c>
      <c r="G70" s="1" t="s">
        <v>6221</v>
      </c>
      <c r="H70" s="1" t="s">
        <v>6222</v>
      </c>
      <c r="I70" s="1" t="s">
        <v>423</v>
      </c>
    </row>
    <row r="71" hidden="1" spans="1:9">
      <c r="A71" s="1" t="s">
        <v>4663</v>
      </c>
      <c r="B71" s="1" t="s">
        <v>129</v>
      </c>
      <c r="C71" s="1" t="s">
        <v>6224</v>
      </c>
      <c r="D71" s="1" t="s">
        <v>2254</v>
      </c>
      <c r="E71" s="1">
        <v>1</v>
      </c>
      <c r="F71" s="2">
        <v>45098</v>
      </c>
      <c r="G71" s="1" t="s">
        <v>972</v>
      </c>
      <c r="H71" s="1" t="s">
        <v>973</v>
      </c>
      <c r="I71" s="1" t="s">
        <v>423</v>
      </c>
    </row>
    <row r="72" hidden="1" spans="1:9">
      <c r="A72" s="1" t="s">
        <v>4663</v>
      </c>
      <c r="B72" s="1" t="s">
        <v>129</v>
      </c>
      <c r="C72" s="1" t="s">
        <v>6225</v>
      </c>
      <c r="D72" s="1" t="s">
        <v>2254</v>
      </c>
      <c r="E72" s="1">
        <v>1</v>
      </c>
      <c r="F72" s="2">
        <v>45098</v>
      </c>
      <c r="G72" s="1" t="s">
        <v>972</v>
      </c>
      <c r="H72" s="1" t="s">
        <v>973</v>
      </c>
      <c r="I72" s="1" t="s">
        <v>423</v>
      </c>
    </row>
    <row r="73" spans="1:9">
      <c r="A73" s="1" t="s">
        <v>4945</v>
      </c>
      <c r="B73" s="1" t="s">
        <v>304</v>
      </c>
      <c r="C73" s="1" t="s">
        <v>6146</v>
      </c>
      <c r="D73" s="1" t="s">
        <v>358</v>
      </c>
      <c r="E73" s="1">
        <v>1</v>
      </c>
      <c r="F73" s="2">
        <v>45083</v>
      </c>
      <c r="G73" s="1" t="s">
        <v>421</v>
      </c>
      <c r="H73" s="1" t="s">
        <v>422</v>
      </c>
      <c r="I73" s="1" t="s">
        <v>423</v>
      </c>
    </row>
    <row r="74" hidden="1" spans="1:9">
      <c r="A74" s="1" t="s">
        <v>4888</v>
      </c>
      <c r="B74" s="1" t="s">
        <v>260</v>
      </c>
      <c r="C74" s="1" t="s">
        <v>6226</v>
      </c>
      <c r="D74" s="1" t="s">
        <v>350</v>
      </c>
      <c r="E74" s="1">
        <v>1</v>
      </c>
      <c r="F74" s="2">
        <v>45099</v>
      </c>
      <c r="G74" s="1" t="s">
        <v>4803</v>
      </c>
      <c r="H74" s="1" t="s">
        <v>6227</v>
      </c>
      <c r="I74" s="1" t="s">
        <v>423</v>
      </c>
    </row>
    <row r="75" hidden="1" spans="1:9">
      <c r="A75" s="1" t="s">
        <v>4888</v>
      </c>
      <c r="B75" s="1" t="s">
        <v>260</v>
      </c>
      <c r="C75" s="1" t="s">
        <v>6228</v>
      </c>
      <c r="D75" s="1" t="s">
        <v>350</v>
      </c>
      <c r="E75" s="1">
        <v>1</v>
      </c>
      <c r="F75" s="2">
        <v>45099</v>
      </c>
      <c r="G75" s="1" t="s">
        <v>4803</v>
      </c>
      <c r="H75" s="1" t="s">
        <v>6227</v>
      </c>
      <c r="I75" s="1" t="s">
        <v>423</v>
      </c>
    </row>
    <row r="76" hidden="1" spans="1:9">
      <c r="A76" s="1" t="s">
        <v>2966</v>
      </c>
      <c r="B76" s="1" t="s">
        <v>304</v>
      </c>
      <c r="C76" s="1" t="s">
        <v>6229</v>
      </c>
      <c r="D76" s="1" t="s">
        <v>358</v>
      </c>
      <c r="E76" s="1">
        <v>1</v>
      </c>
      <c r="F76" s="2">
        <v>45097</v>
      </c>
      <c r="G76" s="1" t="s">
        <v>421</v>
      </c>
      <c r="H76" s="1" t="s">
        <v>422</v>
      </c>
      <c r="I76" s="1" t="s">
        <v>423</v>
      </c>
    </row>
    <row r="77" hidden="1" spans="1:9">
      <c r="A77" s="1" t="s">
        <v>2966</v>
      </c>
      <c r="B77" s="1" t="s">
        <v>304</v>
      </c>
      <c r="C77" s="1" t="s">
        <v>6230</v>
      </c>
      <c r="D77" s="1" t="s">
        <v>352</v>
      </c>
      <c r="E77" s="1">
        <v>1</v>
      </c>
      <c r="F77" s="2">
        <v>45097</v>
      </c>
      <c r="G77" s="1" t="s">
        <v>421</v>
      </c>
      <c r="H77" s="1" t="s">
        <v>422</v>
      </c>
      <c r="I77" s="1" t="s">
        <v>423</v>
      </c>
    </row>
    <row r="78" spans="1:9">
      <c r="A78" s="1" t="s">
        <v>6147</v>
      </c>
      <c r="B78" s="1" t="s">
        <v>129</v>
      </c>
      <c r="C78" s="1" t="s">
        <v>6148</v>
      </c>
      <c r="D78" s="1" t="s">
        <v>6149</v>
      </c>
      <c r="E78" s="1">
        <v>1</v>
      </c>
      <c r="F78" s="2">
        <v>45079</v>
      </c>
      <c r="G78" s="1" t="s">
        <v>972</v>
      </c>
      <c r="H78" s="1" t="s">
        <v>973</v>
      </c>
      <c r="I78" s="1" t="s">
        <v>423</v>
      </c>
    </row>
    <row r="79" hidden="1" spans="1:9">
      <c r="A79" s="1" t="s">
        <v>6147</v>
      </c>
      <c r="B79" s="1" t="s">
        <v>129</v>
      </c>
      <c r="C79" s="1" t="s">
        <v>6231</v>
      </c>
      <c r="D79" s="1" t="s">
        <v>693</v>
      </c>
      <c r="E79" s="1">
        <v>1</v>
      </c>
      <c r="F79" s="2">
        <v>45097</v>
      </c>
      <c r="G79" s="1" t="s">
        <v>6174</v>
      </c>
      <c r="H79" s="1" t="s">
        <v>6175</v>
      </c>
      <c r="I79" s="1" t="s">
        <v>6079</v>
      </c>
    </row>
    <row r="80" spans="1:9">
      <c r="A80" s="1" t="s">
        <v>1787</v>
      </c>
      <c r="B80" s="1" t="s">
        <v>240</v>
      </c>
      <c r="C80" s="1" t="s">
        <v>6150</v>
      </c>
      <c r="D80" s="1" t="s">
        <v>352</v>
      </c>
      <c r="E80" s="1">
        <v>1</v>
      </c>
      <c r="F80" s="2">
        <v>45091</v>
      </c>
      <c r="G80" s="1" t="s">
        <v>1789</v>
      </c>
      <c r="H80" s="1" t="s">
        <v>1790</v>
      </c>
      <c r="I80" s="1" t="s">
        <v>423</v>
      </c>
    </row>
    <row r="81" hidden="1" spans="1:9">
      <c r="A81" s="1" t="s">
        <v>4320</v>
      </c>
      <c r="B81" s="1" t="s">
        <v>34</v>
      </c>
      <c r="C81" s="1" t="s">
        <v>6232</v>
      </c>
      <c r="D81" s="1" t="s">
        <v>358</v>
      </c>
      <c r="E81" s="1">
        <v>1</v>
      </c>
      <c r="F81" s="2">
        <v>45099</v>
      </c>
      <c r="G81" s="1" t="s">
        <v>6233</v>
      </c>
      <c r="H81" s="1" t="s">
        <v>6234</v>
      </c>
      <c r="I81" s="1" t="s">
        <v>6235</v>
      </c>
    </row>
    <row r="82" hidden="1" spans="1:9">
      <c r="A82" s="1" t="s">
        <v>4701</v>
      </c>
      <c r="B82" s="1" t="s">
        <v>197</v>
      </c>
      <c r="C82" s="1" t="s">
        <v>6236</v>
      </c>
      <c r="D82" s="1" t="s">
        <v>352</v>
      </c>
      <c r="E82" s="1">
        <v>1</v>
      </c>
      <c r="F82" s="2">
        <v>45101</v>
      </c>
      <c r="G82" s="1" t="s">
        <v>1017</v>
      </c>
      <c r="H82" s="1" t="s">
        <v>1018</v>
      </c>
      <c r="I82" s="1" t="s">
        <v>423</v>
      </c>
    </row>
    <row r="83" hidden="1" spans="1:9">
      <c r="A83" s="1" t="s">
        <v>4701</v>
      </c>
      <c r="B83" s="1" t="s">
        <v>197</v>
      </c>
      <c r="C83" s="1" t="s">
        <v>6237</v>
      </c>
      <c r="D83" s="1" t="s">
        <v>352</v>
      </c>
      <c r="E83" s="1">
        <v>1</v>
      </c>
      <c r="F83" s="2">
        <v>45103</v>
      </c>
      <c r="G83" s="1" t="s">
        <v>1017</v>
      </c>
      <c r="H83" s="1" t="s">
        <v>1018</v>
      </c>
      <c r="I83" s="1" t="s">
        <v>423</v>
      </c>
    </row>
    <row r="84" hidden="1" spans="1:9">
      <c r="A84" s="1" t="s">
        <v>4701</v>
      </c>
      <c r="B84" s="1" t="s">
        <v>197</v>
      </c>
      <c r="C84" s="1" t="s">
        <v>6238</v>
      </c>
      <c r="D84" s="1" t="s">
        <v>858</v>
      </c>
      <c r="E84" s="1">
        <v>1</v>
      </c>
      <c r="F84" s="2">
        <v>45104</v>
      </c>
      <c r="G84" s="1" t="s">
        <v>1017</v>
      </c>
      <c r="H84" s="1" t="s">
        <v>1018</v>
      </c>
      <c r="I84" s="1" t="s">
        <v>423</v>
      </c>
    </row>
    <row r="85" hidden="1" spans="1:9">
      <c r="A85" s="1" t="s">
        <v>4701</v>
      </c>
      <c r="B85" s="1" t="s">
        <v>197</v>
      </c>
      <c r="C85" s="1" t="s">
        <v>6239</v>
      </c>
      <c r="D85" s="1" t="s">
        <v>352</v>
      </c>
      <c r="E85" s="1">
        <v>1</v>
      </c>
      <c r="F85" s="2">
        <v>45104</v>
      </c>
      <c r="G85" s="1" t="s">
        <v>1017</v>
      </c>
      <c r="H85" s="1" t="s">
        <v>1018</v>
      </c>
      <c r="I85" s="1" t="s">
        <v>423</v>
      </c>
    </row>
    <row r="86" hidden="1" spans="1:9">
      <c r="A86" s="1" t="s">
        <v>4701</v>
      </c>
      <c r="B86" s="1" t="s">
        <v>197</v>
      </c>
      <c r="C86" s="1" t="s">
        <v>6240</v>
      </c>
      <c r="D86" s="1" t="s">
        <v>352</v>
      </c>
      <c r="E86" s="1">
        <v>1</v>
      </c>
      <c r="F86" s="2">
        <v>45106</v>
      </c>
      <c r="G86" s="1" t="s">
        <v>1017</v>
      </c>
      <c r="H86" s="1" t="s">
        <v>1018</v>
      </c>
      <c r="I86" s="1" t="s">
        <v>423</v>
      </c>
    </row>
    <row r="87" hidden="1" spans="1:9">
      <c r="A87" s="1" t="s">
        <v>4703</v>
      </c>
      <c r="B87" s="1" t="s">
        <v>197</v>
      </c>
      <c r="C87" s="1" t="s">
        <v>6241</v>
      </c>
      <c r="D87" s="1" t="s">
        <v>376</v>
      </c>
      <c r="E87" s="1">
        <v>1</v>
      </c>
      <c r="F87" s="2">
        <v>45101</v>
      </c>
      <c r="G87" s="1" t="s">
        <v>1017</v>
      </c>
      <c r="H87" s="1" t="s">
        <v>1018</v>
      </c>
      <c r="I87" s="1" t="s">
        <v>423</v>
      </c>
    </row>
    <row r="88" hidden="1" spans="1:9">
      <c r="A88" s="1" t="s">
        <v>4703</v>
      </c>
      <c r="B88" s="1" t="s">
        <v>197</v>
      </c>
      <c r="C88" s="1" t="s">
        <v>6242</v>
      </c>
      <c r="D88" s="1" t="s">
        <v>369</v>
      </c>
      <c r="E88" s="1">
        <v>1</v>
      </c>
      <c r="F88" s="2">
        <v>45101</v>
      </c>
      <c r="G88" s="1" t="s">
        <v>1017</v>
      </c>
      <c r="H88" s="1" t="s">
        <v>1018</v>
      </c>
      <c r="I88" s="1" t="s">
        <v>423</v>
      </c>
    </row>
    <row r="89" hidden="1" spans="1:9">
      <c r="A89" s="1" t="s">
        <v>4703</v>
      </c>
      <c r="B89" s="1" t="s">
        <v>197</v>
      </c>
      <c r="C89" s="1" t="s">
        <v>6243</v>
      </c>
      <c r="D89" s="1" t="s">
        <v>693</v>
      </c>
      <c r="E89" s="1">
        <v>1</v>
      </c>
      <c r="F89" s="2">
        <v>45103</v>
      </c>
      <c r="G89" s="1" t="s">
        <v>1017</v>
      </c>
      <c r="H89" s="1" t="s">
        <v>1018</v>
      </c>
      <c r="I89" s="1" t="s">
        <v>423</v>
      </c>
    </row>
    <row r="90" hidden="1" spans="1:9">
      <c r="A90" s="1" t="s">
        <v>4703</v>
      </c>
      <c r="B90" s="1" t="s">
        <v>197</v>
      </c>
      <c r="C90" s="1" t="s">
        <v>6244</v>
      </c>
      <c r="D90" s="1" t="s">
        <v>358</v>
      </c>
      <c r="E90" s="1">
        <v>1</v>
      </c>
      <c r="F90" s="2">
        <v>45106</v>
      </c>
      <c r="G90" s="1" t="s">
        <v>1017</v>
      </c>
      <c r="H90" s="1" t="s">
        <v>1018</v>
      </c>
      <c r="I90" s="1" t="s">
        <v>423</v>
      </c>
    </row>
    <row r="91" spans="1:9">
      <c r="A91" s="1" t="s">
        <v>5006</v>
      </c>
      <c r="B91" s="1" t="s">
        <v>304</v>
      </c>
      <c r="C91" s="1" t="s">
        <v>6151</v>
      </c>
      <c r="D91" s="1" t="s">
        <v>352</v>
      </c>
      <c r="E91" s="1">
        <v>1</v>
      </c>
      <c r="F91" s="2">
        <v>45087</v>
      </c>
      <c r="G91" s="1" t="s">
        <v>421</v>
      </c>
      <c r="H91" s="1" t="s">
        <v>422</v>
      </c>
      <c r="I91" s="1" t="s">
        <v>423</v>
      </c>
    </row>
    <row r="92" spans="1:9">
      <c r="A92" s="1" t="s">
        <v>4573</v>
      </c>
      <c r="B92" s="1" t="s">
        <v>175</v>
      </c>
      <c r="C92" s="1" t="s">
        <v>6152</v>
      </c>
      <c r="D92" s="1" t="s">
        <v>352</v>
      </c>
      <c r="E92" s="1">
        <v>1</v>
      </c>
      <c r="F92" s="2">
        <v>45089</v>
      </c>
      <c r="G92" s="1" t="s">
        <v>831</v>
      </c>
      <c r="H92" s="1" t="s">
        <v>832</v>
      </c>
      <c r="I92" s="1" t="s">
        <v>423</v>
      </c>
    </row>
    <row r="93" spans="1:9">
      <c r="A93" s="1" t="s">
        <v>4573</v>
      </c>
      <c r="B93" s="1" t="s">
        <v>175</v>
      </c>
      <c r="C93" s="1" t="s">
        <v>6153</v>
      </c>
      <c r="D93" s="1" t="s">
        <v>352</v>
      </c>
      <c r="E93" s="1">
        <v>1</v>
      </c>
      <c r="F93" s="2">
        <v>45089</v>
      </c>
      <c r="G93" s="1" t="s">
        <v>831</v>
      </c>
      <c r="H93" s="1" t="s">
        <v>832</v>
      </c>
      <c r="I93" s="1" t="s">
        <v>423</v>
      </c>
    </row>
    <row r="94" spans="1:9">
      <c r="A94" s="1" t="s">
        <v>4573</v>
      </c>
      <c r="B94" s="1" t="s">
        <v>175</v>
      </c>
      <c r="C94" s="1" t="s">
        <v>6154</v>
      </c>
      <c r="D94" s="1" t="s">
        <v>659</v>
      </c>
      <c r="E94" s="1">
        <v>1</v>
      </c>
      <c r="F94" s="2">
        <v>45089</v>
      </c>
      <c r="G94" s="1" t="s">
        <v>831</v>
      </c>
      <c r="H94" s="1" t="s">
        <v>832</v>
      </c>
      <c r="I94" s="1" t="s">
        <v>423</v>
      </c>
    </row>
    <row r="95" spans="1:9">
      <c r="A95" s="1" t="s">
        <v>4573</v>
      </c>
      <c r="B95" s="1" t="s">
        <v>175</v>
      </c>
      <c r="C95" s="1" t="s">
        <v>6155</v>
      </c>
      <c r="D95" s="1" t="s">
        <v>659</v>
      </c>
      <c r="E95" s="1">
        <v>1</v>
      </c>
      <c r="F95" s="2">
        <v>45089</v>
      </c>
      <c r="G95" s="1" t="s">
        <v>831</v>
      </c>
      <c r="H95" s="1" t="s">
        <v>832</v>
      </c>
      <c r="I95" s="1" t="s">
        <v>423</v>
      </c>
    </row>
    <row r="96" spans="1:9">
      <c r="A96" s="1" t="s">
        <v>1986</v>
      </c>
      <c r="B96" s="1" t="s">
        <v>160</v>
      </c>
      <c r="C96" s="1" t="s">
        <v>6156</v>
      </c>
      <c r="D96" s="1" t="s">
        <v>352</v>
      </c>
      <c r="E96" s="1">
        <v>1</v>
      </c>
      <c r="F96" s="2">
        <v>45090</v>
      </c>
      <c r="G96" s="1" t="s">
        <v>1003</v>
      </c>
      <c r="H96" s="1" t="s">
        <v>1004</v>
      </c>
      <c r="I96" s="1" t="s">
        <v>423</v>
      </c>
    </row>
    <row r="97" spans="1:9">
      <c r="A97" s="1" t="s">
        <v>1986</v>
      </c>
      <c r="B97" s="1" t="s">
        <v>160</v>
      </c>
      <c r="C97" s="1" t="s">
        <v>6157</v>
      </c>
      <c r="D97" s="1" t="s">
        <v>343</v>
      </c>
      <c r="E97" s="1">
        <v>1</v>
      </c>
      <c r="F97" s="2">
        <v>45090</v>
      </c>
      <c r="G97" s="1" t="s">
        <v>1003</v>
      </c>
      <c r="H97" s="1" t="s">
        <v>1004</v>
      </c>
      <c r="I97" s="1" t="s">
        <v>423</v>
      </c>
    </row>
    <row r="98" hidden="1" spans="1:9">
      <c r="A98" s="1" t="s">
        <v>1986</v>
      </c>
      <c r="B98" s="1" t="s">
        <v>160</v>
      </c>
      <c r="C98" s="1" t="s">
        <v>6245</v>
      </c>
      <c r="D98" s="1" t="s">
        <v>815</v>
      </c>
      <c r="E98" s="1">
        <v>1</v>
      </c>
      <c r="F98" s="2">
        <v>45097</v>
      </c>
      <c r="G98" s="1" t="s">
        <v>1003</v>
      </c>
      <c r="H98" s="1" t="s">
        <v>1004</v>
      </c>
      <c r="I98" s="1" t="s">
        <v>423</v>
      </c>
    </row>
    <row r="99" hidden="1" spans="1:9">
      <c r="A99" s="1" t="s">
        <v>1986</v>
      </c>
      <c r="B99" s="1" t="s">
        <v>160</v>
      </c>
      <c r="C99" s="1" t="s">
        <v>6246</v>
      </c>
      <c r="D99" s="1" t="s">
        <v>369</v>
      </c>
      <c r="E99" s="1">
        <v>1</v>
      </c>
      <c r="F99" s="2">
        <v>45104</v>
      </c>
      <c r="G99" s="1" t="s">
        <v>1003</v>
      </c>
      <c r="H99" s="1" t="s">
        <v>1004</v>
      </c>
      <c r="I99" s="1" t="s">
        <v>423</v>
      </c>
    </row>
    <row r="100" hidden="1" spans="1:9">
      <c r="A100" s="1" t="s">
        <v>1986</v>
      </c>
      <c r="B100" s="1" t="s">
        <v>160</v>
      </c>
      <c r="C100" s="1" t="s">
        <v>6247</v>
      </c>
      <c r="D100" s="1" t="s">
        <v>815</v>
      </c>
      <c r="E100" s="1">
        <v>1</v>
      </c>
      <c r="F100" s="2">
        <v>45106</v>
      </c>
      <c r="G100" s="1" t="s">
        <v>1003</v>
      </c>
      <c r="H100" s="1" t="s">
        <v>1004</v>
      </c>
      <c r="I100" s="1" t="s">
        <v>423</v>
      </c>
    </row>
    <row r="101" hidden="1" spans="1:9">
      <c r="A101" s="1" t="s">
        <v>767</v>
      </c>
      <c r="B101" s="1" t="s">
        <v>34</v>
      </c>
      <c r="C101" s="1" t="s">
        <v>6248</v>
      </c>
      <c r="D101" s="1" t="s">
        <v>350</v>
      </c>
      <c r="E101" s="1">
        <v>1</v>
      </c>
      <c r="F101" s="2">
        <v>45097</v>
      </c>
      <c r="G101" s="1" t="s">
        <v>769</v>
      </c>
      <c r="H101" s="1" t="s">
        <v>770</v>
      </c>
      <c r="I101" s="1" t="s">
        <v>345</v>
      </c>
    </row>
    <row r="102" hidden="1" spans="1:9">
      <c r="A102" s="1" t="s">
        <v>4261</v>
      </c>
      <c r="B102" s="1" t="s">
        <v>34</v>
      </c>
      <c r="C102" s="1" t="s">
        <v>6249</v>
      </c>
      <c r="D102" s="1" t="s">
        <v>352</v>
      </c>
      <c r="E102" s="1">
        <v>1</v>
      </c>
      <c r="F102" s="2">
        <v>45096</v>
      </c>
      <c r="G102" s="1" t="s">
        <v>6106</v>
      </c>
      <c r="H102" s="1" t="s">
        <v>6107</v>
      </c>
      <c r="I102" s="1" t="s">
        <v>345</v>
      </c>
    </row>
    <row r="103" spans="1:9">
      <c r="A103" s="1" t="s">
        <v>1903</v>
      </c>
      <c r="B103" s="1" t="s">
        <v>34</v>
      </c>
      <c r="C103" s="1" t="s">
        <v>6158</v>
      </c>
      <c r="D103" s="1" t="s">
        <v>369</v>
      </c>
      <c r="E103" s="1">
        <v>1</v>
      </c>
      <c r="F103" s="2">
        <v>45079</v>
      </c>
      <c r="G103" s="1" t="s">
        <v>1905</v>
      </c>
      <c r="H103" s="1" t="s">
        <v>1906</v>
      </c>
      <c r="I103" s="1" t="s">
        <v>345</v>
      </c>
    </row>
    <row r="104" spans="1:9">
      <c r="A104" s="1" t="s">
        <v>1903</v>
      </c>
      <c r="B104" s="1" t="s">
        <v>34</v>
      </c>
      <c r="C104" s="1" t="s">
        <v>6159</v>
      </c>
      <c r="D104" s="1" t="s">
        <v>352</v>
      </c>
      <c r="E104" s="1">
        <v>1</v>
      </c>
      <c r="F104" s="2">
        <v>45079</v>
      </c>
      <c r="G104" s="1" t="s">
        <v>1905</v>
      </c>
      <c r="H104" s="1" t="s">
        <v>1906</v>
      </c>
      <c r="I104" s="1" t="s">
        <v>345</v>
      </c>
    </row>
    <row r="105" spans="1:9">
      <c r="A105" s="1" t="s">
        <v>1903</v>
      </c>
      <c r="B105" s="1" t="s">
        <v>34</v>
      </c>
      <c r="C105" s="1" t="s">
        <v>6160</v>
      </c>
      <c r="D105" s="1" t="s">
        <v>376</v>
      </c>
      <c r="E105" s="1">
        <v>1</v>
      </c>
      <c r="F105" s="2">
        <v>45079</v>
      </c>
      <c r="G105" s="1" t="s">
        <v>1905</v>
      </c>
      <c r="H105" s="1" t="s">
        <v>1906</v>
      </c>
      <c r="I105" s="1" t="s">
        <v>345</v>
      </c>
    </row>
    <row r="106" spans="1:9">
      <c r="A106" s="1" t="s">
        <v>1903</v>
      </c>
      <c r="B106" s="1" t="s">
        <v>34</v>
      </c>
      <c r="C106" s="1" t="s">
        <v>6161</v>
      </c>
      <c r="D106" s="1" t="s">
        <v>358</v>
      </c>
      <c r="E106" s="1">
        <v>1</v>
      </c>
      <c r="F106" s="2">
        <v>45079</v>
      </c>
      <c r="G106" s="1" t="s">
        <v>1905</v>
      </c>
      <c r="H106" s="1" t="s">
        <v>1906</v>
      </c>
      <c r="I106" s="1" t="s">
        <v>345</v>
      </c>
    </row>
    <row r="107" spans="1:9">
      <c r="A107" s="1" t="s">
        <v>1903</v>
      </c>
      <c r="B107" s="1" t="s">
        <v>34</v>
      </c>
      <c r="C107" s="1" t="s">
        <v>6162</v>
      </c>
      <c r="D107" s="1" t="s">
        <v>369</v>
      </c>
      <c r="E107" s="1">
        <v>1</v>
      </c>
      <c r="F107" s="2">
        <v>45079</v>
      </c>
      <c r="G107" s="1" t="s">
        <v>1905</v>
      </c>
      <c r="H107" s="1" t="s">
        <v>1906</v>
      </c>
      <c r="I107" s="1" t="s">
        <v>345</v>
      </c>
    </row>
    <row r="108" spans="1:9">
      <c r="A108" s="1" t="s">
        <v>1903</v>
      </c>
      <c r="B108" s="1" t="s">
        <v>34</v>
      </c>
      <c r="C108" s="1" t="s">
        <v>6163</v>
      </c>
      <c r="D108" s="1" t="s">
        <v>358</v>
      </c>
      <c r="E108" s="1">
        <v>1</v>
      </c>
      <c r="F108" s="2">
        <v>45084</v>
      </c>
      <c r="G108" s="1" t="s">
        <v>1905</v>
      </c>
      <c r="H108" s="1" t="s">
        <v>1906</v>
      </c>
      <c r="I108" s="1" t="s">
        <v>345</v>
      </c>
    </row>
    <row r="109" spans="1:9">
      <c r="A109" s="1" t="s">
        <v>1903</v>
      </c>
      <c r="B109" s="1" t="s">
        <v>34</v>
      </c>
      <c r="C109" s="1" t="s">
        <v>6164</v>
      </c>
      <c r="D109" s="1" t="s">
        <v>358</v>
      </c>
      <c r="E109" s="1">
        <v>1</v>
      </c>
      <c r="F109" s="2">
        <v>45084</v>
      </c>
      <c r="G109" s="1" t="s">
        <v>1905</v>
      </c>
      <c r="H109" s="1" t="s">
        <v>1906</v>
      </c>
      <c r="I109" s="1" t="s">
        <v>345</v>
      </c>
    </row>
    <row r="110" hidden="1" spans="1:9">
      <c r="A110" s="1" t="s">
        <v>4172</v>
      </c>
      <c r="B110" s="1" t="s">
        <v>66</v>
      </c>
      <c r="C110" s="1" t="s">
        <v>6250</v>
      </c>
      <c r="D110" s="1" t="s">
        <v>350</v>
      </c>
      <c r="E110" s="1">
        <v>1</v>
      </c>
      <c r="F110" s="2">
        <v>45103</v>
      </c>
      <c r="G110" s="1" t="s">
        <v>4173</v>
      </c>
      <c r="H110" s="1" t="s">
        <v>6251</v>
      </c>
      <c r="I110" s="1" t="s">
        <v>345</v>
      </c>
    </row>
    <row r="111" hidden="1" spans="1:9">
      <c r="A111" s="1" t="s">
        <v>4172</v>
      </c>
      <c r="B111" s="1" t="s">
        <v>66</v>
      </c>
      <c r="C111" s="1" t="s">
        <v>6252</v>
      </c>
      <c r="D111" s="1" t="s">
        <v>350</v>
      </c>
      <c r="E111" s="1">
        <v>1</v>
      </c>
      <c r="F111" s="2">
        <v>45103</v>
      </c>
      <c r="G111" s="1" t="s">
        <v>4173</v>
      </c>
      <c r="H111" s="1" t="s">
        <v>6251</v>
      </c>
      <c r="I111" s="1" t="s">
        <v>345</v>
      </c>
    </row>
    <row r="112" hidden="1" spans="6:6">
      <c r="F112" s="3"/>
    </row>
    <row r="113" hidden="1" spans="6:6">
      <c r="F113" s="3"/>
    </row>
    <row r="114" hidden="1" spans="6:6">
      <c r="F114" s="3"/>
    </row>
    <row r="115" hidden="1" spans="6:6">
      <c r="F115" s="3"/>
    </row>
    <row r="116" hidden="1" spans="6:6">
      <c r="F116" s="3"/>
    </row>
    <row r="117" hidden="1" spans="6:6">
      <c r="F117" s="3"/>
    </row>
    <row r="118" hidden="1" spans="6:6">
      <c r="F118" s="3"/>
    </row>
    <row r="119" hidden="1" spans="6:6">
      <c r="F119" s="3"/>
    </row>
    <row r="120" hidden="1" spans="6:6">
      <c r="F120" s="3"/>
    </row>
    <row r="121" hidden="1" spans="6:6">
      <c r="F121" s="3"/>
    </row>
    <row r="122" hidden="1" spans="6:6">
      <c r="F122" s="3"/>
    </row>
    <row r="123" hidden="1" spans="6:6">
      <c r="F123" s="3"/>
    </row>
    <row r="124" hidden="1" spans="6:6">
      <c r="F124" s="3"/>
    </row>
    <row r="125" hidden="1" spans="6:6">
      <c r="F125" s="3"/>
    </row>
    <row r="126" hidden="1" spans="6:6">
      <c r="F126" s="3"/>
    </row>
    <row r="127" hidden="1" spans="6:6">
      <c r="F127" s="3"/>
    </row>
    <row r="128" hidden="1" spans="6:6">
      <c r="F128" s="3"/>
    </row>
    <row r="129" hidden="1" spans="6:6">
      <c r="F129" s="3"/>
    </row>
    <row r="130" hidden="1" spans="6:6">
      <c r="F130" s="3"/>
    </row>
    <row r="131" hidden="1" spans="6:6">
      <c r="F131" s="3"/>
    </row>
    <row r="132" hidden="1" spans="6:6">
      <c r="F132" s="3"/>
    </row>
    <row r="133" hidden="1" spans="6:6">
      <c r="F133" s="3"/>
    </row>
    <row r="134" hidden="1" spans="6:6">
      <c r="F134" s="3"/>
    </row>
    <row r="135" hidden="1" spans="6:6">
      <c r="F135" s="3"/>
    </row>
    <row r="136" hidden="1" spans="6:6">
      <c r="F136" s="3"/>
    </row>
    <row r="137" hidden="1" spans="6:6">
      <c r="F137" s="3"/>
    </row>
    <row r="138" hidden="1" spans="6:6">
      <c r="F138" s="3"/>
    </row>
    <row r="139" hidden="1" spans="6:6">
      <c r="F139" s="3"/>
    </row>
    <row r="140" hidden="1" spans="6:6">
      <c r="F140" s="3"/>
    </row>
    <row r="141" hidden="1" spans="6:6">
      <c r="F141" s="3"/>
    </row>
    <row r="142" hidden="1" spans="6:6">
      <c r="F142" s="3"/>
    </row>
    <row r="143" hidden="1" spans="6:6">
      <c r="F143" s="3"/>
    </row>
    <row r="144" hidden="1" spans="6:6">
      <c r="F144" s="3"/>
    </row>
    <row r="145" hidden="1" spans="6:6">
      <c r="F145" s="3"/>
    </row>
    <row r="146" hidden="1" spans="6:6">
      <c r="F146" s="3"/>
    </row>
    <row r="147" hidden="1" spans="6:6">
      <c r="F147" s="3"/>
    </row>
    <row r="148" hidden="1" spans="6:6">
      <c r="F148" s="3"/>
    </row>
    <row r="149" hidden="1" spans="6:6">
      <c r="F149" s="3"/>
    </row>
    <row r="150" hidden="1" spans="6:6">
      <c r="F150" s="3"/>
    </row>
    <row r="151" hidden="1" spans="6:6">
      <c r="F151" s="3"/>
    </row>
    <row r="152" hidden="1" spans="6:6">
      <c r="F152" s="3"/>
    </row>
    <row r="153" hidden="1" spans="6:6">
      <c r="F153" s="3"/>
    </row>
    <row r="154" hidden="1" spans="6:6">
      <c r="F154" s="3"/>
    </row>
    <row r="155" hidden="1" spans="6:6">
      <c r="F155" s="3"/>
    </row>
    <row r="156" hidden="1" spans="6:6">
      <c r="F156" s="3"/>
    </row>
    <row r="157" hidden="1" spans="6:6">
      <c r="F157" s="3"/>
    </row>
    <row r="158" hidden="1" spans="6:6">
      <c r="F158" s="3"/>
    </row>
    <row r="159" hidden="1" spans="6:6">
      <c r="F159" s="3"/>
    </row>
    <row r="160" hidden="1" spans="6:6">
      <c r="F160" s="3"/>
    </row>
    <row r="161" hidden="1" spans="6:6">
      <c r="F161" s="3"/>
    </row>
    <row r="162" hidden="1" spans="6:6">
      <c r="F162" s="3"/>
    </row>
    <row r="163" hidden="1" spans="6:6">
      <c r="F163" s="3"/>
    </row>
    <row r="164" hidden="1" spans="6:6">
      <c r="F164" s="3"/>
    </row>
    <row r="165" hidden="1" spans="6:6">
      <c r="F165" s="3"/>
    </row>
    <row r="166" hidden="1" spans="6:6">
      <c r="F166" s="3"/>
    </row>
    <row r="167" hidden="1" spans="6:6">
      <c r="F167" s="3"/>
    </row>
    <row r="168" hidden="1" spans="6:6">
      <c r="F168" s="3"/>
    </row>
    <row r="169" hidden="1" spans="6:6">
      <c r="F169" s="3"/>
    </row>
    <row r="170" hidden="1" spans="6:6">
      <c r="F170" s="3"/>
    </row>
    <row r="171" hidden="1" spans="6:6">
      <c r="F171" s="3"/>
    </row>
    <row r="172" hidden="1" spans="6:6">
      <c r="F172" s="3"/>
    </row>
    <row r="173" hidden="1" spans="6:6">
      <c r="F173" s="3"/>
    </row>
    <row r="174" hidden="1" spans="6:6">
      <c r="F174" s="3"/>
    </row>
    <row r="175" hidden="1" spans="6:6">
      <c r="F175" s="3"/>
    </row>
    <row r="176" hidden="1" spans="6:6">
      <c r="F176" s="3"/>
    </row>
    <row r="177" hidden="1" spans="6:6">
      <c r="F177" s="3"/>
    </row>
    <row r="178" hidden="1" spans="6:6">
      <c r="F178" s="3"/>
    </row>
    <row r="179" hidden="1" spans="6:6">
      <c r="F179" s="3"/>
    </row>
    <row r="180" hidden="1" spans="6:6">
      <c r="F180" s="3"/>
    </row>
    <row r="181" hidden="1" spans="6:6">
      <c r="F181" s="3"/>
    </row>
    <row r="182" hidden="1" spans="6:6">
      <c r="F182" s="3"/>
    </row>
    <row r="183" hidden="1" spans="6:6">
      <c r="F183" s="3"/>
    </row>
    <row r="184" hidden="1" spans="6:6">
      <c r="F184" s="3"/>
    </row>
    <row r="185" hidden="1" spans="6:6">
      <c r="F185" s="3"/>
    </row>
    <row r="186" hidden="1" spans="6:6">
      <c r="F186" s="3"/>
    </row>
    <row r="187" hidden="1" spans="6:6">
      <c r="F187" s="3"/>
    </row>
  </sheetData>
  <sheetProtection formatCells="0" insertHyperlinks="0" autoFilter="0"/>
  <autoFilter ref="A1:I187">
    <filterColumn colId="5">
      <filters>
        <dateGroupItem year="2023" month="6" day="2" dateTimeGrouping="day"/>
        <dateGroupItem year="2023" month="6" day="5" dateTimeGrouping="day"/>
        <dateGroupItem year="2023" month="6" day="6" dateTimeGrouping="day"/>
        <dateGroupItem year="2023" month="6" day="7" dateTimeGrouping="day"/>
        <dateGroupItem year="2023" month="6" day="8" dateTimeGrouping="day"/>
        <dateGroupItem year="2023" month="6" day="9" dateTimeGrouping="day"/>
        <dateGroupItem year="2023" month="6" day="10" dateTimeGrouping="day"/>
        <dateGroupItem year="2023" month="6" day="12" dateTimeGrouping="day"/>
        <dateGroupItem year="2023" month="6" day="13" dateTimeGrouping="day"/>
        <dateGroupItem year="2023" month="6" day="14" dateTimeGrouping="day"/>
        <dateGroupItem year="2023" month="6" day="15" dateTimeGrouping="day"/>
        <dateGroupItem year="2023" month="6" day="16" dateTimeGrouping="day"/>
        <dateGroupItem year="2023" month="6" day="17" dateTimeGrouping="day"/>
      </filters>
    </filterColumn>
    <extLst/>
  </autoFilter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49"/>
  <sheetViews>
    <sheetView workbookViewId="0">
      <selection activeCell="E1" sqref="E$1:E$1048576"/>
    </sheetView>
  </sheetViews>
  <sheetFormatPr defaultColWidth="9" defaultRowHeight="15"/>
  <cols>
    <col min="6" max="6" width="16.2814814814815" customWidth="1"/>
  </cols>
  <sheetData>
    <row r="1" spans="1:9">
      <c r="A1" s="1" t="s">
        <v>333</v>
      </c>
      <c r="B1" s="1" t="s">
        <v>334</v>
      </c>
      <c r="C1" s="1" t="s">
        <v>335</v>
      </c>
      <c r="D1" s="1" t="s">
        <v>336</v>
      </c>
      <c r="E1" s="1" t="s">
        <v>337</v>
      </c>
      <c r="F1" s="1" t="s">
        <v>338</v>
      </c>
      <c r="G1" s="94" t="s">
        <v>339</v>
      </c>
      <c r="H1" s="94" t="s">
        <v>340</v>
      </c>
      <c r="I1" s="94" t="s">
        <v>341</v>
      </c>
    </row>
    <row r="2" spans="1:9">
      <c r="A2" s="1" t="s">
        <v>267</v>
      </c>
      <c r="B2" s="1" t="s">
        <v>260</v>
      </c>
      <c r="C2" s="1" t="s">
        <v>342</v>
      </c>
      <c r="D2" s="1" t="s">
        <v>343</v>
      </c>
      <c r="E2" s="1">
        <v>1</v>
      </c>
      <c r="F2" s="2">
        <v>45113</v>
      </c>
      <c r="G2" s="1" t="s">
        <v>266</v>
      </c>
      <c r="H2" s="1" t="s">
        <v>344</v>
      </c>
      <c r="I2" s="1" t="s">
        <v>345</v>
      </c>
    </row>
    <row r="3" spans="1:9">
      <c r="A3" s="1" t="s">
        <v>267</v>
      </c>
      <c r="B3" s="1" t="s">
        <v>260</v>
      </c>
      <c r="C3" s="1" t="s">
        <v>346</v>
      </c>
      <c r="D3" s="1" t="s">
        <v>343</v>
      </c>
      <c r="E3" s="1">
        <v>1</v>
      </c>
      <c r="F3" s="2">
        <v>45118</v>
      </c>
      <c r="G3" s="1" t="s">
        <v>266</v>
      </c>
      <c r="H3" s="1" t="s">
        <v>344</v>
      </c>
      <c r="I3" s="1" t="s">
        <v>345</v>
      </c>
    </row>
    <row r="4" spans="1:9">
      <c r="A4" s="1" t="s">
        <v>267</v>
      </c>
      <c r="B4" s="1" t="s">
        <v>260</v>
      </c>
      <c r="C4" s="1" t="s">
        <v>347</v>
      </c>
      <c r="D4" s="1" t="s">
        <v>343</v>
      </c>
      <c r="E4" s="1">
        <v>1</v>
      </c>
      <c r="F4" s="2">
        <v>45119</v>
      </c>
      <c r="G4" s="1" t="s">
        <v>266</v>
      </c>
      <c r="H4" s="1" t="s">
        <v>344</v>
      </c>
      <c r="I4" s="1" t="s">
        <v>345</v>
      </c>
    </row>
    <row r="5" spans="1:9">
      <c r="A5" s="1" t="s">
        <v>267</v>
      </c>
      <c r="B5" s="1" t="s">
        <v>260</v>
      </c>
      <c r="C5" s="1" t="s">
        <v>348</v>
      </c>
      <c r="D5" s="1" t="s">
        <v>343</v>
      </c>
      <c r="E5" s="1">
        <v>1</v>
      </c>
      <c r="F5" s="2">
        <v>45119</v>
      </c>
      <c r="G5" s="1" t="s">
        <v>266</v>
      </c>
      <c r="H5" s="1" t="s">
        <v>344</v>
      </c>
      <c r="I5" s="1" t="s">
        <v>345</v>
      </c>
    </row>
    <row r="6" spans="1:9">
      <c r="A6" s="1" t="s">
        <v>267</v>
      </c>
      <c r="B6" s="1" t="s">
        <v>260</v>
      </c>
      <c r="C6" s="1" t="s">
        <v>349</v>
      </c>
      <c r="D6" s="1" t="s">
        <v>350</v>
      </c>
      <c r="E6" s="1">
        <v>1</v>
      </c>
      <c r="F6" s="2">
        <v>45119</v>
      </c>
      <c r="G6" s="1" t="s">
        <v>266</v>
      </c>
      <c r="H6" s="1" t="s">
        <v>344</v>
      </c>
      <c r="I6" s="1" t="s">
        <v>345</v>
      </c>
    </row>
    <row r="7" spans="1:9">
      <c r="A7" s="1" t="s">
        <v>267</v>
      </c>
      <c r="B7" s="1" t="s">
        <v>260</v>
      </c>
      <c r="C7" s="1" t="s">
        <v>351</v>
      </c>
      <c r="D7" s="1" t="s">
        <v>352</v>
      </c>
      <c r="E7" s="1">
        <v>1</v>
      </c>
      <c r="F7" s="2">
        <v>45120</v>
      </c>
      <c r="G7" s="1" t="s">
        <v>266</v>
      </c>
      <c r="H7" s="1" t="s">
        <v>344</v>
      </c>
      <c r="I7" s="1" t="s">
        <v>345</v>
      </c>
    </row>
    <row r="8" spans="1:9">
      <c r="A8" s="1" t="s">
        <v>267</v>
      </c>
      <c r="B8" s="1" t="s">
        <v>260</v>
      </c>
      <c r="C8" s="1" t="s">
        <v>353</v>
      </c>
      <c r="D8" s="1" t="s">
        <v>354</v>
      </c>
      <c r="E8" s="1">
        <v>1</v>
      </c>
      <c r="F8" s="2">
        <v>45120</v>
      </c>
      <c r="G8" s="1" t="s">
        <v>266</v>
      </c>
      <c r="H8" s="1" t="s">
        <v>344</v>
      </c>
      <c r="I8" s="1" t="s">
        <v>345</v>
      </c>
    </row>
    <row r="9" spans="1:9">
      <c r="A9" s="1" t="s">
        <v>267</v>
      </c>
      <c r="B9" s="1" t="s">
        <v>260</v>
      </c>
      <c r="C9" s="1" t="s">
        <v>355</v>
      </c>
      <c r="D9" s="1" t="s">
        <v>354</v>
      </c>
      <c r="E9" s="1">
        <v>1</v>
      </c>
      <c r="F9" s="2">
        <v>45120</v>
      </c>
      <c r="G9" s="1" t="s">
        <v>266</v>
      </c>
      <c r="H9" s="1" t="s">
        <v>344</v>
      </c>
      <c r="I9" s="1" t="s">
        <v>345</v>
      </c>
    </row>
    <row r="10" spans="1:9">
      <c r="A10" s="1" t="s">
        <v>267</v>
      </c>
      <c r="B10" s="1" t="s">
        <v>260</v>
      </c>
      <c r="C10" s="1" t="s">
        <v>356</v>
      </c>
      <c r="D10" s="1" t="s">
        <v>354</v>
      </c>
      <c r="E10" s="1">
        <v>1</v>
      </c>
      <c r="F10" s="2">
        <v>45120</v>
      </c>
      <c r="G10" s="1" t="s">
        <v>266</v>
      </c>
      <c r="H10" s="1" t="s">
        <v>344</v>
      </c>
      <c r="I10" s="1" t="s">
        <v>345</v>
      </c>
    </row>
    <row r="11" spans="1:9">
      <c r="A11" s="1" t="s">
        <v>267</v>
      </c>
      <c r="B11" s="1" t="s">
        <v>260</v>
      </c>
      <c r="C11" s="1" t="s">
        <v>357</v>
      </c>
      <c r="D11" s="1" t="s">
        <v>358</v>
      </c>
      <c r="E11" s="1">
        <v>1</v>
      </c>
      <c r="F11" s="2">
        <v>45121</v>
      </c>
      <c r="G11" s="1" t="s">
        <v>266</v>
      </c>
      <c r="H11" s="1" t="s">
        <v>344</v>
      </c>
      <c r="I11" s="1" t="s">
        <v>345</v>
      </c>
    </row>
    <row r="12" spans="1:9">
      <c r="A12" s="1" t="s">
        <v>267</v>
      </c>
      <c r="B12" s="1" t="s">
        <v>260</v>
      </c>
      <c r="C12" s="1" t="s">
        <v>359</v>
      </c>
      <c r="D12" s="1" t="s">
        <v>352</v>
      </c>
      <c r="E12" s="1">
        <v>1</v>
      </c>
      <c r="F12" s="2">
        <v>45121</v>
      </c>
      <c r="G12" s="1" t="s">
        <v>266</v>
      </c>
      <c r="H12" s="1" t="s">
        <v>344</v>
      </c>
      <c r="I12" s="1" t="s">
        <v>345</v>
      </c>
    </row>
    <row r="13" spans="1:9">
      <c r="A13" s="1" t="s">
        <v>267</v>
      </c>
      <c r="B13" s="1" t="s">
        <v>260</v>
      </c>
      <c r="C13" s="1" t="s">
        <v>360</v>
      </c>
      <c r="D13" s="1" t="s">
        <v>358</v>
      </c>
      <c r="E13" s="1">
        <v>1</v>
      </c>
      <c r="F13" s="2">
        <v>45122</v>
      </c>
      <c r="G13" s="1" t="s">
        <v>266</v>
      </c>
      <c r="H13" s="1" t="s">
        <v>344</v>
      </c>
      <c r="I13" s="1" t="s">
        <v>345</v>
      </c>
    </row>
    <row r="14" spans="1:9">
      <c r="A14" s="1" t="s">
        <v>267</v>
      </c>
      <c r="B14" s="1" t="s">
        <v>260</v>
      </c>
      <c r="C14" s="1" t="s">
        <v>361</v>
      </c>
      <c r="D14" s="1" t="s">
        <v>354</v>
      </c>
      <c r="E14" s="1">
        <v>1</v>
      </c>
      <c r="F14" s="2">
        <v>45124</v>
      </c>
      <c r="G14" s="1" t="s">
        <v>266</v>
      </c>
      <c r="H14" s="1" t="s">
        <v>344</v>
      </c>
      <c r="I14" s="1" t="s">
        <v>345</v>
      </c>
    </row>
    <row r="15" spans="1:9">
      <c r="A15" s="1" t="s">
        <v>267</v>
      </c>
      <c r="B15" s="1" t="s">
        <v>260</v>
      </c>
      <c r="C15" s="1" t="s">
        <v>362</v>
      </c>
      <c r="D15" s="1" t="s">
        <v>352</v>
      </c>
      <c r="E15" s="1">
        <v>1</v>
      </c>
      <c r="F15" s="2">
        <v>45124</v>
      </c>
      <c r="G15" s="1" t="s">
        <v>266</v>
      </c>
      <c r="H15" s="1" t="s">
        <v>344</v>
      </c>
      <c r="I15" s="1" t="s">
        <v>345</v>
      </c>
    </row>
    <row r="16" spans="1:9">
      <c r="A16" s="1" t="s">
        <v>267</v>
      </c>
      <c r="B16" s="1" t="s">
        <v>260</v>
      </c>
      <c r="C16" s="1" t="s">
        <v>363</v>
      </c>
      <c r="D16" s="1" t="s">
        <v>352</v>
      </c>
      <c r="E16" s="1">
        <v>1</v>
      </c>
      <c r="F16" s="2">
        <v>45124</v>
      </c>
      <c r="G16" s="1" t="s">
        <v>266</v>
      </c>
      <c r="H16" s="1" t="s">
        <v>344</v>
      </c>
      <c r="I16" s="1" t="s">
        <v>345</v>
      </c>
    </row>
    <row r="17" spans="1:9">
      <c r="A17" s="1" t="s">
        <v>90</v>
      </c>
      <c r="B17" s="1" t="s">
        <v>66</v>
      </c>
      <c r="C17" s="1" t="s">
        <v>364</v>
      </c>
      <c r="D17" s="1" t="s">
        <v>358</v>
      </c>
      <c r="E17" s="1">
        <v>1</v>
      </c>
      <c r="F17" s="2">
        <v>45115</v>
      </c>
      <c r="G17" s="1" t="s">
        <v>89</v>
      </c>
      <c r="H17" s="1" t="s">
        <v>365</v>
      </c>
      <c r="I17" s="1" t="s">
        <v>345</v>
      </c>
    </row>
    <row r="18" spans="1:9">
      <c r="A18" s="1" t="s">
        <v>90</v>
      </c>
      <c r="B18" s="1" t="s">
        <v>66</v>
      </c>
      <c r="C18" s="1" t="s">
        <v>366</v>
      </c>
      <c r="D18" s="1" t="s">
        <v>352</v>
      </c>
      <c r="E18" s="1">
        <v>1</v>
      </c>
      <c r="F18" s="2">
        <v>45118</v>
      </c>
      <c r="G18" s="1" t="s">
        <v>89</v>
      </c>
      <c r="H18" s="1" t="s">
        <v>365</v>
      </c>
      <c r="I18" s="1" t="s">
        <v>345</v>
      </c>
    </row>
    <row r="19" spans="1:9">
      <c r="A19" s="1" t="s">
        <v>90</v>
      </c>
      <c r="B19" s="1" t="s">
        <v>66</v>
      </c>
      <c r="C19" s="1" t="s">
        <v>367</v>
      </c>
      <c r="D19" s="1" t="s">
        <v>352</v>
      </c>
      <c r="E19" s="1">
        <v>1</v>
      </c>
      <c r="F19" s="2">
        <v>45120</v>
      </c>
      <c r="G19" s="1" t="s">
        <v>89</v>
      </c>
      <c r="H19" s="1" t="s">
        <v>365</v>
      </c>
      <c r="I19" s="1" t="s">
        <v>345</v>
      </c>
    </row>
    <row r="20" spans="1:9">
      <c r="A20" s="1" t="s">
        <v>90</v>
      </c>
      <c r="B20" s="1" t="s">
        <v>66</v>
      </c>
      <c r="C20" s="1" t="s">
        <v>368</v>
      </c>
      <c r="D20" s="1" t="s">
        <v>369</v>
      </c>
      <c r="E20" s="1">
        <v>1</v>
      </c>
      <c r="F20" s="2">
        <v>45120</v>
      </c>
      <c r="G20" s="1" t="s">
        <v>89</v>
      </c>
      <c r="H20" s="1" t="s">
        <v>365</v>
      </c>
      <c r="I20" s="1" t="s">
        <v>345</v>
      </c>
    </row>
    <row r="21" spans="1:9">
      <c r="A21" s="1" t="s">
        <v>90</v>
      </c>
      <c r="B21" s="1" t="s">
        <v>66</v>
      </c>
      <c r="C21" s="1" t="s">
        <v>370</v>
      </c>
      <c r="D21" s="1" t="s">
        <v>369</v>
      </c>
      <c r="E21" s="1">
        <v>1</v>
      </c>
      <c r="F21" s="2">
        <v>45124</v>
      </c>
      <c r="G21" s="1" t="s">
        <v>89</v>
      </c>
      <c r="H21" s="1" t="s">
        <v>365</v>
      </c>
      <c r="I21" s="1" t="s">
        <v>345</v>
      </c>
    </row>
    <row r="22" spans="1:9">
      <c r="A22" s="1" t="s">
        <v>90</v>
      </c>
      <c r="B22" s="1" t="s">
        <v>66</v>
      </c>
      <c r="C22" s="1" t="s">
        <v>371</v>
      </c>
      <c r="D22" s="1" t="s">
        <v>358</v>
      </c>
      <c r="E22" s="1">
        <v>1</v>
      </c>
      <c r="F22" s="2">
        <v>45124</v>
      </c>
      <c r="G22" s="1" t="s">
        <v>89</v>
      </c>
      <c r="H22" s="1" t="s">
        <v>365</v>
      </c>
      <c r="I22" s="1" t="s">
        <v>345</v>
      </c>
    </row>
    <row r="23" spans="1:9">
      <c r="A23" s="1" t="s">
        <v>295</v>
      </c>
      <c r="B23" s="1" t="s">
        <v>291</v>
      </c>
      <c r="C23" s="1" t="s">
        <v>372</v>
      </c>
      <c r="D23" s="1" t="s">
        <v>369</v>
      </c>
      <c r="E23" s="1">
        <v>1</v>
      </c>
      <c r="F23" s="2">
        <v>45113</v>
      </c>
      <c r="G23" s="1" t="s">
        <v>294</v>
      </c>
      <c r="H23" s="1" t="s">
        <v>373</v>
      </c>
      <c r="I23" s="1" t="s">
        <v>345</v>
      </c>
    </row>
    <row r="24" spans="1:9">
      <c r="A24" s="1" t="s">
        <v>295</v>
      </c>
      <c r="B24" s="1" t="s">
        <v>291</v>
      </c>
      <c r="C24" s="1" t="s">
        <v>374</v>
      </c>
      <c r="D24" s="1" t="s">
        <v>369</v>
      </c>
      <c r="E24" s="1">
        <v>1</v>
      </c>
      <c r="F24" s="2">
        <v>45113</v>
      </c>
      <c r="G24" s="1" t="s">
        <v>294</v>
      </c>
      <c r="H24" s="1" t="s">
        <v>373</v>
      </c>
      <c r="I24" s="1" t="s">
        <v>345</v>
      </c>
    </row>
    <row r="25" spans="1:9">
      <c r="A25" s="1" t="s">
        <v>295</v>
      </c>
      <c r="B25" s="1" t="s">
        <v>291</v>
      </c>
      <c r="C25" s="1" t="s">
        <v>375</v>
      </c>
      <c r="D25" s="1" t="s">
        <v>376</v>
      </c>
      <c r="E25" s="1">
        <v>1</v>
      </c>
      <c r="F25" s="2">
        <v>45113</v>
      </c>
      <c r="G25" s="1" t="s">
        <v>294</v>
      </c>
      <c r="H25" s="1" t="s">
        <v>373</v>
      </c>
      <c r="I25" s="1" t="s">
        <v>345</v>
      </c>
    </row>
    <row r="26" spans="1:9">
      <c r="A26" s="1" t="s">
        <v>295</v>
      </c>
      <c r="B26" s="1" t="s">
        <v>291</v>
      </c>
      <c r="C26" s="1" t="s">
        <v>377</v>
      </c>
      <c r="D26" s="1" t="s">
        <v>378</v>
      </c>
      <c r="E26" s="1">
        <v>1</v>
      </c>
      <c r="F26" s="2">
        <v>45117</v>
      </c>
      <c r="G26" s="1" t="s">
        <v>294</v>
      </c>
      <c r="H26" s="1" t="s">
        <v>373</v>
      </c>
      <c r="I26" s="1" t="s">
        <v>345</v>
      </c>
    </row>
    <row r="27" spans="1:9">
      <c r="A27" s="1" t="s">
        <v>295</v>
      </c>
      <c r="B27" s="1" t="s">
        <v>291</v>
      </c>
      <c r="C27" s="1" t="s">
        <v>379</v>
      </c>
      <c r="D27" s="1" t="s">
        <v>369</v>
      </c>
      <c r="E27" s="1">
        <v>1</v>
      </c>
      <c r="F27" s="2">
        <v>45118</v>
      </c>
      <c r="G27" s="1" t="s">
        <v>294</v>
      </c>
      <c r="H27" s="1" t="s">
        <v>373</v>
      </c>
      <c r="I27" s="1" t="s">
        <v>345</v>
      </c>
    </row>
    <row r="28" spans="1:9">
      <c r="A28" s="1" t="s">
        <v>295</v>
      </c>
      <c r="B28" s="1" t="s">
        <v>291</v>
      </c>
      <c r="C28" s="1" t="s">
        <v>380</v>
      </c>
      <c r="D28" s="1" t="s">
        <v>376</v>
      </c>
      <c r="E28" s="1">
        <v>1</v>
      </c>
      <c r="F28" s="2">
        <v>45118</v>
      </c>
      <c r="G28" s="1" t="s">
        <v>294</v>
      </c>
      <c r="H28" s="1" t="s">
        <v>373</v>
      </c>
      <c r="I28" s="1" t="s">
        <v>345</v>
      </c>
    </row>
    <row r="29" spans="1:9">
      <c r="A29" s="1" t="s">
        <v>295</v>
      </c>
      <c r="B29" s="1" t="s">
        <v>291</v>
      </c>
      <c r="C29" s="1" t="s">
        <v>381</v>
      </c>
      <c r="D29" s="1" t="s">
        <v>378</v>
      </c>
      <c r="E29" s="1">
        <v>1</v>
      </c>
      <c r="F29" s="2">
        <v>45118</v>
      </c>
      <c r="G29" s="1" t="s">
        <v>294</v>
      </c>
      <c r="H29" s="1" t="s">
        <v>373</v>
      </c>
      <c r="I29" s="1" t="s">
        <v>345</v>
      </c>
    </row>
    <row r="30" spans="1:9">
      <c r="A30" s="1" t="s">
        <v>295</v>
      </c>
      <c r="B30" s="1" t="s">
        <v>291</v>
      </c>
      <c r="C30" s="1" t="s">
        <v>382</v>
      </c>
      <c r="D30" s="1" t="s">
        <v>343</v>
      </c>
      <c r="E30" s="1">
        <v>1</v>
      </c>
      <c r="F30" s="2">
        <v>45118</v>
      </c>
      <c r="G30" s="1" t="s">
        <v>294</v>
      </c>
      <c r="H30" s="1" t="s">
        <v>373</v>
      </c>
      <c r="I30" s="1" t="s">
        <v>345</v>
      </c>
    </row>
    <row r="31" spans="1:9">
      <c r="A31" s="1" t="s">
        <v>295</v>
      </c>
      <c r="B31" s="1" t="s">
        <v>291</v>
      </c>
      <c r="C31" s="1" t="s">
        <v>383</v>
      </c>
      <c r="D31" s="1" t="s">
        <v>343</v>
      </c>
      <c r="E31" s="1">
        <v>1</v>
      </c>
      <c r="F31" s="2">
        <v>45118</v>
      </c>
      <c r="G31" s="1" t="s">
        <v>294</v>
      </c>
      <c r="H31" s="1" t="s">
        <v>373</v>
      </c>
      <c r="I31" s="1" t="s">
        <v>345</v>
      </c>
    </row>
    <row r="32" spans="1:9">
      <c r="A32" s="1" t="s">
        <v>295</v>
      </c>
      <c r="B32" s="1" t="s">
        <v>291</v>
      </c>
      <c r="C32" s="1" t="s">
        <v>384</v>
      </c>
      <c r="D32" s="1" t="s">
        <v>369</v>
      </c>
      <c r="E32" s="1">
        <v>1</v>
      </c>
      <c r="F32" s="2">
        <v>45119</v>
      </c>
      <c r="G32" s="1" t="s">
        <v>294</v>
      </c>
      <c r="H32" s="1" t="s">
        <v>373</v>
      </c>
      <c r="I32" s="1" t="s">
        <v>345</v>
      </c>
    </row>
    <row r="33" spans="1:9">
      <c r="A33" s="1" t="s">
        <v>295</v>
      </c>
      <c r="B33" s="1" t="s">
        <v>291</v>
      </c>
      <c r="C33" s="1" t="s">
        <v>385</v>
      </c>
      <c r="D33" s="1" t="s">
        <v>354</v>
      </c>
      <c r="E33" s="1">
        <v>1</v>
      </c>
      <c r="F33" s="2">
        <v>45119</v>
      </c>
      <c r="G33" s="1" t="s">
        <v>294</v>
      </c>
      <c r="H33" s="1" t="s">
        <v>373</v>
      </c>
      <c r="I33" s="1" t="s">
        <v>345</v>
      </c>
    </row>
    <row r="34" spans="1:9">
      <c r="A34" s="1" t="s">
        <v>295</v>
      </c>
      <c r="B34" s="1" t="s">
        <v>291</v>
      </c>
      <c r="C34" s="1" t="s">
        <v>386</v>
      </c>
      <c r="D34" s="1" t="s">
        <v>343</v>
      </c>
      <c r="E34" s="1">
        <v>1</v>
      </c>
      <c r="F34" s="2">
        <v>45121</v>
      </c>
      <c r="G34" s="1" t="s">
        <v>294</v>
      </c>
      <c r="H34" s="1" t="s">
        <v>373</v>
      </c>
      <c r="I34" s="1" t="s">
        <v>345</v>
      </c>
    </row>
    <row r="35" spans="1:9">
      <c r="A35" s="1" t="s">
        <v>295</v>
      </c>
      <c r="B35" s="1" t="s">
        <v>291</v>
      </c>
      <c r="C35" s="1" t="s">
        <v>387</v>
      </c>
      <c r="D35" s="1" t="s">
        <v>378</v>
      </c>
      <c r="E35" s="1">
        <v>1</v>
      </c>
      <c r="F35" s="2">
        <v>45121</v>
      </c>
      <c r="G35" s="1" t="s">
        <v>294</v>
      </c>
      <c r="H35" s="1" t="s">
        <v>373</v>
      </c>
      <c r="I35" s="1" t="s">
        <v>345</v>
      </c>
    </row>
    <row r="36" spans="1:9">
      <c r="A36" s="1" t="s">
        <v>295</v>
      </c>
      <c r="B36" s="1" t="s">
        <v>291</v>
      </c>
      <c r="C36" s="1" t="s">
        <v>388</v>
      </c>
      <c r="D36" s="1" t="s">
        <v>358</v>
      </c>
      <c r="E36" s="1">
        <v>1</v>
      </c>
      <c r="F36" s="2">
        <v>45121</v>
      </c>
      <c r="G36" s="1" t="s">
        <v>294</v>
      </c>
      <c r="H36" s="1" t="s">
        <v>373</v>
      </c>
      <c r="I36" s="1" t="s">
        <v>345</v>
      </c>
    </row>
    <row r="37" spans="1:9">
      <c r="A37" s="1" t="s">
        <v>295</v>
      </c>
      <c r="B37" s="1" t="s">
        <v>291</v>
      </c>
      <c r="C37" s="1" t="s">
        <v>389</v>
      </c>
      <c r="D37" s="1" t="s">
        <v>358</v>
      </c>
      <c r="E37" s="1">
        <v>1</v>
      </c>
      <c r="F37" s="2">
        <v>45122</v>
      </c>
      <c r="G37" s="1" t="s">
        <v>294</v>
      </c>
      <c r="H37" s="1" t="s">
        <v>373</v>
      </c>
      <c r="I37" s="1" t="s">
        <v>345</v>
      </c>
    </row>
    <row r="38" spans="1:9">
      <c r="A38" s="1" t="s">
        <v>295</v>
      </c>
      <c r="B38" s="1" t="s">
        <v>291</v>
      </c>
      <c r="C38" s="1" t="s">
        <v>390</v>
      </c>
      <c r="D38" s="1" t="s">
        <v>376</v>
      </c>
      <c r="E38" s="1">
        <v>1</v>
      </c>
      <c r="F38" s="2">
        <v>45122</v>
      </c>
      <c r="G38" s="1" t="s">
        <v>294</v>
      </c>
      <c r="H38" s="1" t="s">
        <v>373</v>
      </c>
      <c r="I38" s="1" t="s">
        <v>345</v>
      </c>
    </row>
    <row r="39" spans="1:9">
      <c r="A39" s="1" t="s">
        <v>295</v>
      </c>
      <c r="B39" s="1" t="s">
        <v>291</v>
      </c>
      <c r="C39" s="1" t="s">
        <v>391</v>
      </c>
      <c r="D39" s="1" t="s">
        <v>358</v>
      </c>
      <c r="E39" s="1">
        <v>1</v>
      </c>
      <c r="F39" s="2">
        <v>45124</v>
      </c>
      <c r="G39" s="1" t="s">
        <v>294</v>
      </c>
      <c r="H39" s="1" t="s">
        <v>373</v>
      </c>
      <c r="I39" s="1" t="s">
        <v>345</v>
      </c>
    </row>
    <row r="40" spans="1:9">
      <c r="A40" s="1" t="s">
        <v>295</v>
      </c>
      <c r="B40" s="1" t="s">
        <v>291</v>
      </c>
      <c r="C40" s="1" t="s">
        <v>392</v>
      </c>
      <c r="D40" s="1" t="s">
        <v>369</v>
      </c>
      <c r="E40" s="1">
        <v>1</v>
      </c>
      <c r="F40" s="2">
        <v>45124</v>
      </c>
      <c r="G40" s="1" t="s">
        <v>294</v>
      </c>
      <c r="H40" s="1" t="s">
        <v>373</v>
      </c>
      <c r="I40" s="1" t="s">
        <v>345</v>
      </c>
    </row>
    <row r="41" spans="1:9">
      <c r="A41" s="1" t="s">
        <v>61</v>
      </c>
      <c r="B41" s="1" t="s">
        <v>34</v>
      </c>
      <c r="C41" s="1" t="s">
        <v>393</v>
      </c>
      <c r="D41" s="1" t="s">
        <v>394</v>
      </c>
      <c r="E41" s="1">
        <v>1</v>
      </c>
      <c r="F41" s="2">
        <v>45112</v>
      </c>
      <c r="G41" s="1" t="s">
        <v>60</v>
      </c>
      <c r="H41" s="1" t="s">
        <v>395</v>
      </c>
      <c r="I41" s="1" t="s">
        <v>345</v>
      </c>
    </row>
    <row r="42" spans="1:9">
      <c r="A42" s="1" t="s">
        <v>61</v>
      </c>
      <c r="B42" s="1" t="s">
        <v>34</v>
      </c>
      <c r="C42" s="1" t="s">
        <v>396</v>
      </c>
      <c r="D42" s="1" t="s">
        <v>352</v>
      </c>
      <c r="E42" s="1">
        <v>1</v>
      </c>
      <c r="F42" s="2">
        <v>45114</v>
      </c>
      <c r="G42" s="1" t="s">
        <v>60</v>
      </c>
      <c r="H42" s="1" t="s">
        <v>395</v>
      </c>
      <c r="I42" s="1" t="s">
        <v>345</v>
      </c>
    </row>
    <row r="43" spans="1:9">
      <c r="A43" s="1" t="s">
        <v>61</v>
      </c>
      <c r="B43" s="1" t="s">
        <v>34</v>
      </c>
      <c r="C43" s="1" t="s">
        <v>397</v>
      </c>
      <c r="D43" s="1" t="s">
        <v>352</v>
      </c>
      <c r="E43" s="1">
        <v>1</v>
      </c>
      <c r="F43" s="2">
        <v>45117</v>
      </c>
      <c r="G43" s="1" t="s">
        <v>60</v>
      </c>
      <c r="H43" s="1" t="s">
        <v>395</v>
      </c>
      <c r="I43" s="1" t="s">
        <v>345</v>
      </c>
    </row>
    <row r="44" spans="1:9">
      <c r="A44" s="1" t="s">
        <v>61</v>
      </c>
      <c r="B44" s="1" t="s">
        <v>34</v>
      </c>
      <c r="C44" s="1" t="s">
        <v>398</v>
      </c>
      <c r="D44" s="1" t="s">
        <v>352</v>
      </c>
      <c r="E44" s="1">
        <v>1</v>
      </c>
      <c r="F44" s="2">
        <v>45117</v>
      </c>
      <c r="G44" s="1" t="s">
        <v>60</v>
      </c>
      <c r="H44" s="1" t="s">
        <v>395</v>
      </c>
      <c r="I44" s="1" t="s">
        <v>345</v>
      </c>
    </row>
    <row r="45" spans="1:9">
      <c r="A45" s="1" t="s">
        <v>61</v>
      </c>
      <c r="B45" s="1" t="s">
        <v>34</v>
      </c>
      <c r="C45" s="1" t="s">
        <v>399</v>
      </c>
      <c r="D45" s="1" t="s">
        <v>369</v>
      </c>
      <c r="E45" s="1">
        <v>1</v>
      </c>
      <c r="F45" s="2">
        <v>45120</v>
      </c>
      <c r="G45" s="1" t="s">
        <v>60</v>
      </c>
      <c r="H45" s="1" t="s">
        <v>395</v>
      </c>
      <c r="I45" s="1" t="s">
        <v>345</v>
      </c>
    </row>
    <row r="46" spans="1:9">
      <c r="A46" s="1" t="s">
        <v>61</v>
      </c>
      <c r="B46" s="1" t="s">
        <v>34</v>
      </c>
      <c r="C46" s="1" t="s">
        <v>400</v>
      </c>
      <c r="D46" s="1" t="s">
        <v>352</v>
      </c>
      <c r="E46" s="1">
        <v>1</v>
      </c>
      <c r="F46" s="2">
        <v>45120</v>
      </c>
      <c r="G46" s="1" t="s">
        <v>60</v>
      </c>
      <c r="H46" s="1" t="s">
        <v>395</v>
      </c>
      <c r="I46" s="1" t="s">
        <v>345</v>
      </c>
    </row>
    <row r="47" spans="1:9">
      <c r="A47" s="1" t="s">
        <v>61</v>
      </c>
      <c r="B47" s="1" t="s">
        <v>34</v>
      </c>
      <c r="C47" s="1" t="s">
        <v>401</v>
      </c>
      <c r="D47" s="1" t="s">
        <v>358</v>
      </c>
      <c r="E47" s="1">
        <v>1</v>
      </c>
      <c r="F47" s="2">
        <v>45120</v>
      </c>
      <c r="G47" s="1" t="s">
        <v>60</v>
      </c>
      <c r="H47" s="1" t="s">
        <v>395</v>
      </c>
      <c r="I47" s="1" t="s">
        <v>345</v>
      </c>
    </row>
    <row r="48" spans="1:9">
      <c r="A48" s="1" t="s">
        <v>61</v>
      </c>
      <c r="B48" s="1" t="s">
        <v>34</v>
      </c>
      <c r="C48" s="1" t="s">
        <v>402</v>
      </c>
      <c r="D48" s="1" t="s">
        <v>343</v>
      </c>
      <c r="E48" s="1">
        <v>1</v>
      </c>
      <c r="F48" s="2">
        <v>45122</v>
      </c>
      <c r="G48" s="1" t="s">
        <v>60</v>
      </c>
      <c r="H48" s="1" t="s">
        <v>395</v>
      </c>
      <c r="I48" s="1" t="s">
        <v>345</v>
      </c>
    </row>
    <row r="49" spans="1:9">
      <c r="A49" s="1" t="s">
        <v>61</v>
      </c>
      <c r="B49" s="1" t="s">
        <v>34</v>
      </c>
      <c r="C49" s="1" t="s">
        <v>403</v>
      </c>
      <c r="D49" s="1" t="s">
        <v>394</v>
      </c>
      <c r="E49" s="1">
        <v>1</v>
      </c>
      <c r="F49" s="2">
        <v>45122</v>
      </c>
      <c r="G49" s="1" t="s">
        <v>60</v>
      </c>
      <c r="H49" s="1" t="s">
        <v>395</v>
      </c>
      <c r="I49" s="1" t="s">
        <v>345</v>
      </c>
    </row>
    <row r="50" spans="1:9">
      <c r="A50" s="1" t="s">
        <v>61</v>
      </c>
      <c r="B50" s="1" t="s">
        <v>34</v>
      </c>
      <c r="C50" s="1" t="s">
        <v>404</v>
      </c>
      <c r="D50" s="1" t="s">
        <v>358</v>
      </c>
      <c r="E50" s="1">
        <v>1</v>
      </c>
      <c r="F50" s="2">
        <v>45124</v>
      </c>
      <c r="G50" s="1" t="s">
        <v>60</v>
      </c>
      <c r="H50" s="1" t="s">
        <v>395</v>
      </c>
      <c r="I50" s="1" t="s">
        <v>345</v>
      </c>
    </row>
    <row r="51" spans="1:9">
      <c r="A51" s="1" t="s">
        <v>193</v>
      </c>
      <c r="B51" s="1" t="s">
        <v>194</v>
      </c>
      <c r="C51" s="1" t="s">
        <v>405</v>
      </c>
      <c r="D51" s="1" t="s">
        <v>394</v>
      </c>
      <c r="E51" s="1">
        <v>1</v>
      </c>
      <c r="F51" s="2">
        <v>45113</v>
      </c>
      <c r="G51" s="1" t="s">
        <v>192</v>
      </c>
      <c r="H51" s="1" t="s">
        <v>406</v>
      </c>
      <c r="I51" s="1" t="s">
        <v>345</v>
      </c>
    </row>
    <row r="52" spans="1:9">
      <c r="A52" s="1" t="s">
        <v>193</v>
      </c>
      <c r="B52" s="1" t="s">
        <v>194</v>
      </c>
      <c r="C52" s="1" t="s">
        <v>407</v>
      </c>
      <c r="D52" s="1" t="s">
        <v>394</v>
      </c>
      <c r="E52" s="1">
        <v>1</v>
      </c>
      <c r="F52" s="2">
        <v>45113</v>
      </c>
      <c r="G52" s="1" t="s">
        <v>192</v>
      </c>
      <c r="H52" s="1" t="s">
        <v>406</v>
      </c>
      <c r="I52" s="1" t="s">
        <v>345</v>
      </c>
    </row>
    <row r="53" spans="1:9">
      <c r="A53" s="1" t="s">
        <v>193</v>
      </c>
      <c r="B53" s="1" t="s">
        <v>194</v>
      </c>
      <c r="C53" s="1" t="s">
        <v>408</v>
      </c>
      <c r="D53" s="1" t="s">
        <v>394</v>
      </c>
      <c r="E53" s="1">
        <v>1</v>
      </c>
      <c r="F53" s="2">
        <v>45113</v>
      </c>
      <c r="G53" s="1" t="s">
        <v>192</v>
      </c>
      <c r="H53" s="1" t="s">
        <v>406</v>
      </c>
      <c r="I53" s="1" t="s">
        <v>345</v>
      </c>
    </row>
    <row r="54" spans="1:9">
      <c r="A54" s="1" t="s">
        <v>193</v>
      </c>
      <c r="B54" s="1" t="s">
        <v>194</v>
      </c>
      <c r="C54" s="1" t="s">
        <v>409</v>
      </c>
      <c r="D54" s="1" t="s">
        <v>394</v>
      </c>
      <c r="E54" s="1">
        <v>1</v>
      </c>
      <c r="F54" s="2">
        <v>45113</v>
      </c>
      <c r="G54" s="1" t="s">
        <v>192</v>
      </c>
      <c r="H54" s="1" t="s">
        <v>406</v>
      </c>
      <c r="I54" s="1" t="s">
        <v>345</v>
      </c>
    </row>
    <row r="55" spans="1:9">
      <c r="A55" s="1" t="s">
        <v>193</v>
      </c>
      <c r="B55" s="1" t="s">
        <v>194</v>
      </c>
      <c r="C55" s="1" t="s">
        <v>410</v>
      </c>
      <c r="D55" s="1" t="s">
        <v>350</v>
      </c>
      <c r="E55" s="1">
        <v>1</v>
      </c>
      <c r="F55" s="2">
        <v>45115</v>
      </c>
      <c r="G55" s="1" t="s">
        <v>192</v>
      </c>
      <c r="H55" s="1" t="s">
        <v>406</v>
      </c>
      <c r="I55" s="1" t="s">
        <v>345</v>
      </c>
    </row>
    <row r="56" spans="1:9">
      <c r="A56" s="1" t="s">
        <v>193</v>
      </c>
      <c r="B56" s="1" t="s">
        <v>194</v>
      </c>
      <c r="C56" s="1" t="s">
        <v>411</v>
      </c>
      <c r="D56" s="1" t="s">
        <v>369</v>
      </c>
      <c r="E56" s="1">
        <v>1</v>
      </c>
      <c r="F56" s="2">
        <v>45118</v>
      </c>
      <c r="G56" s="1" t="s">
        <v>192</v>
      </c>
      <c r="H56" s="1" t="s">
        <v>406</v>
      </c>
      <c r="I56" s="1" t="s">
        <v>345</v>
      </c>
    </row>
    <row r="57" spans="1:9">
      <c r="A57" s="1" t="s">
        <v>193</v>
      </c>
      <c r="B57" s="1" t="s">
        <v>194</v>
      </c>
      <c r="C57" s="1" t="s">
        <v>412</v>
      </c>
      <c r="D57" s="1" t="s">
        <v>369</v>
      </c>
      <c r="E57" s="1">
        <v>1</v>
      </c>
      <c r="F57" s="2">
        <v>45118</v>
      </c>
      <c r="G57" s="1" t="s">
        <v>192</v>
      </c>
      <c r="H57" s="1" t="s">
        <v>406</v>
      </c>
      <c r="I57" s="1" t="s">
        <v>345</v>
      </c>
    </row>
    <row r="58" spans="1:9">
      <c r="A58" s="1" t="s">
        <v>193</v>
      </c>
      <c r="B58" s="1" t="s">
        <v>194</v>
      </c>
      <c r="C58" s="1" t="s">
        <v>413</v>
      </c>
      <c r="D58" s="1" t="s">
        <v>394</v>
      </c>
      <c r="E58" s="1">
        <v>1</v>
      </c>
      <c r="F58" s="2">
        <v>45118</v>
      </c>
      <c r="G58" s="1" t="s">
        <v>192</v>
      </c>
      <c r="H58" s="1" t="s">
        <v>406</v>
      </c>
      <c r="I58" s="1" t="s">
        <v>345</v>
      </c>
    </row>
    <row r="59" spans="1:9">
      <c r="A59" s="1" t="s">
        <v>193</v>
      </c>
      <c r="B59" s="1" t="s">
        <v>194</v>
      </c>
      <c r="C59" s="1" t="s">
        <v>414</v>
      </c>
      <c r="D59" s="1" t="s">
        <v>352</v>
      </c>
      <c r="E59" s="1">
        <v>1</v>
      </c>
      <c r="F59" s="2">
        <v>45120</v>
      </c>
      <c r="G59" s="1" t="s">
        <v>192</v>
      </c>
      <c r="H59" s="1" t="s">
        <v>406</v>
      </c>
      <c r="I59" s="1" t="s">
        <v>345</v>
      </c>
    </row>
    <row r="60" spans="1:9">
      <c r="A60" s="1" t="s">
        <v>70</v>
      </c>
      <c r="B60" s="1" t="s">
        <v>66</v>
      </c>
      <c r="C60" s="1" t="s">
        <v>415</v>
      </c>
      <c r="D60" s="1" t="s">
        <v>352</v>
      </c>
      <c r="E60" s="1">
        <v>1</v>
      </c>
      <c r="F60" s="2">
        <v>45118</v>
      </c>
      <c r="G60" s="1" t="s">
        <v>69</v>
      </c>
      <c r="H60" s="1" t="s">
        <v>416</v>
      </c>
      <c r="I60" s="1" t="s">
        <v>345</v>
      </c>
    </row>
    <row r="61" spans="1:9">
      <c r="A61" s="1" t="s">
        <v>70</v>
      </c>
      <c r="B61" s="1" t="s">
        <v>66</v>
      </c>
      <c r="C61" s="1" t="s">
        <v>417</v>
      </c>
      <c r="D61" s="1" t="s">
        <v>369</v>
      </c>
      <c r="E61" s="1">
        <v>1</v>
      </c>
      <c r="F61" s="2">
        <v>45118</v>
      </c>
      <c r="G61" s="1" t="s">
        <v>69</v>
      </c>
      <c r="H61" s="1" t="s">
        <v>416</v>
      </c>
      <c r="I61" s="1" t="s">
        <v>345</v>
      </c>
    </row>
    <row r="62" spans="1:9">
      <c r="A62" s="1" t="s">
        <v>70</v>
      </c>
      <c r="B62" s="1" t="s">
        <v>66</v>
      </c>
      <c r="C62" s="1" t="s">
        <v>418</v>
      </c>
      <c r="D62" s="1" t="s">
        <v>352</v>
      </c>
      <c r="E62" s="1">
        <v>1</v>
      </c>
      <c r="F62" s="2">
        <v>45118</v>
      </c>
      <c r="G62" s="1" t="s">
        <v>69</v>
      </c>
      <c r="H62" s="1" t="s">
        <v>416</v>
      </c>
      <c r="I62" s="1" t="s">
        <v>345</v>
      </c>
    </row>
    <row r="63" spans="1:9">
      <c r="A63" s="1" t="s">
        <v>419</v>
      </c>
      <c r="B63" s="1" t="s">
        <v>304</v>
      </c>
      <c r="C63" s="1" t="s">
        <v>420</v>
      </c>
      <c r="D63" s="1" t="s">
        <v>369</v>
      </c>
      <c r="E63" s="1">
        <v>1</v>
      </c>
      <c r="F63" s="2">
        <v>45118</v>
      </c>
      <c r="G63" s="1" t="s">
        <v>421</v>
      </c>
      <c r="H63" s="1" t="s">
        <v>422</v>
      </c>
      <c r="I63" s="1" t="s">
        <v>423</v>
      </c>
    </row>
    <row r="64" spans="1:9">
      <c r="A64" s="1" t="s">
        <v>273</v>
      </c>
      <c r="B64" s="1" t="s">
        <v>260</v>
      </c>
      <c r="C64" s="1" t="s">
        <v>424</v>
      </c>
      <c r="D64" s="1" t="s">
        <v>352</v>
      </c>
      <c r="E64" s="1">
        <v>1</v>
      </c>
      <c r="F64" s="2">
        <v>45111</v>
      </c>
      <c r="G64" s="1" t="s">
        <v>272</v>
      </c>
      <c r="H64" s="1" t="s">
        <v>425</v>
      </c>
      <c r="I64" s="1" t="s">
        <v>345</v>
      </c>
    </row>
    <row r="65" spans="1:9">
      <c r="A65" s="1" t="s">
        <v>273</v>
      </c>
      <c r="B65" s="1" t="s">
        <v>260</v>
      </c>
      <c r="C65" s="1" t="s">
        <v>426</v>
      </c>
      <c r="D65" s="1" t="s">
        <v>352</v>
      </c>
      <c r="E65" s="1">
        <v>1</v>
      </c>
      <c r="F65" s="2">
        <v>45111</v>
      </c>
      <c r="G65" s="1" t="s">
        <v>272</v>
      </c>
      <c r="H65" s="1" t="s">
        <v>425</v>
      </c>
      <c r="I65" s="1" t="s">
        <v>345</v>
      </c>
    </row>
    <row r="66" spans="1:9">
      <c r="A66" s="1" t="s">
        <v>59</v>
      </c>
      <c r="B66" s="1" t="s">
        <v>34</v>
      </c>
      <c r="C66" s="1" t="s">
        <v>427</v>
      </c>
      <c r="D66" s="1" t="s">
        <v>358</v>
      </c>
      <c r="E66" s="1">
        <v>1</v>
      </c>
      <c r="F66" s="2">
        <v>45111</v>
      </c>
      <c r="G66" s="1" t="s">
        <v>58</v>
      </c>
      <c r="H66" s="1" t="s">
        <v>428</v>
      </c>
      <c r="I66" s="1" t="s">
        <v>345</v>
      </c>
    </row>
    <row r="67" spans="1:9">
      <c r="A67" s="1" t="s">
        <v>59</v>
      </c>
      <c r="B67" s="1" t="s">
        <v>34</v>
      </c>
      <c r="C67" s="1" t="s">
        <v>429</v>
      </c>
      <c r="D67" s="1" t="s">
        <v>376</v>
      </c>
      <c r="E67" s="1">
        <v>1</v>
      </c>
      <c r="F67" s="2">
        <v>45111</v>
      </c>
      <c r="G67" s="1" t="s">
        <v>58</v>
      </c>
      <c r="H67" s="1" t="s">
        <v>428</v>
      </c>
      <c r="I67" s="1" t="s">
        <v>345</v>
      </c>
    </row>
    <row r="68" spans="1:9">
      <c r="A68" s="1" t="s">
        <v>59</v>
      </c>
      <c r="B68" s="1" t="s">
        <v>34</v>
      </c>
      <c r="C68" s="1" t="s">
        <v>430</v>
      </c>
      <c r="D68" s="1" t="s">
        <v>369</v>
      </c>
      <c r="E68" s="1">
        <v>1</v>
      </c>
      <c r="F68" s="2">
        <v>45113</v>
      </c>
      <c r="G68" s="1" t="s">
        <v>58</v>
      </c>
      <c r="H68" s="1" t="s">
        <v>428</v>
      </c>
      <c r="I68" s="1" t="s">
        <v>345</v>
      </c>
    </row>
    <row r="69" spans="1:9">
      <c r="A69" s="1" t="s">
        <v>59</v>
      </c>
      <c r="B69" s="1" t="s">
        <v>34</v>
      </c>
      <c r="C69" s="1" t="s">
        <v>431</v>
      </c>
      <c r="D69" s="1" t="s">
        <v>358</v>
      </c>
      <c r="E69" s="1">
        <v>1</v>
      </c>
      <c r="F69" s="2">
        <v>45113</v>
      </c>
      <c r="G69" s="1" t="s">
        <v>58</v>
      </c>
      <c r="H69" s="1" t="s">
        <v>428</v>
      </c>
      <c r="I69" s="1" t="s">
        <v>345</v>
      </c>
    </row>
    <row r="70" spans="1:9">
      <c r="A70" s="1" t="s">
        <v>59</v>
      </c>
      <c r="B70" s="1" t="s">
        <v>34</v>
      </c>
      <c r="C70" s="1" t="s">
        <v>432</v>
      </c>
      <c r="D70" s="1" t="s">
        <v>376</v>
      </c>
      <c r="E70" s="1">
        <v>1</v>
      </c>
      <c r="F70" s="2">
        <v>45118</v>
      </c>
      <c r="G70" s="1" t="s">
        <v>58</v>
      </c>
      <c r="H70" s="1" t="s">
        <v>428</v>
      </c>
      <c r="I70" s="1" t="s">
        <v>345</v>
      </c>
    </row>
    <row r="71" spans="1:9">
      <c r="A71" s="1" t="s">
        <v>59</v>
      </c>
      <c r="B71" s="1" t="s">
        <v>34</v>
      </c>
      <c r="C71" s="1" t="s">
        <v>433</v>
      </c>
      <c r="D71" s="1" t="s">
        <v>376</v>
      </c>
      <c r="E71" s="1">
        <v>1</v>
      </c>
      <c r="F71" s="2">
        <v>45118</v>
      </c>
      <c r="G71" s="1" t="s">
        <v>58</v>
      </c>
      <c r="H71" s="1" t="s">
        <v>428</v>
      </c>
      <c r="I71" s="1" t="s">
        <v>345</v>
      </c>
    </row>
    <row r="72" spans="1:9">
      <c r="A72" s="1" t="s">
        <v>59</v>
      </c>
      <c r="B72" s="1" t="s">
        <v>34</v>
      </c>
      <c r="C72" s="1" t="s">
        <v>434</v>
      </c>
      <c r="D72" s="1" t="s">
        <v>376</v>
      </c>
      <c r="E72" s="1">
        <v>1</v>
      </c>
      <c r="F72" s="2">
        <v>45118</v>
      </c>
      <c r="G72" s="1" t="s">
        <v>58</v>
      </c>
      <c r="H72" s="1" t="s">
        <v>428</v>
      </c>
      <c r="I72" s="1" t="s">
        <v>345</v>
      </c>
    </row>
    <row r="73" spans="1:9">
      <c r="A73" s="1" t="s">
        <v>59</v>
      </c>
      <c r="B73" s="1" t="s">
        <v>34</v>
      </c>
      <c r="C73" s="1" t="s">
        <v>435</v>
      </c>
      <c r="D73" s="1" t="s">
        <v>376</v>
      </c>
      <c r="E73" s="1">
        <v>1</v>
      </c>
      <c r="F73" s="2">
        <v>45118</v>
      </c>
      <c r="G73" s="1" t="s">
        <v>58</v>
      </c>
      <c r="H73" s="1" t="s">
        <v>428</v>
      </c>
      <c r="I73" s="1" t="s">
        <v>345</v>
      </c>
    </row>
    <row r="74" spans="1:9">
      <c r="A74" s="1" t="s">
        <v>59</v>
      </c>
      <c r="B74" s="1" t="s">
        <v>34</v>
      </c>
      <c r="C74" s="1" t="s">
        <v>436</v>
      </c>
      <c r="D74" s="1" t="s">
        <v>376</v>
      </c>
      <c r="E74" s="1">
        <v>1</v>
      </c>
      <c r="F74" s="2">
        <v>45118</v>
      </c>
      <c r="G74" s="1" t="s">
        <v>58</v>
      </c>
      <c r="H74" s="1" t="s">
        <v>428</v>
      </c>
      <c r="I74" s="1" t="s">
        <v>345</v>
      </c>
    </row>
    <row r="75" spans="1:9">
      <c r="A75" s="1" t="s">
        <v>59</v>
      </c>
      <c r="B75" s="1" t="s">
        <v>34</v>
      </c>
      <c r="C75" s="1" t="s">
        <v>437</v>
      </c>
      <c r="D75" s="1" t="s">
        <v>438</v>
      </c>
      <c r="E75" s="1">
        <v>1</v>
      </c>
      <c r="F75" s="2">
        <v>45120</v>
      </c>
      <c r="G75" s="1" t="s">
        <v>58</v>
      </c>
      <c r="H75" s="1" t="s">
        <v>428</v>
      </c>
      <c r="I75" s="1" t="s">
        <v>345</v>
      </c>
    </row>
    <row r="76" spans="1:9">
      <c r="A76" s="1" t="s">
        <v>59</v>
      </c>
      <c r="B76" s="1" t="s">
        <v>34</v>
      </c>
      <c r="C76" s="1" t="s">
        <v>439</v>
      </c>
      <c r="D76" s="1" t="s">
        <v>394</v>
      </c>
      <c r="E76" s="1">
        <v>1</v>
      </c>
      <c r="F76" s="2">
        <v>45122</v>
      </c>
      <c r="G76" s="1" t="s">
        <v>58</v>
      </c>
      <c r="H76" s="1" t="s">
        <v>428</v>
      </c>
      <c r="I76" s="1" t="s">
        <v>345</v>
      </c>
    </row>
    <row r="77" spans="1:9">
      <c r="A77" s="1" t="s">
        <v>59</v>
      </c>
      <c r="B77" s="1" t="s">
        <v>34</v>
      </c>
      <c r="C77" s="1" t="s">
        <v>440</v>
      </c>
      <c r="D77" s="1" t="s">
        <v>376</v>
      </c>
      <c r="E77" s="1">
        <v>1</v>
      </c>
      <c r="F77" s="2">
        <v>45124</v>
      </c>
      <c r="G77" s="1" t="s">
        <v>58</v>
      </c>
      <c r="H77" s="1" t="s">
        <v>428</v>
      </c>
      <c r="I77" s="1" t="s">
        <v>345</v>
      </c>
    </row>
    <row r="78" spans="1:9">
      <c r="A78" s="1" t="s">
        <v>59</v>
      </c>
      <c r="B78" s="1" t="s">
        <v>34</v>
      </c>
      <c r="C78" s="1" t="s">
        <v>441</v>
      </c>
      <c r="D78" s="1" t="s">
        <v>376</v>
      </c>
      <c r="E78" s="1">
        <v>1</v>
      </c>
      <c r="F78" s="2">
        <v>45124</v>
      </c>
      <c r="G78" s="1" t="s">
        <v>58</v>
      </c>
      <c r="H78" s="1" t="s">
        <v>428</v>
      </c>
      <c r="I78" s="1" t="s">
        <v>345</v>
      </c>
    </row>
    <row r="79" spans="1:9">
      <c r="A79" s="1" t="s">
        <v>82</v>
      </c>
      <c r="B79" s="1" t="s">
        <v>66</v>
      </c>
      <c r="C79" s="1" t="s">
        <v>442</v>
      </c>
      <c r="D79" s="1" t="s">
        <v>358</v>
      </c>
      <c r="E79" s="1">
        <v>1</v>
      </c>
      <c r="F79" s="2">
        <v>45111</v>
      </c>
      <c r="G79" s="1" t="s">
        <v>81</v>
      </c>
      <c r="H79" s="1" t="s">
        <v>443</v>
      </c>
      <c r="I79" s="1" t="s">
        <v>345</v>
      </c>
    </row>
    <row r="80" spans="1:9">
      <c r="A80" s="1" t="s">
        <v>82</v>
      </c>
      <c r="B80" s="1" t="s">
        <v>66</v>
      </c>
      <c r="C80" s="1" t="s">
        <v>444</v>
      </c>
      <c r="D80" s="1" t="s">
        <v>358</v>
      </c>
      <c r="E80" s="1">
        <v>1</v>
      </c>
      <c r="F80" s="2">
        <v>45113</v>
      </c>
      <c r="G80" s="1" t="s">
        <v>81</v>
      </c>
      <c r="H80" s="1" t="s">
        <v>443</v>
      </c>
      <c r="I80" s="1" t="s">
        <v>345</v>
      </c>
    </row>
    <row r="81" spans="1:9">
      <c r="A81" s="1" t="s">
        <v>82</v>
      </c>
      <c r="B81" s="1" t="s">
        <v>66</v>
      </c>
      <c r="C81" s="1" t="s">
        <v>445</v>
      </c>
      <c r="D81" s="1" t="s">
        <v>352</v>
      </c>
      <c r="E81" s="1">
        <v>1</v>
      </c>
      <c r="F81" s="2">
        <v>45115</v>
      </c>
      <c r="G81" s="1" t="s">
        <v>81</v>
      </c>
      <c r="H81" s="1" t="s">
        <v>443</v>
      </c>
      <c r="I81" s="1" t="s">
        <v>345</v>
      </c>
    </row>
    <row r="82" spans="1:9">
      <c r="A82" s="1" t="s">
        <v>82</v>
      </c>
      <c r="B82" s="1" t="s">
        <v>66</v>
      </c>
      <c r="C82" s="1" t="s">
        <v>446</v>
      </c>
      <c r="D82" s="1" t="s">
        <v>369</v>
      </c>
      <c r="E82" s="1">
        <v>1</v>
      </c>
      <c r="F82" s="2">
        <v>45118</v>
      </c>
      <c r="G82" s="1" t="s">
        <v>81</v>
      </c>
      <c r="H82" s="1" t="s">
        <v>443</v>
      </c>
      <c r="I82" s="1" t="s">
        <v>345</v>
      </c>
    </row>
    <row r="83" spans="1:9">
      <c r="A83" s="1" t="s">
        <v>82</v>
      </c>
      <c r="B83" s="1" t="s">
        <v>66</v>
      </c>
      <c r="C83" s="1" t="s">
        <v>447</v>
      </c>
      <c r="D83" s="1" t="s">
        <v>358</v>
      </c>
      <c r="E83" s="1">
        <v>1</v>
      </c>
      <c r="F83" s="2">
        <v>45120</v>
      </c>
      <c r="G83" s="1" t="s">
        <v>81</v>
      </c>
      <c r="H83" s="1" t="s">
        <v>443</v>
      </c>
      <c r="I83" s="1" t="s">
        <v>345</v>
      </c>
    </row>
    <row r="84" spans="1:9">
      <c r="A84" s="1" t="s">
        <v>82</v>
      </c>
      <c r="B84" s="1" t="s">
        <v>66</v>
      </c>
      <c r="C84" s="1" t="s">
        <v>448</v>
      </c>
      <c r="D84" s="1" t="s">
        <v>358</v>
      </c>
      <c r="E84" s="1">
        <v>1</v>
      </c>
      <c r="F84" s="2">
        <v>45124</v>
      </c>
      <c r="G84" s="1" t="s">
        <v>81</v>
      </c>
      <c r="H84" s="1" t="s">
        <v>443</v>
      </c>
      <c r="I84" s="1" t="s">
        <v>345</v>
      </c>
    </row>
    <row r="85" spans="1:9">
      <c r="A85" s="1" t="s">
        <v>82</v>
      </c>
      <c r="B85" s="1" t="s">
        <v>66</v>
      </c>
      <c r="C85" s="1" t="s">
        <v>449</v>
      </c>
      <c r="D85" s="1" t="s">
        <v>376</v>
      </c>
      <c r="E85" s="1">
        <v>1</v>
      </c>
      <c r="F85" s="2">
        <v>45124</v>
      </c>
      <c r="G85" s="1" t="s">
        <v>81</v>
      </c>
      <c r="H85" s="1" t="s">
        <v>443</v>
      </c>
      <c r="I85" s="1" t="s">
        <v>345</v>
      </c>
    </row>
    <row r="86" spans="1:9">
      <c r="A86" s="1" t="s">
        <v>210</v>
      </c>
      <c r="B86" s="1" t="s">
        <v>197</v>
      </c>
      <c r="C86" s="1" t="s">
        <v>450</v>
      </c>
      <c r="D86" s="1" t="s">
        <v>358</v>
      </c>
      <c r="E86" s="1">
        <v>1</v>
      </c>
      <c r="F86" s="2">
        <v>45111</v>
      </c>
      <c r="G86" s="1" t="s">
        <v>209</v>
      </c>
      <c r="H86" s="1" t="s">
        <v>451</v>
      </c>
      <c r="I86" s="1" t="s">
        <v>345</v>
      </c>
    </row>
    <row r="87" spans="1:9">
      <c r="A87" s="1" t="s">
        <v>210</v>
      </c>
      <c r="B87" s="1" t="s">
        <v>197</v>
      </c>
      <c r="C87" s="1" t="s">
        <v>452</v>
      </c>
      <c r="D87" s="1" t="s">
        <v>352</v>
      </c>
      <c r="E87" s="1">
        <v>1</v>
      </c>
      <c r="F87" s="2">
        <v>45111</v>
      </c>
      <c r="G87" s="1" t="s">
        <v>209</v>
      </c>
      <c r="H87" s="1" t="s">
        <v>451</v>
      </c>
      <c r="I87" s="1" t="s">
        <v>345</v>
      </c>
    </row>
    <row r="88" spans="1:9">
      <c r="A88" s="1" t="s">
        <v>210</v>
      </c>
      <c r="B88" s="1" t="s">
        <v>197</v>
      </c>
      <c r="C88" s="1" t="s">
        <v>453</v>
      </c>
      <c r="D88" s="1" t="s">
        <v>369</v>
      </c>
      <c r="E88" s="1">
        <v>1</v>
      </c>
      <c r="F88" s="2">
        <v>45111</v>
      </c>
      <c r="G88" s="1" t="s">
        <v>209</v>
      </c>
      <c r="H88" s="1" t="s">
        <v>451</v>
      </c>
      <c r="I88" s="1" t="s">
        <v>345</v>
      </c>
    </row>
    <row r="89" spans="1:9">
      <c r="A89" s="1" t="s">
        <v>210</v>
      </c>
      <c r="B89" s="1" t="s">
        <v>197</v>
      </c>
      <c r="C89" s="1" t="s">
        <v>454</v>
      </c>
      <c r="D89" s="1" t="s">
        <v>376</v>
      </c>
      <c r="E89" s="1">
        <v>1</v>
      </c>
      <c r="F89" s="2">
        <v>45112</v>
      </c>
      <c r="G89" s="1" t="s">
        <v>209</v>
      </c>
      <c r="H89" s="1" t="s">
        <v>451</v>
      </c>
      <c r="I89" s="1" t="s">
        <v>345</v>
      </c>
    </row>
    <row r="90" spans="1:9">
      <c r="A90" s="1" t="s">
        <v>210</v>
      </c>
      <c r="B90" s="1" t="s">
        <v>197</v>
      </c>
      <c r="C90" s="1" t="s">
        <v>455</v>
      </c>
      <c r="D90" s="1" t="s">
        <v>352</v>
      </c>
      <c r="E90" s="1">
        <v>1</v>
      </c>
      <c r="F90" s="2">
        <v>45113</v>
      </c>
      <c r="G90" s="1" t="s">
        <v>209</v>
      </c>
      <c r="H90" s="1" t="s">
        <v>451</v>
      </c>
      <c r="I90" s="1" t="s">
        <v>345</v>
      </c>
    </row>
    <row r="91" spans="1:9">
      <c r="A91" s="1" t="s">
        <v>210</v>
      </c>
      <c r="B91" s="1" t="s">
        <v>197</v>
      </c>
      <c r="C91" s="1" t="s">
        <v>456</v>
      </c>
      <c r="D91" s="1" t="s">
        <v>343</v>
      </c>
      <c r="E91" s="1">
        <v>1</v>
      </c>
      <c r="F91" s="2">
        <v>45114</v>
      </c>
      <c r="G91" s="1" t="s">
        <v>209</v>
      </c>
      <c r="H91" s="1" t="s">
        <v>451</v>
      </c>
      <c r="I91" s="1" t="s">
        <v>345</v>
      </c>
    </row>
    <row r="92" spans="1:9">
      <c r="A92" s="1" t="s">
        <v>210</v>
      </c>
      <c r="B92" s="1" t="s">
        <v>197</v>
      </c>
      <c r="C92" s="1" t="s">
        <v>457</v>
      </c>
      <c r="D92" s="1" t="s">
        <v>352</v>
      </c>
      <c r="E92" s="1">
        <v>1</v>
      </c>
      <c r="F92" s="2">
        <v>45115</v>
      </c>
      <c r="G92" s="1" t="s">
        <v>209</v>
      </c>
      <c r="H92" s="1" t="s">
        <v>451</v>
      </c>
      <c r="I92" s="1" t="s">
        <v>345</v>
      </c>
    </row>
    <row r="93" spans="1:9">
      <c r="A93" s="1" t="s">
        <v>210</v>
      </c>
      <c r="B93" s="1" t="s">
        <v>197</v>
      </c>
      <c r="C93" s="1" t="s">
        <v>458</v>
      </c>
      <c r="D93" s="1" t="s">
        <v>343</v>
      </c>
      <c r="E93" s="1">
        <v>1</v>
      </c>
      <c r="F93" s="2">
        <v>45115</v>
      </c>
      <c r="G93" s="1" t="s">
        <v>209</v>
      </c>
      <c r="H93" s="1" t="s">
        <v>451</v>
      </c>
      <c r="I93" s="1" t="s">
        <v>345</v>
      </c>
    </row>
    <row r="94" spans="1:9">
      <c r="A94" s="1" t="s">
        <v>210</v>
      </c>
      <c r="B94" s="1" t="s">
        <v>197</v>
      </c>
      <c r="C94" s="1" t="s">
        <v>459</v>
      </c>
      <c r="D94" s="1" t="s">
        <v>343</v>
      </c>
      <c r="E94" s="1">
        <v>1</v>
      </c>
      <c r="F94" s="2">
        <v>45115</v>
      </c>
      <c r="G94" s="1" t="s">
        <v>209</v>
      </c>
      <c r="H94" s="1" t="s">
        <v>451</v>
      </c>
      <c r="I94" s="1" t="s">
        <v>345</v>
      </c>
    </row>
    <row r="95" spans="1:9">
      <c r="A95" s="1" t="s">
        <v>210</v>
      </c>
      <c r="B95" s="1" t="s">
        <v>197</v>
      </c>
      <c r="C95" s="1" t="s">
        <v>460</v>
      </c>
      <c r="D95" s="1" t="s">
        <v>369</v>
      </c>
      <c r="E95" s="1">
        <v>1</v>
      </c>
      <c r="F95" s="2">
        <v>45117</v>
      </c>
      <c r="G95" s="1" t="s">
        <v>209</v>
      </c>
      <c r="H95" s="1" t="s">
        <v>451</v>
      </c>
      <c r="I95" s="1" t="s">
        <v>345</v>
      </c>
    </row>
    <row r="96" spans="1:9">
      <c r="A96" s="1" t="s">
        <v>210</v>
      </c>
      <c r="B96" s="1" t="s">
        <v>197</v>
      </c>
      <c r="C96" s="1" t="s">
        <v>461</v>
      </c>
      <c r="D96" s="1" t="s">
        <v>352</v>
      </c>
      <c r="E96" s="1">
        <v>1</v>
      </c>
      <c r="F96" s="2">
        <v>45118</v>
      </c>
      <c r="G96" s="1" t="s">
        <v>209</v>
      </c>
      <c r="H96" s="1" t="s">
        <v>451</v>
      </c>
      <c r="I96" s="1" t="s">
        <v>345</v>
      </c>
    </row>
    <row r="97" spans="1:9">
      <c r="A97" s="1" t="s">
        <v>210</v>
      </c>
      <c r="B97" s="1" t="s">
        <v>197</v>
      </c>
      <c r="C97" s="1" t="s">
        <v>462</v>
      </c>
      <c r="D97" s="1" t="s">
        <v>369</v>
      </c>
      <c r="E97" s="1">
        <v>1</v>
      </c>
      <c r="F97" s="2">
        <v>45119</v>
      </c>
      <c r="G97" s="1" t="s">
        <v>209</v>
      </c>
      <c r="H97" s="1" t="s">
        <v>451</v>
      </c>
      <c r="I97" s="1" t="s">
        <v>345</v>
      </c>
    </row>
    <row r="98" spans="1:9">
      <c r="A98" s="1" t="s">
        <v>210</v>
      </c>
      <c r="B98" s="1" t="s">
        <v>197</v>
      </c>
      <c r="C98" s="1" t="s">
        <v>463</v>
      </c>
      <c r="D98" s="1" t="s">
        <v>343</v>
      </c>
      <c r="E98" s="1">
        <v>1</v>
      </c>
      <c r="F98" s="2">
        <v>45120</v>
      </c>
      <c r="G98" s="1" t="s">
        <v>209</v>
      </c>
      <c r="H98" s="1" t="s">
        <v>451</v>
      </c>
      <c r="I98" s="1" t="s">
        <v>345</v>
      </c>
    </row>
    <row r="99" spans="1:9">
      <c r="A99" s="1" t="s">
        <v>210</v>
      </c>
      <c r="B99" s="1" t="s">
        <v>197</v>
      </c>
      <c r="C99" s="1" t="s">
        <v>464</v>
      </c>
      <c r="D99" s="1" t="s">
        <v>354</v>
      </c>
      <c r="E99" s="1">
        <v>1</v>
      </c>
      <c r="F99" s="2">
        <v>45122</v>
      </c>
      <c r="G99" s="1" t="s">
        <v>209</v>
      </c>
      <c r="H99" s="1" t="s">
        <v>451</v>
      </c>
      <c r="I99" s="1" t="s">
        <v>345</v>
      </c>
    </row>
    <row r="100" spans="1:9">
      <c r="A100" s="1" t="s">
        <v>210</v>
      </c>
      <c r="B100" s="1" t="s">
        <v>197</v>
      </c>
      <c r="C100" s="1" t="s">
        <v>465</v>
      </c>
      <c r="D100" s="1" t="s">
        <v>343</v>
      </c>
      <c r="E100" s="1">
        <v>1</v>
      </c>
      <c r="F100" s="2">
        <v>45122</v>
      </c>
      <c r="G100" s="1" t="s">
        <v>209</v>
      </c>
      <c r="H100" s="1" t="s">
        <v>451</v>
      </c>
      <c r="I100" s="1" t="s">
        <v>345</v>
      </c>
    </row>
    <row r="101" spans="1:9">
      <c r="A101" s="1" t="s">
        <v>303</v>
      </c>
      <c r="B101" s="1" t="s">
        <v>304</v>
      </c>
      <c r="C101" s="1" t="s">
        <v>466</v>
      </c>
      <c r="D101" s="1" t="s">
        <v>394</v>
      </c>
      <c r="E101" s="1">
        <v>1</v>
      </c>
      <c r="F101" s="2">
        <v>45112</v>
      </c>
      <c r="G101" s="1" t="s">
        <v>302</v>
      </c>
      <c r="H101" s="1" t="s">
        <v>467</v>
      </c>
      <c r="I101" s="1" t="s">
        <v>345</v>
      </c>
    </row>
    <row r="102" spans="1:9">
      <c r="A102" s="1" t="s">
        <v>303</v>
      </c>
      <c r="B102" s="1" t="s">
        <v>304</v>
      </c>
      <c r="C102" s="1" t="s">
        <v>468</v>
      </c>
      <c r="D102" s="1" t="s">
        <v>358</v>
      </c>
      <c r="E102" s="1">
        <v>1</v>
      </c>
      <c r="F102" s="2">
        <v>45115</v>
      </c>
      <c r="G102" s="1" t="s">
        <v>302</v>
      </c>
      <c r="H102" s="1" t="s">
        <v>467</v>
      </c>
      <c r="I102" s="1" t="s">
        <v>345</v>
      </c>
    </row>
    <row r="103" spans="1:9">
      <c r="A103" s="1" t="s">
        <v>303</v>
      </c>
      <c r="B103" s="1" t="s">
        <v>304</v>
      </c>
      <c r="C103" s="1" t="s">
        <v>469</v>
      </c>
      <c r="D103" s="1" t="s">
        <v>376</v>
      </c>
      <c r="E103" s="1">
        <v>1</v>
      </c>
      <c r="F103" s="2">
        <v>45117</v>
      </c>
      <c r="G103" s="1" t="s">
        <v>302</v>
      </c>
      <c r="H103" s="1" t="s">
        <v>467</v>
      </c>
      <c r="I103" s="1" t="s">
        <v>345</v>
      </c>
    </row>
    <row r="104" spans="1:9">
      <c r="A104" s="1" t="s">
        <v>303</v>
      </c>
      <c r="B104" s="1" t="s">
        <v>304</v>
      </c>
      <c r="C104" s="1" t="s">
        <v>470</v>
      </c>
      <c r="D104" s="1" t="s">
        <v>352</v>
      </c>
      <c r="E104" s="1">
        <v>1</v>
      </c>
      <c r="F104" s="2">
        <v>45117</v>
      </c>
      <c r="G104" s="1" t="s">
        <v>302</v>
      </c>
      <c r="H104" s="1" t="s">
        <v>467</v>
      </c>
      <c r="I104" s="1" t="s">
        <v>345</v>
      </c>
    </row>
    <row r="105" spans="1:9">
      <c r="A105" s="1" t="s">
        <v>303</v>
      </c>
      <c r="B105" s="1" t="s">
        <v>304</v>
      </c>
      <c r="C105" s="1" t="s">
        <v>471</v>
      </c>
      <c r="D105" s="1" t="s">
        <v>358</v>
      </c>
      <c r="E105" s="1">
        <v>1</v>
      </c>
      <c r="F105" s="2">
        <v>45117</v>
      </c>
      <c r="G105" s="1" t="s">
        <v>302</v>
      </c>
      <c r="H105" s="1" t="s">
        <v>467</v>
      </c>
      <c r="I105" s="1" t="s">
        <v>345</v>
      </c>
    </row>
    <row r="106" spans="1:9">
      <c r="A106" s="1" t="s">
        <v>303</v>
      </c>
      <c r="B106" s="1" t="s">
        <v>304</v>
      </c>
      <c r="C106" s="1" t="s">
        <v>472</v>
      </c>
      <c r="D106" s="1" t="s">
        <v>358</v>
      </c>
      <c r="E106" s="1">
        <v>1</v>
      </c>
      <c r="F106" s="2">
        <v>45119</v>
      </c>
      <c r="G106" s="1" t="s">
        <v>302</v>
      </c>
      <c r="H106" s="1" t="s">
        <v>467</v>
      </c>
      <c r="I106" s="1" t="s">
        <v>345</v>
      </c>
    </row>
    <row r="107" spans="1:9">
      <c r="A107" s="1" t="s">
        <v>303</v>
      </c>
      <c r="B107" s="1" t="s">
        <v>304</v>
      </c>
      <c r="C107" s="1" t="s">
        <v>473</v>
      </c>
      <c r="D107" s="1" t="s">
        <v>376</v>
      </c>
      <c r="E107" s="1">
        <v>1</v>
      </c>
      <c r="F107" s="2">
        <v>45120</v>
      </c>
      <c r="G107" s="1" t="s">
        <v>302</v>
      </c>
      <c r="H107" s="1" t="s">
        <v>467</v>
      </c>
      <c r="I107" s="1" t="s">
        <v>345</v>
      </c>
    </row>
    <row r="108" spans="1:9">
      <c r="A108" s="1" t="s">
        <v>303</v>
      </c>
      <c r="B108" s="1" t="s">
        <v>304</v>
      </c>
      <c r="C108" s="1" t="s">
        <v>474</v>
      </c>
      <c r="D108" s="1" t="s">
        <v>358</v>
      </c>
      <c r="E108" s="1">
        <v>1</v>
      </c>
      <c r="F108" s="2">
        <v>45121</v>
      </c>
      <c r="G108" s="1" t="s">
        <v>302</v>
      </c>
      <c r="H108" s="1" t="s">
        <v>467</v>
      </c>
      <c r="I108" s="1" t="s">
        <v>345</v>
      </c>
    </row>
    <row r="109" spans="1:9">
      <c r="A109" s="1" t="s">
        <v>303</v>
      </c>
      <c r="B109" s="1" t="s">
        <v>304</v>
      </c>
      <c r="C109" s="1" t="s">
        <v>475</v>
      </c>
      <c r="D109" s="1" t="s">
        <v>358</v>
      </c>
      <c r="E109" s="1">
        <v>1</v>
      </c>
      <c r="F109" s="2">
        <v>45121</v>
      </c>
      <c r="G109" s="1" t="s">
        <v>302</v>
      </c>
      <c r="H109" s="1" t="s">
        <v>467</v>
      </c>
      <c r="I109" s="1" t="s">
        <v>345</v>
      </c>
    </row>
    <row r="110" spans="1:9">
      <c r="A110" s="1" t="s">
        <v>303</v>
      </c>
      <c r="B110" s="1" t="s">
        <v>304</v>
      </c>
      <c r="C110" s="1" t="s">
        <v>476</v>
      </c>
      <c r="D110" s="1" t="s">
        <v>354</v>
      </c>
      <c r="E110" s="1">
        <v>1</v>
      </c>
      <c r="F110" s="2">
        <v>45121</v>
      </c>
      <c r="G110" s="1" t="s">
        <v>302</v>
      </c>
      <c r="H110" s="1" t="s">
        <v>467</v>
      </c>
      <c r="I110" s="1" t="s">
        <v>345</v>
      </c>
    </row>
    <row r="111" spans="1:9">
      <c r="A111" s="1" t="s">
        <v>303</v>
      </c>
      <c r="B111" s="1" t="s">
        <v>304</v>
      </c>
      <c r="C111" s="1" t="s">
        <v>477</v>
      </c>
      <c r="D111" s="1" t="s">
        <v>354</v>
      </c>
      <c r="E111" s="1">
        <v>1</v>
      </c>
      <c r="F111" s="2">
        <v>45124</v>
      </c>
      <c r="G111" s="1" t="s">
        <v>302</v>
      </c>
      <c r="H111" s="1" t="s">
        <v>467</v>
      </c>
      <c r="I111" s="1" t="s">
        <v>345</v>
      </c>
    </row>
    <row r="112" spans="1:9">
      <c r="A112" s="1" t="s">
        <v>43</v>
      </c>
      <c r="B112" s="1" t="s">
        <v>34</v>
      </c>
      <c r="C112" s="1" t="s">
        <v>478</v>
      </c>
      <c r="D112" s="1" t="s">
        <v>352</v>
      </c>
      <c r="E112" s="1">
        <v>1</v>
      </c>
      <c r="F112" s="2">
        <v>45113</v>
      </c>
      <c r="G112" s="1" t="s">
        <v>42</v>
      </c>
      <c r="H112" s="1" t="s">
        <v>479</v>
      </c>
      <c r="I112" s="1" t="s">
        <v>345</v>
      </c>
    </row>
    <row r="113" spans="1:9">
      <c r="A113" s="1" t="s">
        <v>43</v>
      </c>
      <c r="B113" s="1" t="s">
        <v>34</v>
      </c>
      <c r="C113" s="1" t="s">
        <v>480</v>
      </c>
      <c r="D113" s="1" t="s">
        <v>376</v>
      </c>
      <c r="E113" s="1">
        <v>1</v>
      </c>
      <c r="F113" s="2">
        <v>45113</v>
      </c>
      <c r="G113" s="1" t="s">
        <v>42</v>
      </c>
      <c r="H113" s="1" t="s">
        <v>479</v>
      </c>
      <c r="I113" s="1" t="s">
        <v>345</v>
      </c>
    </row>
    <row r="114" spans="1:9">
      <c r="A114" s="1" t="s">
        <v>43</v>
      </c>
      <c r="B114" s="1" t="s">
        <v>34</v>
      </c>
      <c r="C114" s="1" t="s">
        <v>481</v>
      </c>
      <c r="D114" s="1" t="s">
        <v>394</v>
      </c>
      <c r="E114" s="1">
        <v>1</v>
      </c>
      <c r="F114" s="2">
        <v>45113</v>
      </c>
      <c r="G114" s="1" t="s">
        <v>42</v>
      </c>
      <c r="H114" s="1" t="s">
        <v>479</v>
      </c>
      <c r="I114" s="1" t="s">
        <v>345</v>
      </c>
    </row>
    <row r="115" spans="1:9">
      <c r="A115" s="1" t="s">
        <v>43</v>
      </c>
      <c r="B115" s="1" t="s">
        <v>34</v>
      </c>
      <c r="C115" s="1" t="s">
        <v>482</v>
      </c>
      <c r="D115" s="1" t="s">
        <v>369</v>
      </c>
      <c r="E115" s="1">
        <v>1</v>
      </c>
      <c r="F115" s="2">
        <v>45113</v>
      </c>
      <c r="G115" s="1" t="s">
        <v>42</v>
      </c>
      <c r="H115" s="1" t="s">
        <v>479</v>
      </c>
      <c r="I115" s="1" t="s">
        <v>345</v>
      </c>
    </row>
    <row r="116" spans="1:9">
      <c r="A116" s="1" t="s">
        <v>43</v>
      </c>
      <c r="B116" s="1" t="s">
        <v>34</v>
      </c>
      <c r="C116" s="1" t="s">
        <v>483</v>
      </c>
      <c r="D116" s="1" t="s">
        <v>369</v>
      </c>
      <c r="E116" s="1">
        <v>1</v>
      </c>
      <c r="F116" s="2">
        <v>45113</v>
      </c>
      <c r="G116" s="1" t="s">
        <v>42</v>
      </c>
      <c r="H116" s="1" t="s">
        <v>479</v>
      </c>
      <c r="I116" s="1" t="s">
        <v>345</v>
      </c>
    </row>
    <row r="117" spans="1:9">
      <c r="A117" s="1" t="s">
        <v>43</v>
      </c>
      <c r="B117" s="1" t="s">
        <v>34</v>
      </c>
      <c r="C117" s="1" t="s">
        <v>484</v>
      </c>
      <c r="D117" s="1" t="s">
        <v>394</v>
      </c>
      <c r="E117" s="1">
        <v>1</v>
      </c>
      <c r="F117" s="2">
        <v>45113</v>
      </c>
      <c r="G117" s="1" t="s">
        <v>42</v>
      </c>
      <c r="H117" s="1" t="s">
        <v>479</v>
      </c>
      <c r="I117" s="1" t="s">
        <v>345</v>
      </c>
    </row>
    <row r="118" spans="1:9">
      <c r="A118" s="1" t="s">
        <v>43</v>
      </c>
      <c r="B118" s="1" t="s">
        <v>34</v>
      </c>
      <c r="C118" s="1" t="s">
        <v>485</v>
      </c>
      <c r="D118" s="1" t="s">
        <v>394</v>
      </c>
      <c r="E118" s="1">
        <v>1</v>
      </c>
      <c r="F118" s="2">
        <v>45113</v>
      </c>
      <c r="G118" s="1" t="s">
        <v>42</v>
      </c>
      <c r="H118" s="1" t="s">
        <v>479</v>
      </c>
      <c r="I118" s="1" t="s">
        <v>345</v>
      </c>
    </row>
    <row r="119" spans="1:9">
      <c r="A119" s="1" t="s">
        <v>43</v>
      </c>
      <c r="B119" s="1" t="s">
        <v>34</v>
      </c>
      <c r="C119" s="1" t="s">
        <v>486</v>
      </c>
      <c r="D119" s="1" t="s">
        <v>352</v>
      </c>
      <c r="E119" s="1">
        <v>1</v>
      </c>
      <c r="F119" s="2">
        <v>45113</v>
      </c>
      <c r="G119" s="1" t="s">
        <v>42</v>
      </c>
      <c r="H119" s="1" t="s">
        <v>479</v>
      </c>
      <c r="I119" s="1" t="s">
        <v>345</v>
      </c>
    </row>
    <row r="120" spans="1:9">
      <c r="A120" s="1" t="s">
        <v>43</v>
      </c>
      <c r="B120" s="1" t="s">
        <v>34</v>
      </c>
      <c r="C120" s="1" t="s">
        <v>487</v>
      </c>
      <c r="D120" s="1" t="s">
        <v>369</v>
      </c>
      <c r="E120" s="1">
        <v>1</v>
      </c>
      <c r="F120" s="2">
        <v>45113</v>
      </c>
      <c r="G120" s="1" t="s">
        <v>42</v>
      </c>
      <c r="H120" s="1" t="s">
        <v>479</v>
      </c>
      <c r="I120" s="1" t="s">
        <v>345</v>
      </c>
    </row>
    <row r="121" spans="1:9">
      <c r="A121" s="1" t="s">
        <v>43</v>
      </c>
      <c r="B121" s="1" t="s">
        <v>34</v>
      </c>
      <c r="C121" s="1" t="s">
        <v>488</v>
      </c>
      <c r="D121" s="1" t="s">
        <v>352</v>
      </c>
      <c r="E121" s="1">
        <v>1</v>
      </c>
      <c r="F121" s="2">
        <v>45113</v>
      </c>
      <c r="G121" s="1" t="s">
        <v>42</v>
      </c>
      <c r="H121" s="1" t="s">
        <v>479</v>
      </c>
      <c r="I121" s="1" t="s">
        <v>345</v>
      </c>
    </row>
    <row r="122" spans="1:9">
      <c r="A122" s="1" t="s">
        <v>43</v>
      </c>
      <c r="B122" s="1" t="s">
        <v>34</v>
      </c>
      <c r="C122" s="1" t="s">
        <v>489</v>
      </c>
      <c r="D122" s="1" t="s">
        <v>358</v>
      </c>
      <c r="E122" s="1">
        <v>1</v>
      </c>
      <c r="F122" s="2">
        <v>45113</v>
      </c>
      <c r="G122" s="1" t="s">
        <v>42</v>
      </c>
      <c r="H122" s="1" t="s">
        <v>479</v>
      </c>
      <c r="I122" s="1" t="s">
        <v>345</v>
      </c>
    </row>
    <row r="123" spans="1:9">
      <c r="A123" s="1" t="s">
        <v>43</v>
      </c>
      <c r="B123" s="1" t="s">
        <v>34</v>
      </c>
      <c r="C123" s="1" t="s">
        <v>490</v>
      </c>
      <c r="D123" s="1" t="s">
        <v>358</v>
      </c>
      <c r="E123" s="1">
        <v>1</v>
      </c>
      <c r="F123" s="2">
        <v>45113</v>
      </c>
      <c r="G123" s="1" t="s">
        <v>42</v>
      </c>
      <c r="H123" s="1" t="s">
        <v>479</v>
      </c>
      <c r="I123" s="1" t="s">
        <v>345</v>
      </c>
    </row>
    <row r="124" spans="1:9">
      <c r="A124" s="1" t="s">
        <v>43</v>
      </c>
      <c r="B124" s="1" t="s">
        <v>34</v>
      </c>
      <c r="C124" s="1" t="s">
        <v>491</v>
      </c>
      <c r="D124" s="1" t="s">
        <v>358</v>
      </c>
      <c r="E124" s="1">
        <v>1</v>
      </c>
      <c r="F124" s="2">
        <v>45113</v>
      </c>
      <c r="G124" s="1" t="s">
        <v>42</v>
      </c>
      <c r="H124" s="1" t="s">
        <v>479</v>
      </c>
      <c r="I124" s="1" t="s">
        <v>345</v>
      </c>
    </row>
    <row r="125" spans="1:9">
      <c r="A125" s="1" t="s">
        <v>43</v>
      </c>
      <c r="B125" s="1" t="s">
        <v>34</v>
      </c>
      <c r="C125" s="1" t="s">
        <v>492</v>
      </c>
      <c r="D125" s="1" t="s">
        <v>376</v>
      </c>
      <c r="E125" s="1">
        <v>1</v>
      </c>
      <c r="F125" s="2">
        <v>45113</v>
      </c>
      <c r="G125" s="1" t="s">
        <v>42</v>
      </c>
      <c r="H125" s="1" t="s">
        <v>479</v>
      </c>
      <c r="I125" s="1" t="s">
        <v>345</v>
      </c>
    </row>
    <row r="126" spans="1:9">
      <c r="A126" s="1" t="s">
        <v>43</v>
      </c>
      <c r="B126" s="1" t="s">
        <v>34</v>
      </c>
      <c r="C126" s="1" t="s">
        <v>493</v>
      </c>
      <c r="D126" s="1" t="s">
        <v>369</v>
      </c>
      <c r="E126" s="1">
        <v>1</v>
      </c>
      <c r="F126" s="2">
        <v>45113</v>
      </c>
      <c r="G126" s="1" t="s">
        <v>42</v>
      </c>
      <c r="H126" s="1" t="s">
        <v>479</v>
      </c>
      <c r="I126" s="1" t="s">
        <v>345</v>
      </c>
    </row>
    <row r="127" spans="1:9">
      <c r="A127" s="1" t="s">
        <v>43</v>
      </c>
      <c r="B127" s="1" t="s">
        <v>34</v>
      </c>
      <c r="C127" s="1" t="s">
        <v>494</v>
      </c>
      <c r="D127" s="1" t="s">
        <v>376</v>
      </c>
      <c r="E127" s="1">
        <v>1</v>
      </c>
      <c r="F127" s="2">
        <v>45113</v>
      </c>
      <c r="G127" s="1" t="s">
        <v>42</v>
      </c>
      <c r="H127" s="1" t="s">
        <v>479</v>
      </c>
      <c r="I127" s="1" t="s">
        <v>345</v>
      </c>
    </row>
    <row r="128" spans="1:9">
      <c r="A128" s="1" t="s">
        <v>126</v>
      </c>
      <c r="B128" s="1" t="s">
        <v>495</v>
      </c>
      <c r="C128" s="1" t="s">
        <v>496</v>
      </c>
      <c r="D128" s="1" t="s">
        <v>358</v>
      </c>
      <c r="E128" s="1">
        <v>1</v>
      </c>
      <c r="F128" s="2">
        <v>45113</v>
      </c>
      <c r="G128" s="1" t="s">
        <v>125</v>
      </c>
      <c r="H128" s="1" t="s">
        <v>497</v>
      </c>
      <c r="I128" s="1" t="s">
        <v>345</v>
      </c>
    </row>
    <row r="129" spans="1:9">
      <c r="A129" s="1" t="s">
        <v>126</v>
      </c>
      <c r="B129" s="1" t="s">
        <v>495</v>
      </c>
      <c r="C129" s="1" t="s">
        <v>498</v>
      </c>
      <c r="D129" s="1" t="s">
        <v>499</v>
      </c>
      <c r="E129" s="1">
        <v>1</v>
      </c>
      <c r="F129" s="2">
        <v>45122</v>
      </c>
      <c r="G129" s="1" t="s">
        <v>125</v>
      </c>
      <c r="H129" s="1" t="s">
        <v>497</v>
      </c>
      <c r="I129" s="1" t="s">
        <v>345</v>
      </c>
    </row>
    <row r="130" spans="1:9">
      <c r="A130" s="1" t="s">
        <v>126</v>
      </c>
      <c r="B130" s="1" t="s">
        <v>495</v>
      </c>
      <c r="C130" s="1" t="s">
        <v>500</v>
      </c>
      <c r="D130" s="1" t="s">
        <v>358</v>
      </c>
      <c r="E130" s="1">
        <v>1</v>
      </c>
      <c r="F130" s="2">
        <v>45124</v>
      </c>
      <c r="G130" s="1" t="s">
        <v>125</v>
      </c>
      <c r="H130" s="1" t="s">
        <v>497</v>
      </c>
      <c r="I130" s="1" t="s">
        <v>345</v>
      </c>
    </row>
    <row r="131" spans="1:9">
      <c r="A131" s="1" t="s">
        <v>121</v>
      </c>
      <c r="B131" s="1" t="s">
        <v>495</v>
      </c>
      <c r="C131" s="1" t="s">
        <v>501</v>
      </c>
      <c r="D131" s="1" t="s">
        <v>358</v>
      </c>
      <c r="E131" s="1">
        <v>1</v>
      </c>
      <c r="F131" s="2">
        <v>45112</v>
      </c>
      <c r="G131" s="1" t="s">
        <v>120</v>
      </c>
      <c r="H131" s="1" t="s">
        <v>502</v>
      </c>
      <c r="I131" s="1" t="s">
        <v>345</v>
      </c>
    </row>
    <row r="132" spans="1:9">
      <c r="A132" s="1" t="s">
        <v>121</v>
      </c>
      <c r="B132" s="1" t="s">
        <v>495</v>
      </c>
      <c r="C132" s="1" t="s">
        <v>503</v>
      </c>
      <c r="D132" s="1" t="s">
        <v>352</v>
      </c>
      <c r="E132" s="1">
        <v>1</v>
      </c>
      <c r="F132" s="2">
        <v>45112</v>
      </c>
      <c r="G132" s="1" t="s">
        <v>120</v>
      </c>
      <c r="H132" s="1" t="s">
        <v>502</v>
      </c>
      <c r="I132" s="1" t="s">
        <v>345</v>
      </c>
    </row>
    <row r="133" spans="1:9">
      <c r="A133" s="1" t="s">
        <v>121</v>
      </c>
      <c r="B133" s="1" t="s">
        <v>495</v>
      </c>
      <c r="C133" s="1" t="s">
        <v>504</v>
      </c>
      <c r="D133" s="1" t="s">
        <v>352</v>
      </c>
      <c r="E133" s="1">
        <v>1</v>
      </c>
      <c r="F133" s="2">
        <v>45113</v>
      </c>
      <c r="G133" s="1" t="s">
        <v>120</v>
      </c>
      <c r="H133" s="1" t="s">
        <v>502</v>
      </c>
      <c r="I133" s="1" t="s">
        <v>345</v>
      </c>
    </row>
    <row r="134" spans="1:9">
      <c r="A134" s="1" t="s">
        <v>121</v>
      </c>
      <c r="B134" s="1" t="s">
        <v>495</v>
      </c>
      <c r="C134" s="1" t="s">
        <v>505</v>
      </c>
      <c r="D134" s="1" t="s">
        <v>352</v>
      </c>
      <c r="E134" s="1">
        <v>1</v>
      </c>
      <c r="F134" s="2">
        <v>45113</v>
      </c>
      <c r="G134" s="1" t="s">
        <v>120</v>
      </c>
      <c r="H134" s="1" t="s">
        <v>502</v>
      </c>
      <c r="I134" s="1" t="s">
        <v>345</v>
      </c>
    </row>
    <row r="135" spans="1:9">
      <c r="A135" s="1" t="s">
        <v>121</v>
      </c>
      <c r="B135" s="1" t="s">
        <v>495</v>
      </c>
      <c r="C135" s="1" t="s">
        <v>506</v>
      </c>
      <c r="D135" s="1" t="s">
        <v>358</v>
      </c>
      <c r="E135" s="1">
        <v>1</v>
      </c>
      <c r="F135" s="2">
        <v>45114</v>
      </c>
      <c r="G135" s="1" t="s">
        <v>120</v>
      </c>
      <c r="H135" s="1" t="s">
        <v>502</v>
      </c>
      <c r="I135" s="1" t="s">
        <v>345</v>
      </c>
    </row>
    <row r="136" spans="1:9">
      <c r="A136" s="1" t="s">
        <v>121</v>
      </c>
      <c r="B136" s="1" t="s">
        <v>495</v>
      </c>
      <c r="C136" s="1" t="s">
        <v>507</v>
      </c>
      <c r="D136" s="1" t="s">
        <v>369</v>
      </c>
      <c r="E136" s="1">
        <v>1</v>
      </c>
      <c r="F136" s="2">
        <v>45117</v>
      </c>
      <c r="G136" s="1" t="s">
        <v>120</v>
      </c>
      <c r="H136" s="1" t="s">
        <v>502</v>
      </c>
      <c r="I136" s="1" t="s">
        <v>345</v>
      </c>
    </row>
    <row r="137" spans="1:9">
      <c r="A137" s="1" t="s">
        <v>121</v>
      </c>
      <c r="B137" s="1" t="s">
        <v>495</v>
      </c>
      <c r="C137" s="1" t="s">
        <v>508</v>
      </c>
      <c r="D137" s="1" t="s">
        <v>352</v>
      </c>
      <c r="E137" s="1">
        <v>1</v>
      </c>
      <c r="F137" s="2">
        <v>45119</v>
      </c>
      <c r="G137" s="1" t="s">
        <v>120</v>
      </c>
      <c r="H137" s="1" t="s">
        <v>502</v>
      </c>
      <c r="I137" s="1" t="s">
        <v>345</v>
      </c>
    </row>
    <row r="138" spans="1:9">
      <c r="A138" s="1" t="s">
        <v>121</v>
      </c>
      <c r="B138" s="1" t="s">
        <v>495</v>
      </c>
      <c r="C138" s="1" t="s">
        <v>509</v>
      </c>
      <c r="D138" s="1" t="s">
        <v>352</v>
      </c>
      <c r="E138" s="1">
        <v>1</v>
      </c>
      <c r="F138" s="2">
        <v>45121</v>
      </c>
      <c r="G138" s="1" t="s">
        <v>120</v>
      </c>
      <c r="H138" s="1" t="s">
        <v>502</v>
      </c>
      <c r="I138" s="1" t="s">
        <v>345</v>
      </c>
    </row>
    <row r="139" spans="1:9">
      <c r="A139" s="1" t="s">
        <v>121</v>
      </c>
      <c r="B139" s="1" t="s">
        <v>495</v>
      </c>
      <c r="C139" s="1" t="s">
        <v>510</v>
      </c>
      <c r="D139" s="1" t="s">
        <v>352</v>
      </c>
      <c r="E139" s="1">
        <v>1</v>
      </c>
      <c r="F139" s="2">
        <v>45121</v>
      </c>
      <c r="G139" s="1" t="s">
        <v>120</v>
      </c>
      <c r="H139" s="1" t="s">
        <v>502</v>
      </c>
      <c r="I139" s="1" t="s">
        <v>345</v>
      </c>
    </row>
    <row r="140" spans="1:9">
      <c r="A140" s="1" t="s">
        <v>121</v>
      </c>
      <c r="B140" s="1" t="s">
        <v>495</v>
      </c>
      <c r="C140" s="1" t="s">
        <v>511</v>
      </c>
      <c r="D140" s="1" t="s">
        <v>358</v>
      </c>
      <c r="E140" s="1">
        <v>1</v>
      </c>
      <c r="F140" s="2">
        <v>45124</v>
      </c>
      <c r="G140" s="1" t="s">
        <v>120</v>
      </c>
      <c r="H140" s="1" t="s">
        <v>502</v>
      </c>
      <c r="I140" s="1" t="s">
        <v>345</v>
      </c>
    </row>
    <row r="141" spans="1:9">
      <c r="A141" s="1" t="s">
        <v>124</v>
      </c>
      <c r="B141" s="1" t="s">
        <v>495</v>
      </c>
      <c r="C141" s="1" t="s">
        <v>512</v>
      </c>
      <c r="D141" s="1" t="s">
        <v>358</v>
      </c>
      <c r="E141" s="1">
        <v>1</v>
      </c>
      <c r="F141" s="2">
        <v>45111</v>
      </c>
      <c r="G141" s="1" t="s">
        <v>122</v>
      </c>
      <c r="H141" s="1" t="s">
        <v>513</v>
      </c>
      <c r="I141" s="1" t="s">
        <v>345</v>
      </c>
    </row>
    <row r="142" spans="1:9">
      <c r="A142" s="1" t="s">
        <v>124</v>
      </c>
      <c r="B142" s="1" t="s">
        <v>495</v>
      </c>
      <c r="C142" s="1" t="s">
        <v>514</v>
      </c>
      <c r="D142" s="1" t="s">
        <v>369</v>
      </c>
      <c r="E142" s="1">
        <v>1</v>
      </c>
      <c r="F142" s="2">
        <v>45111</v>
      </c>
      <c r="G142" s="1" t="s">
        <v>122</v>
      </c>
      <c r="H142" s="1" t="s">
        <v>513</v>
      </c>
      <c r="I142" s="1" t="s">
        <v>345</v>
      </c>
    </row>
    <row r="143" spans="1:9">
      <c r="A143" s="1" t="s">
        <v>124</v>
      </c>
      <c r="B143" s="1" t="s">
        <v>495</v>
      </c>
      <c r="C143" s="1" t="s">
        <v>515</v>
      </c>
      <c r="D143" s="1" t="s">
        <v>352</v>
      </c>
      <c r="E143" s="1">
        <v>1</v>
      </c>
      <c r="F143" s="2">
        <v>45111</v>
      </c>
      <c r="G143" s="1" t="s">
        <v>122</v>
      </c>
      <c r="H143" s="1" t="s">
        <v>513</v>
      </c>
      <c r="I143" s="1" t="s">
        <v>345</v>
      </c>
    </row>
    <row r="144" spans="1:9">
      <c r="A144" s="1" t="s">
        <v>124</v>
      </c>
      <c r="B144" s="1" t="s">
        <v>495</v>
      </c>
      <c r="C144" s="1" t="s">
        <v>516</v>
      </c>
      <c r="D144" s="1" t="s">
        <v>394</v>
      </c>
      <c r="E144" s="1">
        <v>1</v>
      </c>
      <c r="F144" s="2">
        <v>45111</v>
      </c>
      <c r="G144" s="1" t="s">
        <v>122</v>
      </c>
      <c r="H144" s="1" t="s">
        <v>513</v>
      </c>
      <c r="I144" s="1" t="s">
        <v>345</v>
      </c>
    </row>
    <row r="145" spans="1:9">
      <c r="A145" s="1" t="s">
        <v>124</v>
      </c>
      <c r="B145" s="1" t="s">
        <v>495</v>
      </c>
      <c r="C145" s="1" t="s">
        <v>517</v>
      </c>
      <c r="D145" s="1" t="s">
        <v>352</v>
      </c>
      <c r="E145" s="1">
        <v>1</v>
      </c>
      <c r="F145" s="2">
        <v>45111</v>
      </c>
      <c r="G145" s="1" t="s">
        <v>122</v>
      </c>
      <c r="H145" s="1" t="s">
        <v>513</v>
      </c>
      <c r="I145" s="1" t="s">
        <v>345</v>
      </c>
    </row>
    <row r="146" spans="1:9">
      <c r="A146" s="1" t="s">
        <v>124</v>
      </c>
      <c r="B146" s="1" t="s">
        <v>495</v>
      </c>
      <c r="C146" s="1" t="s">
        <v>518</v>
      </c>
      <c r="D146" s="1" t="s">
        <v>343</v>
      </c>
      <c r="E146" s="1">
        <v>1</v>
      </c>
      <c r="F146" s="2">
        <v>45111</v>
      </c>
      <c r="G146" s="1" t="s">
        <v>122</v>
      </c>
      <c r="H146" s="1" t="s">
        <v>513</v>
      </c>
      <c r="I146" s="1" t="s">
        <v>345</v>
      </c>
    </row>
    <row r="147" spans="1:9">
      <c r="A147" s="1" t="s">
        <v>124</v>
      </c>
      <c r="B147" s="1" t="s">
        <v>495</v>
      </c>
      <c r="C147" s="1" t="s">
        <v>519</v>
      </c>
      <c r="D147" s="1" t="s">
        <v>343</v>
      </c>
      <c r="E147" s="1">
        <v>1</v>
      </c>
      <c r="F147" s="2">
        <v>45117</v>
      </c>
      <c r="G147" s="1" t="s">
        <v>122</v>
      </c>
      <c r="H147" s="1" t="s">
        <v>513</v>
      </c>
      <c r="I147" s="1" t="s">
        <v>345</v>
      </c>
    </row>
    <row r="148" spans="1:9">
      <c r="A148" s="1" t="s">
        <v>124</v>
      </c>
      <c r="B148" s="1" t="s">
        <v>495</v>
      </c>
      <c r="C148" s="1" t="s">
        <v>520</v>
      </c>
      <c r="D148" s="1" t="s">
        <v>369</v>
      </c>
      <c r="E148" s="1">
        <v>1</v>
      </c>
      <c r="F148" s="2">
        <v>45121</v>
      </c>
      <c r="G148" s="1" t="s">
        <v>122</v>
      </c>
      <c r="H148" s="1" t="s">
        <v>513</v>
      </c>
      <c r="I148" s="1" t="s">
        <v>345</v>
      </c>
    </row>
    <row r="149" spans="1:9">
      <c r="A149" s="1" t="s">
        <v>124</v>
      </c>
      <c r="B149" s="1" t="s">
        <v>495</v>
      </c>
      <c r="C149" s="1" t="s">
        <v>521</v>
      </c>
      <c r="D149" s="1" t="s">
        <v>352</v>
      </c>
      <c r="E149" s="1">
        <v>1</v>
      </c>
      <c r="F149" s="2">
        <v>45121</v>
      </c>
      <c r="G149" s="1" t="s">
        <v>122</v>
      </c>
      <c r="H149" s="1" t="s">
        <v>513</v>
      </c>
      <c r="I149" s="1" t="s">
        <v>345</v>
      </c>
    </row>
    <row r="150" spans="1:9">
      <c r="A150" s="1" t="s">
        <v>124</v>
      </c>
      <c r="B150" s="1" t="s">
        <v>495</v>
      </c>
      <c r="C150" s="1" t="s">
        <v>522</v>
      </c>
      <c r="D150" s="1" t="s">
        <v>358</v>
      </c>
      <c r="E150" s="1">
        <v>1</v>
      </c>
      <c r="F150" s="2">
        <v>45124</v>
      </c>
      <c r="G150" s="1" t="s">
        <v>122</v>
      </c>
      <c r="H150" s="1" t="s">
        <v>513</v>
      </c>
      <c r="I150" s="1" t="s">
        <v>345</v>
      </c>
    </row>
    <row r="151" spans="1:9">
      <c r="A151" s="1" t="s">
        <v>117</v>
      </c>
      <c r="B151" s="1" t="s">
        <v>495</v>
      </c>
      <c r="C151" s="1" t="s">
        <v>523</v>
      </c>
      <c r="D151" s="1" t="s">
        <v>358</v>
      </c>
      <c r="E151" s="1">
        <v>1</v>
      </c>
      <c r="F151" s="2">
        <v>45115</v>
      </c>
      <c r="G151" s="1" t="s">
        <v>116</v>
      </c>
      <c r="H151" s="1" t="s">
        <v>524</v>
      </c>
      <c r="I151" s="1" t="s">
        <v>345</v>
      </c>
    </row>
    <row r="152" spans="1:9">
      <c r="A152" s="1" t="s">
        <v>117</v>
      </c>
      <c r="B152" s="1" t="s">
        <v>495</v>
      </c>
      <c r="C152" s="1" t="s">
        <v>525</v>
      </c>
      <c r="D152" s="1" t="s">
        <v>358</v>
      </c>
      <c r="E152" s="1">
        <v>1</v>
      </c>
      <c r="F152" s="2">
        <v>45120</v>
      </c>
      <c r="G152" s="1" t="s">
        <v>116</v>
      </c>
      <c r="H152" s="1" t="s">
        <v>524</v>
      </c>
      <c r="I152" s="1" t="s">
        <v>345</v>
      </c>
    </row>
    <row r="153" spans="1:9">
      <c r="A153" s="1" t="s">
        <v>117</v>
      </c>
      <c r="B153" s="1" t="s">
        <v>495</v>
      </c>
      <c r="C153" s="1" t="s">
        <v>526</v>
      </c>
      <c r="D153" s="1" t="s">
        <v>358</v>
      </c>
      <c r="E153" s="1">
        <v>1</v>
      </c>
      <c r="F153" s="2">
        <v>45121</v>
      </c>
      <c r="G153" s="1" t="s">
        <v>116</v>
      </c>
      <c r="H153" s="1" t="s">
        <v>524</v>
      </c>
      <c r="I153" s="1" t="s">
        <v>345</v>
      </c>
    </row>
    <row r="154" spans="1:9">
      <c r="A154" s="1" t="s">
        <v>117</v>
      </c>
      <c r="B154" s="1" t="s">
        <v>495</v>
      </c>
      <c r="C154" s="1" t="s">
        <v>527</v>
      </c>
      <c r="D154" s="1" t="s">
        <v>358</v>
      </c>
      <c r="E154" s="1">
        <v>1</v>
      </c>
      <c r="F154" s="2">
        <v>45123</v>
      </c>
      <c r="G154" s="1" t="s">
        <v>116</v>
      </c>
      <c r="H154" s="1" t="s">
        <v>524</v>
      </c>
      <c r="I154" s="1" t="s">
        <v>345</v>
      </c>
    </row>
    <row r="155" spans="1:9">
      <c r="A155" s="1" t="s">
        <v>204</v>
      </c>
      <c r="B155" s="1" t="s">
        <v>197</v>
      </c>
      <c r="C155" s="1" t="s">
        <v>528</v>
      </c>
      <c r="D155" s="1" t="s">
        <v>343</v>
      </c>
      <c r="E155" s="1">
        <v>1</v>
      </c>
      <c r="F155" s="2">
        <v>45111</v>
      </c>
      <c r="G155" s="1" t="s">
        <v>203</v>
      </c>
      <c r="H155" s="1" t="s">
        <v>529</v>
      </c>
      <c r="I155" s="1" t="s">
        <v>345</v>
      </c>
    </row>
    <row r="156" spans="1:9">
      <c r="A156" s="1" t="s">
        <v>204</v>
      </c>
      <c r="B156" s="1" t="s">
        <v>197</v>
      </c>
      <c r="C156" s="1" t="s">
        <v>530</v>
      </c>
      <c r="D156" s="1" t="s">
        <v>343</v>
      </c>
      <c r="E156" s="1">
        <v>1</v>
      </c>
      <c r="F156" s="2">
        <v>45111</v>
      </c>
      <c r="G156" s="1" t="s">
        <v>203</v>
      </c>
      <c r="H156" s="1" t="s">
        <v>529</v>
      </c>
      <c r="I156" s="1" t="s">
        <v>345</v>
      </c>
    </row>
    <row r="157" spans="1:9">
      <c r="A157" s="1" t="s">
        <v>204</v>
      </c>
      <c r="B157" s="1" t="s">
        <v>197</v>
      </c>
      <c r="C157" s="1" t="s">
        <v>531</v>
      </c>
      <c r="D157" s="1" t="s">
        <v>358</v>
      </c>
      <c r="E157" s="1">
        <v>1</v>
      </c>
      <c r="F157" s="2">
        <v>45113</v>
      </c>
      <c r="G157" s="1" t="s">
        <v>203</v>
      </c>
      <c r="H157" s="1" t="s">
        <v>529</v>
      </c>
      <c r="I157" s="1" t="s">
        <v>345</v>
      </c>
    </row>
    <row r="158" spans="1:9">
      <c r="A158" s="1" t="s">
        <v>204</v>
      </c>
      <c r="B158" s="1" t="s">
        <v>197</v>
      </c>
      <c r="C158" s="1" t="s">
        <v>532</v>
      </c>
      <c r="D158" s="1" t="s">
        <v>350</v>
      </c>
      <c r="E158" s="1">
        <v>1</v>
      </c>
      <c r="F158" s="2">
        <v>45113</v>
      </c>
      <c r="G158" s="1" t="s">
        <v>203</v>
      </c>
      <c r="H158" s="1" t="s">
        <v>529</v>
      </c>
      <c r="I158" s="1" t="s">
        <v>345</v>
      </c>
    </row>
    <row r="159" spans="1:9">
      <c r="A159" s="1" t="s">
        <v>204</v>
      </c>
      <c r="B159" s="1" t="s">
        <v>197</v>
      </c>
      <c r="C159" s="1" t="s">
        <v>533</v>
      </c>
      <c r="D159" s="1" t="s">
        <v>352</v>
      </c>
      <c r="E159" s="1">
        <v>1</v>
      </c>
      <c r="F159" s="2">
        <v>45115</v>
      </c>
      <c r="G159" s="1" t="s">
        <v>203</v>
      </c>
      <c r="H159" s="1" t="s">
        <v>529</v>
      </c>
      <c r="I159" s="1" t="s">
        <v>345</v>
      </c>
    </row>
    <row r="160" spans="1:9">
      <c r="A160" s="1" t="s">
        <v>204</v>
      </c>
      <c r="B160" s="1" t="s">
        <v>197</v>
      </c>
      <c r="C160" s="1" t="s">
        <v>534</v>
      </c>
      <c r="D160" s="1" t="s">
        <v>369</v>
      </c>
      <c r="E160" s="1">
        <v>1</v>
      </c>
      <c r="F160" s="2">
        <v>45117</v>
      </c>
      <c r="G160" s="1" t="s">
        <v>203</v>
      </c>
      <c r="H160" s="1" t="s">
        <v>529</v>
      </c>
      <c r="I160" s="1" t="s">
        <v>345</v>
      </c>
    </row>
    <row r="161" spans="1:9">
      <c r="A161" s="1" t="s">
        <v>204</v>
      </c>
      <c r="B161" s="1" t="s">
        <v>197</v>
      </c>
      <c r="C161" s="1" t="s">
        <v>535</v>
      </c>
      <c r="D161" s="1" t="s">
        <v>358</v>
      </c>
      <c r="E161" s="1">
        <v>1</v>
      </c>
      <c r="F161" s="2">
        <v>45118</v>
      </c>
      <c r="G161" s="1" t="s">
        <v>203</v>
      </c>
      <c r="H161" s="1" t="s">
        <v>529</v>
      </c>
      <c r="I161" s="1" t="s">
        <v>345</v>
      </c>
    </row>
    <row r="162" spans="1:9">
      <c r="A162" s="1" t="s">
        <v>204</v>
      </c>
      <c r="B162" s="1" t="s">
        <v>197</v>
      </c>
      <c r="C162" s="1" t="s">
        <v>536</v>
      </c>
      <c r="D162" s="1" t="s">
        <v>343</v>
      </c>
      <c r="E162" s="1">
        <v>1</v>
      </c>
      <c r="F162" s="2">
        <v>45119</v>
      </c>
      <c r="G162" s="1" t="s">
        <v>203</v>
      </c>
      <c r="H162" s="1" t="s">
        <v>529</v>
      </c>
      <c r="I162" s="1" t="s">
        <v>345</v>
      </c>
    </row>
    <row r="163" spans="1:9">
      <c r="A163" s="1" t="s">
        <v>204</v>
      </c>
      <c r="B163" s="1" t="s">
        <v>197</v>
      </c>
      <c r="C163" s="1" t="s">
        <v>537</v>
      </c>
      <c r="D163" s="1" t="s">
        <v>354</v>
      </c>
      <c r="E163" s="1">
        <v>1</v>
      </c>
      <c r="F163" s="2">
        <v>45120</v>
      </c>
      <c r="G163" s="1" t="s">
        <v>203</v>
      </c>
      <c r="H163" s="1" t="s">
        <v>529</v>
      </c>
      <c r="I163" s="1" t="s">
        <v>345</v>
      </c>
    </row>
    <row r="164" spans="1:9">
      <c r="A164" s="1" t="s">
        <v>204</v>
      </c>
      <c r="B164" s="1" t="s">
        <v>197</v>
      </c>
      <c r="C164" s="1" t="s">
        <v>538</v>
      </c>
      <c r="D164" s="1" t="s">
        <v>354</v>
      </c>
      <c r="E164" s="1">
        <v>1</v>
      </c>
      <c r="F164" s="2">
        <v>45121</v>
      </c>
      <c r="G164" s="1" t="s">
        <v>203</v>
      </c>
      <c r="H164" s="1" t="s">
        <v>529</v>
      </c>
      <c r="I164" s="1" t="s">
        <v>345</v>
      </c>
    </row>
    <row r="165" spans="1:9">
      <c r="A165" s="1" t="s">
        <v>204</v>
      </c>
      <c r="B165" s="1" t="s">
        <v>197</v>
      </c>
      <c r="C165" s="1" t="s">
        <v>539</v>
      </c>
      <c r="D165" s="1" t="s">
        <v>354</v>
      </c>
      <c r="E165" s="1">
        <v>1</v>
      </c>
      <c r="F165" s="2">
        <v>45122</v>
      </c>
      <c r="G165" s="1" t="s">
        <v>203</v>
      </c>
      <c r="H165" s="1" t="s">
        <v>529</v>
      </c>
      <c r="I165" s="1" t="s">
        <v>345</v>
      </c>
    </row>
    <row r="166" spans="1:9">
      <c r="A166" s="1" t="s">
        <v>204</v>
      </c>
      <c r="B166" s="1" t="s">
        <v>197</v>
      </c>
      <c r="C166" s="1" t="s">
        <v>540</v>
      </c>
      <c r="D166" s="1" t="s">
        <v>369</v>
      </c>
      <c r="E166" s="1">
        <v>1</v>
      </c>
      <c r="F166" s="2">
        <v>45122</v>
      </c>
      <c r="G166" s="1" t="s">
        <v>203</v>
      </c>
      <c r="H166" s="1" t="s">
        <v>529</v>
      </c>
      <c r="I166" s="1" t="s">
        <v>345</v>
      </c>
    </row>
    <row r="167" spans="1:9">
      <c r="A167" s="1" t="s">
        <v>204</v>
      </c>
      <c r="B167" s="1" t="s">
        <v>197</v>
      </c>
      <c r="C167" s="1" t="s">
        <v>541</v>
      </c>
      <c r="D167" s="1" t="s">
        <v>343</v>
      </c>
      <c r="E167" s="1">
        <v>1</v>
      </c>
      <c r="F167" s="2">
        <v>45124</v>
      </c>
      <c r="G167" s="1" t="s">
        <v>203</v>
      </c>
      <c r="H167" s="1" t="s">
        <v>529</v>
      </c>
      <c r="I167" s="1" t="s">
        <v>345</v>
      </c>
    </row>
    <row r="168" spans="1:9">
      <c r="A168" s="1" t="s">
        <v>51</v>
      </c>
      <c r="B168" s="1" t="s">
        <v>34</v>
      </c>
      <c r="C168" s="1" t="s">
        <v>542</v>
      </c>
      <c r="D168" s="1" t="s">
        <v>352</v>
      </c>
      <c r="E168" s="1">
        <v>1</v>
      </c>
      <c r="F168" s="2">
        <v>45112</v>
      </c>
      <c r="G168" s="1" t="s">
        <v>50</v>
      </c>
      <c r="H168" s="1" t="s">
        <v>543</v>
      </c>
      <c r="I168" s="1" t="s">
        <v>345</v>
      </c>
    </row>
    <row r="169" spans="1:9">
      <c r="A169" s="1" t="s">
        <v>51</v>
      </c>
      <c r="B169" s="1" t="s">
        <v>34</v>
      </c>
      <c r="C169" s="1" t="s">
        <v>544</v>
      </c>
      <c r="D169" s="1" t="s">
        <v>352</v>
      </c>
      <c r="E169" s="1">
        <v>1</v>
      </c>
      <c r="F169" s="2">
        <v>45112</v>
      </c>
      <c r="G169" s="1" t="s">
        <v>50</v>
      </c>
      <c r="H169" s="1" t="s">
        <v>543</v>
      </c>
      <c r="I169" s="1" t="s">
        <v>345</v>
      </c>
    </row>
    <row r="170" spans="1:9">
      <c r="A170" s="1" t="s">
        <v>51</v>
      </c>
      <c r="B170" s="1" t="s">
        <v>34</v>
      </c>
      <c r="C170" s="1" t="s">
        <v>545</v>
      </c>
      <c r="D170" s="1" t="s">
        <v>376</v>
      </c>
      <c r="E170" s="1">
        <v>1</v>
      </c>
      <c r="F170" s="2">
        <v>45112</v>
      </c>
      <c r="G170" s="1" t="s">
        <v>55</v>
      </c>
      <c r="H170" s="1" t="s">
        <v>546</v>
      </c>
      <c r="I170" s="1" t="s">
        <v>345</v>
      </c>
    </row>
    <row r="171" spans="1:9">
      <c r="A171" s="1" t="s">
        <v>51</v>
      </c>
      <c r="B171" s="1" t="s">
        <v>34</v>
      </c>
      <c r="C171" s="1" t="s">
        <v>547</v>
      </c>
      <c r="D171" s="1" t="s">
        <v>343</v>
      </c>
      <c r="E171" s="1">
        <v>1</v>
      </c>
      <c r="F171" s="2">
        <v>45113</v>
      </c>
      <c r="G171" s="1" t="s">
        <v>55</v>
      </c>
      <c r="H171" s="1" t="s">
        <v>546</v>
      </c>
      <c r="I171" s="1" t="s">
        <v>345</v>
      </c>
    </row>
    <row r="172" spans="1:9">
      <c r="A172" s="1" t="s">
        <v>51</v>
      </c>
      <c r="B172" s="1" t="s">
        <v>34</v>
      </c>
      <c r="C172" s="1" t="s">
        <v>548</v>
      </c>
      <c r="D172" s="1" t="s">
        <v>358</v>
      </c>
      <c r="E172" s="1">
        <v>1</v>
      </c>
      <c r="F172" s="2">
        <v>45114</v>
      </c>
      <c r="G172" s="1" t="s">
        <v>50</v>
      </c>
      <c r="H172" s="1" t="s">
        <v>543</v>
      </c>
      <c r="I172" s="1" t="s">
        <v>345</v>
      </c>
    </row>
    <row r="173" spans="1:9">
      <c r="A173" s="1" t="s">
        <v>51</v>
      </c>
      <c r="B173" s="1" t="s">
        <v>34</v>
      </c>
      <c r="C173" s="1" t="s">
        <v>549</v>
      </c>
      <c r="D173" s="1" t="s">
        <v>343</v>
      </c>
      <c r="E173" s="1">
        <v>1</v>
      </c>
      <c r="F173" s="2">
        <v>45114</v>
      </c>
      <c r="G173" s="1" t="s">
        <v>50</v>
      </c>
      <c r="H173" s="1" t="s">
        <v>543</v>
      </c>
      <c r="I173" s="1" t="s">
        <v>345</v>
      </c>
    </row>
    <row r="174" spans="1:9">
      <c r="A174" s="1" t="s">
        <v>51</v>
      </c>
      <c r="B174" s="1" t="s">
        <v>34</v>
      </c>
      <c r="C174" s="1" t="s">
        <v>550</v>
      </c>
      <c r="D174" s="1" t="s">
        <v>343</v>
      </c>
      <c r="E174" s="1">
        <v>1</v>
      </c>
      <c r="F174" s="2">
        <v>45117</v>
      </c>
      <c r="G174" s="1" t="s">
        <v>55</v>
      </c>
      <c r="H174" s="1" t="s">
        <v>546</v>
      </c>
      <c r="I174" s="1" t="s">
        <v>345</v>
      </c>
    </row>
    <row r="175" spans="1:9">
      <c r="A175" s="1" t="s">
        <v>51</v>
      </c>
      <c r="B175" s="1" t="s">
        <v>34</v>
      </c>
      <c r="C175" s="1" t="s">
        <v>551</v>
      </c>
      <c r="D175" s="1" t="s">
        <v>358</v>
      </c>
      <c r="E175" s="1">
        <v>1</v>
      </c>
      <c r="F175" s="2">
        <v>45118</v>
      </c>
      <c r="G175" s="1" t="s">
        <v>55</v>
      </c>
      <c r="H175" s="1" t="s">
        <v>546</v>
      </c>
      <c r="I175" s="1" t="s">
        <v>345</v>
      </c>
    </row>
    <row r="176" spans="1:9">
      <c r="A176" s="1" t="s">
        <v>51</v>
      </c>
      <c r="B176" s="1" t="s">
        <v>34</v>
      </c>
      <c r="C176" s="1" t="s">
        <v>552</v>
      </c>
      <c r="D176" s="1" t="s">
        <v>352</v>
      </c>
      <c r="E176" s="1">
        <v>1</v>
      </c>
      <c r="F176" s="2">
        <v>45118</v>
      </c>
      <c r="G176" s="1" t="s">
        <v>55</v>
      </c>
      <c r="H176" s="1" t="s">
        <v>546</v>
      </c>
      <c r="I176" s="1" t="s">
        <v>345</v>
      </c>
    </row>
    <row r="177" spans="1:9">
      <c r="A177" s="1" t="s">
        <v>51</v>
      </c>
      <c r="B177" s="1" t="s">
        <v>34</v>
      </c>
      <c r="C177" s="1" t="s">
        <v>553</v>
      </c>
      <c r="D177" s="1" t="s">
        <v>394</v>
      </c>
      <c r="E177" s="1">
        <v>1</v>
      </c>
      <c r="F177" s="2">
        <v>45118</v>
      </c>
      <c r="G177" s="1" t="s">
        <v>55</v>
      </c>
      <c r="H177" s="1" t="s">
        <v>546</v>
      </c>
      <c r="I177" s="1" t="s">
        <v>345</v>
      </c>
    </row>
    <row r="178" spans="1:9">
      <c r="A178" s="1" t="s">
        <v>51</v>
      </c>
      <c r="B178" s="1" t="s">
        <v>34</v>
      </c>
      <c r="C178" s="1" t="s">
        <v>554</v>
      </c>
      <c r="D178" s="1" t="s">
        <v>358</v>
      </c>
      <c r="E178" s="1">
        <v>1</v>
      </c>
      <c r="F178" s="2">
        <v>45120</v>
      </c>
      <c r="G178" s="1" t="s">
        <v>50</v>
      </c>
      <c r="H178" s="1" t="s">
        <v>543</v>
      </c>
      <c r="I178" s="1" t="s">
        <v>345</v>
      </c>
    </row>
    <row r="179" spans="1:9">
      <c r="A179" s="1" t="s">
        <v>51</v>
      </c>
      <c r="B179" s="1" t="s">
        <v>34</v>
      </c>
      <c r="C179" s="1" t="s">
        <v>555</v>
      </c>
      <c r="D179" s="1" t="s">
        <v>352</v>
      </c>
      <c r="E179" s="1">
        <v>1</v>
      </c>
      <c r="F179" s="2">
        <v>45120</v>
      </c>
      <c r="G179" s="1" t="s">
        <v>50</v>
      </c>
      <c r="H179" s="1" t="s">
        <v>543</v>
      </c>
      <c r="I179" s="1" t="s">
        <v>345</v>
      </c>
    </row>
    <row r="180" spans="1:9">
      <c r="A180" s="1" t="s">
        <v>51</v>
      </c>
      <c r="B180" s="1" t="s">
        <v>34</v>
      </c>
      <c r="C180" s="1" t="s">
        <v>556</v>
      </c>
      <c r="D180" s="1" t="s">
        <v>369</v>
      </c>
      <c r="E180" s="1">
        <v>1</v>
      </c>
      <c r="F180" s="2">
        <v>45120</v>
      </c>
      <c r="G180" s="1" t="s">
        <v>50</v>
      </c>
      <c r="H180" s="1" t="s">
        <v>543</v>
      </c>
      <c r="I180" s="1" t="s">
        <v>345</v>
      </c>
    </row>
    <row r="181" spans="1:9">
      <c r="A181" s="1" t="s">
        <v>51</v>
      </c>
      <c r="B181" s="1" t="s">
        <v>34</v>
      </c>
      <c r="C181" s="1" t="s">
        <v>557</v>
      </c>
      <c r="D181" s="1" t="s">
        <v>358</v>
      </c>
      <c r="E181" s="1">
        <v>1</v>
      </c>
      <c r="F181" s="2">
        <v>45120</v>
      </c>
      <c r="G181" s="1" t="s">
        <v>50</v>
      </c>
      <c r="H181" s="1" t="s">
        <v>543</v>
      </c>
      <c r="I181" s="1" t="s">
        <v>345</v>
      </c>
    </row>
    <row r="182" spans="1:9">
      <c r="A182" s="1" t="s">
        <v>51</v>
      </c>
      <c r="B182" s="1" t="s">
        <v>34</v>
      </c>
      <c r="C182" s="1" t="s">
        <v>558</v>
      </c>
      <c r="D182" s="1" t="s">
        <v>343</v>
      </c>
      <c r="E182" s="1">
        <v>1</v>
      </c>
      <c r="F182" s="2">
        <v>45120</v>
      </c>
      <c r="G182" s="1" t="s">
        <v>50</v>
      </c>
      <c r="H182" s="1" t="s">
        <v>543</v>
      </c>
      <c r="I182" s="1" t="s">
        <v>345</v>
      </c>
    </row>
    <row r="183" spans="1:9">
      <c r="A183" s="1" t="s">
        <v>51</v>
      </c>
      <c r="B183" s="1" t="s">
        <v>34</v>
      </c>
      <c r="C183" s="1" t="s">
        <v>559</v>
      </c>
      <c r="D183" s="1" t="s">
        <v>376</v>
      </c>
      <c r="E183" s="1">
        <v>1</v>
      </c>
      <c r="F183" s="2">
        <v>45120</v>
      </c>
      <c r="G183" s="1" t="s">
        <v>55</v>
      </c>
      <c r="H183" s="1" t="s">
        <v>546</v>
      </c>
      <c r="I183" s="1" t="s">
        <v>345</v>
      </c>
    </row>
    <row r="184" spans="1:9">
      <c r="A184" s="1" t="s">
        <v>51</v>
      </c>
      <c r="B184" s="1" t="s">
        <v>34</v>
      </c>
      <c r="C184" s="1" t="s">
        <v>560</v>
      </c>
      <c r="D184" s="1" t="s">
        <v>369</v>
      </c>
      <c r="E184" s="1">
        <v>1</v>
      </c>
      <c r="F184" s="2">
        <v>45120</v>
      </c>
      <c r="G184" s="1" t="s">
        <v>55</v>
      </c>
      <c r="H184" s="1" t="s">
        <v>546</v>
      </c>
      <c r="I184" s="1" t="s">
        <v>345</v>
      </c>
    </row>
    <row r="185" spans="1:9">
      <c r="A185" s="1" t="s">
        <v>51</v>
      </c>
      <c r="B185" s="1" t="s">
        <v>34</v>
      </c>
      <c r="C185" s="1" t="s">
        <v>561</v>
      </c>
      <c r="D185" s="1" t="s">
        <v>369</v>
      </c>
      <c r="E185" s="1">
        <v>1</v>
      </c>
      <c r="F185" s="2">
        <v>45124</v>
      </c>
      <c r="G185" s="1" t="s">
        <v>50</v>
      </c>
      <c r="H185" s="1" t="s">
        <v>543</v>
      </c>
      <c r="I185" s="1" t="s">
        <v>345</v>
      </c>
    </row>
    <row r="186" spans="1:9">
      <c r="A186" s="1" t="s">
        <v>51</v>
      </c>
      <c r="B186" s="1" t="s">
        <v>34</v>
      </c>
      <c r="C186" s="1" t="s">
        <v>562</v>
      </c>
      <c r="D186" s="1" t="s">
        <v>376</v>
      </c>
      <c r="E186" s="1">
        <v>1</v>
      </c>
      <c r="F186" s="2">
        <v>45124</v>
      </c>
      <c r="G186" s="1" t="s">
        <v>55</v>
      </c>
      <c r="H186" s="1" t="s">
        <v>546</v>
      </c>
      <c r="I186" s="1" t="s">
        <v>345</v>
      </c>
    </row>
    <row r="187" spans="1:9">
      <c r="A187" s="1" t="s">
        <v>51</v>
      </c>
      <c r="B187" s="1" t="s">
        <v>34</v>
      </c>
      <c r="C187" s="1" t="s">
        <v>563</v>
      </c>
      <c r="D187" s="1" t="s">
        <v>358</v>
      </c>
      <c r="E187" s="1">
        <v>1</v>
      </c>
      <c r="F187" s="2">
        <v>45124</v>
      </c>
      <c r="G187" s="1" t="s">
        <v>55</v>
      </c>
      <c r="H187" s="1" t="s">
        <v>546</v>
      </c>
      <c r="I187" s="1" t="s">
        <v>345</v>
      </c>
    </row>
    <row r="188" spans="1:9">
      <c r="A188" s="1" t="s">
        <v>51</v>
      </c>
      <c r="B188" s="1" t="s">
        <v>34</v>
      </c>
      <c r="C188" s="1" t="s">
        <v>564</v>
      </c>
      <c r="D188" s="1" t="s">
        <v>358</v>
      </c>
      <c r="E188" s="1">
        <v>1</v>
      </c>
      <c r="F188" s="2">
        <v>45124</v>
      </c>
      <c r="G188" s="1" t="s">
        <v>55</v>
      </c>
      <c r="H188" s="1" t="s">
        <v>546</v>
      </c>
      <c r="I188" s="1" t="s">
        <v>345</v>
      </c>
    </row>
    <row r="189" spans="1:9">
      <c r="A189" s="1" t="s">
        <v>51</v>
      </c>
      <c r="B189" s="1" t="s">
        <v>34</v>
      </c>
      <c r="C189" s="1" t="s">
        <v>565</v>
      </c>
      <c r="D189" s="1" t="s">
        <v>376</v>
      </c>
      <c r="E189" s="1">
        <v>1</v>
      </c>
      <c r="F189" s="2">
        <v>45124</v>
      </c>
      <c r="G189" s="1" t="s">
        <v>50</v>
      </c>
      <c r="H189" s="1" t="s">
        <v>543</v>
      </c>
      <c r="I189" s="1" t="s">
        <v>345</v>
      </c>
    </row>
    <row r="190" spans="1:9">
      <c r="A190" s="1" t="s">
        <v>51</v>
      </c>
      <c r="B190" s="1" t="s">
        <v>34</v>
      </c>
      <c r="C190" s="1" t="s">
        <v>566</v>
      </c>
      <c r="D190" s="1" t="s">
        <v>369</v>
      </c>
      <c r="E190" s="1">
        <v>1</v>
      </c>
      <c r="F190" s="2">
        <v>45124</v>
      </c>
      <c r="G190" s="1" t="s">
        <v>50</v>
      </c>
      <c r="H190" s="1" t="s">
        <v>543</v>
      </c>
      <c r="I190" s="1" t="s">
        <v>345</v>
      </c>
    </row>
    <row r="191" spans="1:9">
      <c r="A191" s="1" t="s">
        <v>51</v>
      </c>
      <c r="B191" s="1" t="s">
        <v>34</v>
      </c>
      <c r="C191" s="1" t="s">
        <v>567</v>
      </c>
      <c r="D191" s="1" t="s">
        <v>352</v>
      </c>
      <c r="E191" s="1">
        <v>1</v>
      </c>
      <c r="F191" s="2">
        <v>45124</v>
      </c>
      <c r="G191" s="1" t="s">
        <v>50</v>
      </c>
      <c r="H191" s="1" t="s">
        <v>543</v>
      </c>
      <c r="I191" s="1" t="s">
        <v>345</v>
      </c>
    </row>
    <row r="192" spans="1:9">
      <c r="A192" s="1" t="s">
        <v>51</v>
      </c>
      <c r="B192" s="1" t="s">
        <v>34</v>
      </c>
      <c r="C192" s="1" t="s">
        <v>568</v>
      </c>
      <c r="D192" s="1" t="s">
        <v>343</v>
      </c>
      <c r="E192" s="1">
        <v>1</v>
      </c>
      <c r="F192" s="2">
        <v>45124</v>
      </c>
      <c r="G192" s="1" t="s">
        <v>50</v>
      </c>
      <c r="H192" s="1" t="s">
        <v>543</v>
      </c>
      <c r="I192" s="1" t="s">
        <v>345</v>
      </c>
    </row>
    <row r="193" spans="1:9">
      <c r="A193" s="1" t="s">
        <v>51</v>
      </c>
      <c r="B193" s="1" t="s">
        <v>34</v>
      </c>
      <c r="C193" s="1" t="s">
        <v>569</v>
      </c>
      <c r="D193" s="1" t="s">
        <v>358</v>
      </c>
      <c r="E193" s="1">
        <v>1</v>
      </c>
      <c r="F193" s="2">
        <v>45124</v>
      </c>
      <c r="G193" s="1" t="s">
        <v>55</v>
      </c>
      <c r="H193" s="1" t="s">
        <v>546</v>
      </c>
      <c r="I193" s="1" t="s">
        <v>345</v>
      </c>
    </row>
    <row r="194" spans="1:9">
      <c r="A194" s="1" t="s">
        <v>51</v>
      </c>
      <c r="B194" s="1" t="s">
        <v>34</v>
      </c>
      <c r="C194" s="1" t="s">
        <v>570</v>
      </c>
      <c r="D194" s="1" t="s">
        <v>352</v>
      </c>
      <c r="E194" s="1">
        <v>1</v>
      </c>
      <c r="F194" s="2">
        <v>45124</v>
      </c>
      <c r="G194" s="1" t="s">
        <v>55</v>
      </c>
      <c r="H194" s="1" t="s">
        <v>546</v>
      </c>
      <c r="I194" s="1" t="s">
        <v>345</v>
      </c>
    </row>
    <row r="195" spans="1:9">
      <c r="A195" s="1" t="s">
        <v>246</v>
      </c>
      <c r="B195" s="1" t="s">
        <v>240</v>
      </c>
      <c r="C195" s="1" t="s">
        <v>571</v>
      </c>
      <c r="D195" s="1" t="s">
        <v>343</v>
      </c>
      <c r="E195" s="1">
        <v>1</v>
      </c>
      <c r="F195" s="2">
        <v>45113</v>
      </c>
      <c r="G195" s="1" t="s">
        <v>245</v>
      </c>
      <c r="H195" s="1" t="s">
        <v>572</v>
      </c>
      <c r="I195" s="1" t="s">
        <v>345</v>
      </c>
    </row>
    <row r="196" spans="1:9">
      <c r="A196" s="1" t="s">
        <v>246</v>
      </c>
      <c r="B196" s="1" t="s">
        <v>240</v>
      </c>
      <c r="C196" s="1" t="s">
        <v>573</v>
      </c>
      <c r="D196" s="1" t="s">
        <v>343</v>
      </c>
      <c r="E196" s="1">
        <v>1</v>
      </c>
      <c r="F196" s="2">
        <v>45114</v>
      </c>
      <c r="G196" s="1" t="s">
        <v>245</v>
      </c>
      <c r="H196" s="1" t="s">
        <v>572</v>
      </c>
      <c r="I196" s="1" t="s">
        <v>345</v>
      </c>
    </row>
    <row r="197" spans="1:9">
      <c r="A197" s="1" t="s">
        <v>246</v>
      </c>
      <c r="B197" s="1" t="s">
        <v>240</v>
      </c>
      <c r="C197" s="1" t="s">
        <v>574</v>
      </c>
      <c r="D197" s="1" t="s">
        <v>358</v>
      </c>
      <c r="E197" s="1">
        <v>1</v>
      </c>
      <c r="F197" s="2">
        <v>45115</v>
      </c>
      <c r="G197" s="1" t="s">
        <v>245</v>
      </c>
      <c r="H197" s="1" t="s">
        <v>572</v>
      </c>
      <c r="I197" s="1" t="s">
        <v>345</v>
      </c>
    </row>
    <row r="198" spans="1:9">
      <c r="A198" s="1" t="s">
        <v>246</v>
      </c>
      <c r="B198" s="1" t="s">
        <v>240</v>
      </c>
      <c r="C198" s="1" t="s">
        <v>575</v>
      </c>
      <c r="D198" s="1" t="s">
        <v>343</v>
      </c>
      <c r="E198" s="1">
        <v>1</v>
      </c>
      <c r="F198" s="2">
        <v>45119</v>
      </c>
      <c r="G198" s="1" t="s">
        <v>245</v>
      </c>
      <c r="H198" s="1" t="s">
        <v>572</v>
      </c>
      <c r="I198" s="1" t="s">
        <v>345</v>
      </c>
    </row>
    <row r="199" spans="1:9">
      <c r="A199" s="1" t="s">
        <v>246</v>
      </c>
      <c r="B199" s="1" t="s">
        <v>240</v>
      </c>
      <c r="C199" s="1" t="s">
        <v>576</v>
      </c>
      <c r="D199" s="1" t="s">
        <v>343</v>
      </c>
      <c r="E199" s="1">
        <v>1</v>
      </c>
      <c r="F199" s="2">
        <v>45124</v>
      </c>
      <c r="G199" s="1" t="s">
        <v>245</v>
      </c>
      <c r="H199" s="1" t="s">
        <v>572</v>
      </c>
      <c r="I199" s="1" t="s">
        <v>345</v>
      </c>
    </row>
    <row r="200" spans="1:9">
      <c r="A200" s="1" t="s">
        <v>577</v>
      </c>
      <c r="B200" s="1" t="s">
        <v>495</v>
      </c>
      <c r="C200" s="1" t="s">
        <v>578</v>
      </c>
      <c r="D200" s="1" t="s">
        <v>350</v>
      </c>
      <c r="E200" s="1">
        <v>1</v>
      </c>
      <c r="F200" s="2">
        <v>45111</v>
      </c>
      <c r="G200" s="1" t="s">
        <v>118</v>
      </c>
      <c r="H200" s="1" t="s">
        <v>579</v>
      </c>
      <c r="I200" s="1" t="s">
        <v>345</v>
      </c>
    </row>
    <row r="201" spans="1:9">
      <c r="A201" s="1" t="s">
        <v>577</v>
      </c>
      <c r="B201" s="1" t="s">
        <v>495</v>
      </c>
      <c r="C201" s="1" t="s">
        <v>580</v>
      </c>
      <c r="D201" s="1" t="s">
        <v>376</v>
      </c>
      <c r="E201" s="1">
        <v>1</v>
      </c>
      <c r="F201" s="2">
        <v>45120</v>
      </c>
      <c r="G201" s="1" t="s">
        <v>118</v>
      </c>
      <c r="H201" s="1" t="s">
        <v>579</v>
      </c>
      <c r="I201" s="1" t="s">
        <v>345</v>
      </c>
    </row>
    <row r="202" spans="1:9">
      <c r="A202" s="1" t="s">
        <v>577</v>
      </c>
      <c r="B202" s="1" t="s">
        <v>495</v>
      </c>
      <c r="C202" s="1" t="s">
        <v>581</v>
      </c>
      <c r="D202" s="1" t="s">
        <v>352</v>
      </c>
      <c r="E202" s="1">
        <v>1</v>
      </c>
      <c r="F202" s="2">
        <v>45124</v>
      </c>
      <c r="G202" s="1" t="s">
        <v>118</v>
      </c>
      <c r="H202" s="1" t="s">
        <v>579</v>
      </c>
      <c r="I202" s="1" t="s">
        <v>345</v>
      </c>
    </row>
    <row r="203" spans="1:9">
      <c r="A203" s="1" t="s">
        <v>97</v>
      </c>
      <c r="B203" s="1" t="s">
        <v>495</v>
      </c>
      <c r="C203" s="1" t="s">
        <v>582</v>
      </c>
      <c r="D203" s="1" t="s">
        <v>358</v>
      </c>
      <c r="E203" s="1">
        <v>1</v>
      </c>
      <c r="F203" s="2">
        <v>45112</v>
      </c>
      <c r="G203" s="1" t="s">
        <v>96</v>
      </c>
      <c r="H203" s="1" t="s">
        <v>583</v>
      </c>
      <c r="I203" s="1" t="s">
        <v>345</v>
      </c>
    </row>
    <row r="204" spans="1:9">
      <c r="A204" s="1" t="s">
        <v>97</v>
      </c>
      <c r="B204" s="1" t="s">
        <v>495</v>
      </c>
      <c r="C204" s="1" t="s">
        <v>584</v>
      </c>
      <c r="D204" s="1" t="s">
        <v>343</v>
      </c>
      <c r="E204" s="1">
        <v>1</v>
      </c>
      <c r="F204" s="2">
        <v>45113</v>
      </c>
      <c r="G204" s="1" t="s">
        <v>96</v>
      </c>
      <c r="H204" s="1" t="s">
        <v>583</v>
      </c>
      <c r="I204" s="1" t="s">
        <v>345</v>
      </c>
    </row>
    <row r="205" spans="1:9">
      <c r="A205" s="1" t="s">
        <v>97</v>
      </c>
      <c r="B205" s="1" t="s">
        <v>495</v>
      </c>
      <c r="C205" s="1" t="s">
        <v>585</v>
      </c>
      <c r="D205" s="1" t="s">
        <v>376</v>
      </c>
      <c r="E205" s="1">
        <v>1</v>
      </c>
      <c r="F205" s="2">
        <v>45118</v>
      </c>
      <c r="G205" s="1" t="s">
        <v>96</v>
      </c>
      <c r="H205" s="1" t="s">
        <v>583</v>
      </c>
      <c r="I205" s="1" t="s">
        <v>345</v>
      </c>
    </row>
    <row r="206" spans="1:9">
      <c r="A206" s="1" t="s">
        <v>97</v>
      </c>
      <c r="B206" s="1" t="s">
        <v>495</v>
      </c>
      <c r="C206" s="1" t="s">
        <v>586</v>
      </c>
      <c r="D206" s="1" t="s">
        <v>369</v>
      </c>
      <c r="E206" s="1">
        <v>1</v>
      </c>
      <c r="F206" s="2">
        <v>45120</v>
      </c>
      <c r="G206" s="1" t="s">
        <v>96</v>
      </c>
      <c r="H206" s="1" t="s">
        <v>583</v>
      </c>
      <c r="I206" s="1" t="s">
        <v>345</v>
      </c>
    </row>
    <row r="207" spans="1:9">
      <c r="A207" s="1" t="s">
        <v>97</v>
      </c>
      <c r="B207" s="1" t="s">
        <v>495</v>
      </c>
      <c r="C207" s="1" t="s">
        <v>587</v>
      </c>
      <c r="D207" s="1" t="s">
        <v>358</v>
      </c>
      <c r="E207" s="1">
        <v>1</v>
      </c>
      <c r="F207" s="2">
        <v>45121</v>
      </c>
      <c r="G207" s="1" t="s">
        <v>96</v>
      </c>
      <c r="H207" s="1" t="s">
        <v>583</v>
      </c>
      <c r="I207" s="1" t="s">
        <v>345</v>
      </c>
    </row>
    <row r="208" spans="1:9">
      <c r="A208" s="1" t="s">
        <v>97</v>
      </c>
      <c r="B208" s="1" t="s">
        <v>495</v>
      </c>
      <c r="C208" s="1" t="s">
        <v>588</v>
      </c>
      <c r="D208" s="1" t="s">
        <v>376</v>
      </c>
      <c r="E208" s="1">
        <v>1</v>
      </c>
      <c r="F208" s="2">
        <v>45121</v>
      </c>
      <c r="G208" s="1" t="s">
        <v>96</v>
      </c>
      <c r="H208" s="1" t="s">
        <v>583</v>
      </c>
      <c r="I208" s="1" t="s">
        <v>345</v>
      </c>
    </row>
    <row r="209" spans="1:9">
      <c r="A209" s="1" t="s">
        <v>166</v>
      </c>
      <c r="B209" s="1" t="s">
        <v>160</v>
      </c>
      <c r="C209" s="1" t="s">
        <v>589</v>
      </c>
      <c r="D209" s="1" t="s">
        <v>369</v>
      </c>
      <c r="E209" s="1">
        <v>1</v>
      </c>
      <c r="F209" s="2">
        <v>45111</v>
      </c>
      <c r="G209" s="1" t="s">
        <v>165</v>
      </c>
      <c r="H209" s="1" t="s">
        <v>590</v>
      </c>
      <c r="I209" s="1" t="s">
        <v>345</v>
      </c>
    </row>
    <row r="210" spans="1:9">
      <c r="A210" s="1" t="s">
        <v>166</v>
      </c>
      <c r="B210" s="1" t="s">
        <v>160</v>
      </c>
      <c r="C210" s="1" t="s">
        <v>591</v>
      </c>
      <c r="D210" s="1" t="s">
        <v>376</v>
      </c>
      <c r="E210" s="1">
        <v>1</v>
      </c>
      <c r="F210" s="2">
        <v>45114</v>
      </c>
      <c r="G210" s="1" t="s">
        <v>165</v>
      </c>
      <c r="H210" s="1" t="s">
        <v>590</v>
      </c>
      <c r="I210" s="1" t="s">
        <v>345</v>
      </c>
    </row>
    <row r="211" spans="1:9">
      <c r="A211" s="1" t="s">
        <v>166</v>
      </c>
      <c r="B211" s="1" t="s">
        <v>160</v>
      </c>
      <c r="C211" s="1" t="s">
        <v>592</v>
      </c>
      <c r="D211" s="1" t="s">
        <v>352</v>
      </c>
      <c r="E211" s="1">
        <v>1</v>
      </c>
      <c r="F211" s="2">
        <v>45114</v>
      </c>
      <c r="G211" s="1" t="s">
        <v>165</v>
      </c>
      <c r="H211" s="1" t="s">
        <v>590</v>
      </c>
      <c r="I211" s="1" t="s">
        <v>345</v>
      </c>
    </row>
    <row r="212" spans="1:9">
      <c r="A212" s="1" t="s">
        <v>166</v>
      </c>
      <c r="B212" s="1" t="s">
        <v>160</v>
      </c>
      <c r="C212" s="1" t="s">
        <v>593</v>
      </c>
      <c r="D212" s="1" t="s">
        <v>352</v>
      </c>
      <c r="E212" s="1">
        <v>1</v>
      </c>
      <c r="F212" s="2">
        <v>45115</v>
      </c>
      <c r="G212" s="1" t="s">
        <v>165</v>
      </c>
      <c r="H212" s="1" t="s">
        <v>590</v>
      </c>
      <c r="I212" s="1" t="s">
        <v>345</v>
      </c>
    </row>
    <row r="213" spans="1:9">
      <c r="A213" s="1" t="s">
        <v>166</v>
      </c>
      <c r="B213" s="1" t="s">
        <v>160</v>
      </c>
      <c r="C213" s="1" t="s">
        <v>594</v>
      </c>
      <c r="D213" s="1" t="s">
        <v>369</v>
      </c>
      <c r="E213" s="1">
        <v>1</v>
      </c>
      <c r="F213" s="2">
        <v>45117</v>
      </c>
      <c r="G213" s="1" t="s">
        <v>165</v>
      </c>
      <c r="H213" s="1" t="s">
        <v>590</v>
      </c>
      <c r="I213" s="1" t="s">
        <v>345</v>
      </c>
    </row>
    <row r="214" spans="1:9">
      <c r="A214" s="1" t="s">
        <v>166</v>
      </c>
      <c r="B214" s="1" t="s">
        <v>160</v>
      </c>
      <c r="C214" s="1" t="s">
        <v>595</v>
      </c>
      <c r="D214" s="1" t="s">
        <v>352</v>
      </c>
      <c r="E214" s="1">
        <v>1</v>
      </c>
      <c r="F214" s="2">
        <v>45117</v>
      </c>
      <c r="G214" s="1" t="s">
        <v>165</v>
      </c>
      <c r="H214" s="1" t="s">
        <v>590</v>
      </c>
      <c r="I214" s="1" t="s">
        <v>345</v>
      </c>
    </row>
    <row r="215" spans="1:9">
      <c r="A215" s="1" t="s">
        <v>166</v>
      </c>
      <c r="B215" s="1" t="s">
        <v>160</v>
      </c>
      <c r="C215" s="1" t="s">
        <v>596</v>
      </c>
      <c r="D215" s="1" t="s">
        <v>376</v>
      </c>
      <c r="E215" s="1">
        <v>1</v>
      </c>
      <c r="F215" s="2">
        <v>45118</v>
      </c>
      <c r="G215" s="1" t="s">
        <v>165</v>
      </c>
      <c r="H215" s="1" t="s">
        <v>590</v>
      </c>
      <c r="I215" s="1" t="s">
        <v>345</v>
      </c>
    </row>
    <row r="216" spans="1:9">
      <c r="A216" s="1" t="s">
        <v>166</v>
      </c>
      <c r="B216" s="1" t="s">
        <v>160</v>
      </c>
      <c r="C216" s="1" t="s">
        <v>597</v>
      </c>
      <c r="D216" s="1" t="s">
        <v>369</v>
      </c>
      <c r="E216" s="1">
        <v>1</v>
      </c>
      <c r="F216" s="2">
        <v>45119</v>
      </c>
      <c r="G216" s="1" t="s">
        <v>165</v>
      </c>
      <c r="H216" s="1" t="s">
        <v>590</v>
      </c>
      <c r="I216" s="1" t="s">
        <v>345</v>
      </c>
    </row>
    <row r="217" spans="1:9">
      <c r="A217" s="1" t="s">
        <v>166</v>
      </c>
      <c r="B217" s="1" t="s">
        <v>160</v>
      </c>
      <c r="C217" s="1" t="s">
        <v>598</v>
      </c>
      <c r="D217" s="1" t="s">
        <v>369</v>
      </c>
      <c r="E217" s="1">
        <v>1</v>
      </c>
      <c r="F217" s="2">
        <v>45122</v>
      </c>
      <c r="G217" s="1" t="s">
        <v>165</v>
      </c>
      <c r="H217" s="1" t="s">
        <v>590</v>
      </c>
      <c r="I217" s="1" t="s">
        <v>345</v>
      </c>
    </row>
    <row r="218" spans="1:9">
      <c r="A218" s="1" t="s">
        <v>132</v>
      </c>
      <c r="B218" s="1" t="s">
        <v>129</v>
      </c>
      <c r="C218" s="1" t="s">
        <v>599</v>
      </c>
      <c r="D218" s="1" t="s">
        <v>354</v>
      </c>
      <c r="E218" s="1">
        <v>1</v>
      </c>
      <c r="F218" s="2">
        <v>45117</v>
      </c>
      <c r="G218" s="1" t="s">
        <v>131</v>
      </c>
      <c r="H218" s="1" t="s">
        <v>600</v>
      </c>
      <c r="I218" s="1" t="s">
        <v>345</v>
      </c>
    </row>
    <row r="219" spans="1:9">
      <c r="A219" s="1" t="s">
        <v>132</v>
      </c>
      <c r="B219" s="1" t="s">
        <v>129</v>
      </c>
      <c r="C219" s="1" t="s">
        <v>601</v>
      </c>
      <c r="D219" s="1" t="s">
        <v>369</v>
      </c>
      <c r="E219" s="1">
        <v>1</v>
      </c>
      <c r="F219" s="2">
        <v>45117</v>
      </c>
      <c r="G219" s="1" t="s">
        <v>131</v>
      </c>
      <c r="H219" s="1" t="s">
        <v>600</v>
      </c>
      <c r="I219" s="1" t="s">
        <v>345</v>
      </c>
    </row>
    <row r="220" spans="1:9">
      <c r="A220" s="1" t="s">
        <v>132</v>
      </c>
      <c r="B220" s="1" t="s">
        <v>129</v>
      </c>
      <c r="C220" s="1" t="s">
        <v>602</v>
      </c>
      <c r="D220" s="1" t="s">
        <v>352</v>
      </c>
      <c r="E220" s="1">
        <v>1</v>
      </c>
      <c r="F220" s="2">
        <v>45117</v>
      </c>
      <c r="G220" s="1" t="s">
        <v>131</v>
      </c>
      <c r="H220" s="1" t="s">
        <v>600</v>
      </c>
      <c r="I220" s="1" t="s">
        <v>345</v>
      </c>
    </row>
    <row r="221" spans="1:9">
      <c r="A221" s="1" t="s">
        <v>132</v>
      </c>
      <c r="B221" s="1" t="s">
        <v>129</v>
      </c>
      <c r="C221" s="1" t="s">
        <v>603</v>
      </c>
      <c r="D221" s="1" t="s">
        <v>369</v>
      </c>
      <c r="E221" s="1">
        <v>1</v>
      </c>
      <c r="F221" s="2">
        <v>45118</v>
      </c>
      <c r="G221" s="1" t="s">
        <v>131</v>
      </c>
      <c r="H221" s="1" t="s">
        <v>600</v>
      </c>
      <c r="I221" s="1" t="s">
        <v>345</v>
      </c>
    </row>
    <row r="222" spans="1:9">
      <c r="A222" s="1" t="s">
        <v>132</v>
      </c>
      <c r="B222" s="1" t="s">
        <v>129</v>
      </c>
      <c r="C222" s="1" t="s">
        <v>604</v>
      </c>
      <c r="D222" s="1" t="s">
        <v>352</v>
      </c>
      <c r="E222" s="1">
        <v>1</v>
      </c>
      <c r="F222" s="2">
        <v>45118</v>
      </c>
      <c r="G222" s="1" t="s">
        <v>131</v>
      </c>
      <c r="H222" s="1" t="s">
        <v>600</v>
      </c>
      <c r="I222" s="1" t="s">
        <v>345</v>
      </c>
    </row>
    <row r="223" spans="1:9">
      <c r="A223" s="1" t="s">
        <v>132</v>
      </c>
      <c r="B223" s="1" t="s">
        <v>129</v>
      </c>
      <c r="C223" s="1" t="s">
        <v>605</v>
      </c>
      <c r="D223" s="1" t="s">
        <v>369</v>
      </c>
      <c r="E223" s="1">
        <v>1</v>
      </c>
      <c r="F223" s="2">
        <v>45118</v>
      </c>
      <c r="G223" s="1" t="s">
        <v>131</v>
      </c>
      <c r="H223" s="1" t="s">
        <v>600</v>
      </c>
      <c r="I223" s="1" t="s">
        <v>345</v>
      </c>
    </row>
    <row r="224" spans="1:9">
      <c r="A224" s="1" t="s">
        <v>134</v>
      </c>
      <c r="B224" s="1" t="s">
        <v>129</v>
      </c>
      <c r="C224" s="1" t="s">
        <v>606</v>
      </c>
      <c r="D224" s="1" t="s">
        <v>352</v>
      </c>
      <c r="E224" s="1">
        <v>1</v>
      </c>
      <c r="F224" s="2">
        <v>45111</v>
      </c>
      <c r="G224" s="1" t="s">
        <v>133</v>
      </c>
      <c r="H224" s="1" t="s">
        <v>607</v>
      </c>
      <c r="I224" s="1" t="s">
        <v>345</v>
      </c>
    </row>
    <row r="225" spans="1:9">
      <c r="A225" s="1" t="s">
        <v>134</v>
      </c>
      <c r="B225" s="1" t="s">
        <v>129</v>
      </c>
      <c r="C225" s="1" t="s">
        <v>608</v>
      </c>
      <c r="D225" s="1" t="s">
        <v>352</v>
      </c>
      <c r="E225" s="1">
        <v>1</v>
      </c>
      <c r="F225" s="2">
        <v>45114</v>
      </c>
      <c r="G225" s="1" t="s">
        <v>133</v>
      </c>
      <c r="H225" s="1" t="s">
        <v>607</v>
      </c>
      <c r="I225" s="1" t="s">
        <v>345</v>
      </c>
    </row>
    <row r="226" spans="1:9">
      <c r="A226" s="1" t="s">
        <v>134</v>
      </c>
      <c r="B226" s="1" t="s">
        <v>129</v>
      </c>
      <c r="C226" s="1" t="s">
        <v>609</v>
      </c>
      <c r="D226" s="1" t="s">
        <v>352</v>
      </c>
      <c r="E226" s="1">
        <v>1</v>
      </c>
      <c r="F226" s="2">
        <v>45115</v>
      </c>
      <c r="G226" s="1" t="s">
        <v>133</v>
      </c>
      <c r="H226" s="1" t="s">
        <v>607</v>
      </c>
      <c r="I226" s="1" t="s">
        <v>345</v>
      </c>
    </row>
    <row r="227" spans="1:9">
      <c r="A227" s="1" t="s">
        <v>134</v>
      </c>
      <c r="B227" s="1" t="s">
        <v>129</v>
      </c>
      <c r="C227" s="1" t="s">
        <v>610</v>
      </c>
      <c r="D227" s="1" t="s">
        <v>376</v>
      </c>
      <c r="E227" s="1">
        <v>1</v>
      </c>
      <c r="F227" s="2">
        <v>45117</v>
      </c>
      <c r="G227" s="1" t="s">
        <v>133</v>
      </c>
      <c r="H227" s="1" t="s">
        <v>607</v>
      </c>
      <c r="I227" s="1" t="s">
        <v>345</v>
      </c>
    </row>
    <row r="228" spans="1:9">
      <c r="A228" s="1" t="s">
        <v>134</v>
      </c>
      <c r="B228" s="1" t="s">
        <v>129</v>
      </c>
      <c r="C228" s="1" t="s">
        <v>611</v>
      </c>
      <c r="D228" s="1" t="s">
        <v>350</v>
      </c>
      <c r="E228" s="1">
        <v>1</v>
      </c>
      <c r="F228" s="2">
        <v>45117</v>
      </c>
      <c r="G228" s="1" t="s">
        <v>133</v>
      </c>
      <c r="H228" s="1" t="s">
        <v>607</v>
      </c>
      <c r="I228" s="1" t="s">
        <v>345</v>
      </c>
    </row>
    <row r="229" spans="1:9">
      <c r="A229" s="1" t="s">
        <v>134</v>
      </c>
      <c r="B229" s="1" t="s">
        <v>129</v>
      </c>
      <c r="C229" s="1" t="s">
        <v>612</v>
      </c>
      <c r="D229" s="1" t="s">
        <v>376</v>
      </c>
      <c r="E229" s="1">
        <v>1</v>
      </c>
      <c r="F229" s="2">
        <v>45119</v>
      </c>
      <c r="G229" s="1" t="s">
        <v>133</v>
      </c>
      <c r="H229" s="1" t="s">
        <v>607</v>
      </c>
      <c r="I229" s="1" t="s">
        <v>345</v>
      </c>
    </row>
    <row r="230" spans="1:9">
      <c r="A230" s="1" t="s">
        <v>134</v>
      </c>
      <c r="B230" s="1" t="s">
        <v>129</v>
      </c>
      <c r="C230" s="1" t="s">
        <v>613</v>
      </c>
      <c r="D230" s="1" t="s">
        <v>369</v>
      </c>
      <c r="E230" s="1">
        <v>1</v>
      </c>
      <c r="F230" s="2">
        <v>45121</v>
      </c>
      <c r="G230" s="1" t="s">
        <v>133</v>
      </c>
      <c r="H230" s="1" t="s">
        <v>607</v>
      </c>
      <c r="I230" s="1" t="s">
        <v>345</v>
      </c>
    </row>
    <row r="231" spans="1:9">
      <c r="A231" s="1" t="s">
        <v>134</v>
      </c>
      <c r="B231" s="1" t="s">
        <v>129</v>
      </c>
      <c r="C231" s="1" t="s">
        <v>614</v>
      </c>
      <c r="D231" s="1" t="s">
        <v>354</v>
      </c>
      <c r="E231" s="1">
        <v>1</v>
      </c>
      <c r="F231" s="2">
        <v>45122</v>
      </c>
      <c r="G231" s="1" t="s">
        <v>133</v>
      </c>
      <c r="H231" s="1" t="s">
        <v>607</v>
      </c>
      <c r="I231" s="1" t="s">
        <v>345</v>
      </c>
    </row>
    <row r="232" spans="1:9">
      <c r="A232" s="1" t="s">
        <v>134</v>
      </c>
      <c r="B232" s="1" t="s">
        <v>129</v>
      </c>
      <c r="C232" s="1" t="s">
        <v>615</v>
      </c>
      <c r="D232" s="1" t="s">
        <v>354</v>
      </c>
      <c r="E232" s="1">
        <v>1</v>
      </c>
      <c r="F232" s="2">
        <v>45124</v>
      </c>
      <c r="G232" s="1" t="s">
        <v>133</v>
      </c>
      <c r="H232" s="1" t="s">
        <v>607</v>
      </c>
      <c r="I232" s="1" t="s">
        <v>345</v>
      </c>
    </row>
    <row r="233" spans="1:9">
      <c r="A233" s="1" t="s">
        <v>275</v>
      </c>
      <c r="B233" s="1" t="s">
        <v>260</v>
      </c>
      <c r="C233" s="1" t="s">
        <v>616</v>
      </c>
      <c r="D233" s="1" t="s">
        <v>352</v>
      </c>
      <c r="E233" s="1">
        <v>1</v>
      </c>
      <c r="F233" s="2">
        <v>45117</v>
      </c>
      <c r="G233" s="1" t="s">
        <v>274</v>
      </c>
      <c r="H233" s="1" t="s">
        <v>617</v>
      </c>
      <c r="I233" s="1" t="s">
        <v>345</v>
      </c>
    </row>
    <row r="234" spans="1:9">
      <c r="A234" s="1" t="s">
        <v>275</v>
      </c>
      <c r="B234" s="1" t="s">
        <v>260</v>
      </c>
      <c r="C234" s="1" t="s">
        <v>618</v>
      </c>
      <c r="D234" s="1" t="s">
        <v>369</v>
      </c>
      <c r="E234" s="1">
        <v>1</v>
      </c>
      <c r="F234" s="2">
        <v>45120</v>
      </c>
      <c r="G234" s="1" t="s">
        <v>274</v>
      </c>
      <c r="H234" s="1" t="s">
        <v>617</v>
      </c>
      <c r="I234" s="1" t="s">
        <v>345</v>
      </c>
    </row>
    <row r="235" spans="1:9">
      <c r="A235" s="1" t="s">
        <v>164</v>
      </c>
      <c r="B235" s="1" t="s">
        <v>160</v>
      </c>
      <c r="C235" s="1" t="s">
        <v>619</v>
      </c>
      <c r="D235" s="1" t="s">
        <v>343</v>
      </c>
      <c r="E235" s="1">
        <v>1</v>
      </c>
      <c r="F235" s="2">
        <v>45111</v>
      </c>
      <c r="G235" s="1" t="s">
        <v>163</v>
      </c>
      <c r="H235" s="1" t="s">
        <v>620</v>
      </c>
      <c r="I235" s="1" t="s">
        <v>345</v>
      </c>
    </row>
    <row r="236" spans="1:9">
      <c r="A236" s="1" t="s">
        <v>164</v>
      </c>
      <c r="B236" s="1" t="s">
        <v>160</v>
      </c>
      <c r="C236" s="1" t="s">
        <v>621</v>
      </c>
      <c r="D236" s="1" t="s">
        <v>352</v>
      </c>
      <c r="E236" s="1">
        <v>1</v>
      </c>
      <c r="F236" s="2">
        <v>45112</v>
      </c>
      <c r="G236" s="1" t="s">
        <v>163</v>
      </c>
      <c r="H236" s="1" t="s">
        <v>620</v>
      </c>
      <c r="I236" s="1" t="s">
        <v>345</v>
      </c>
    </row>
    <row r="237" spans="1:9">
      <c r="A237" s="1" t="s">
        <v>164</v>
      </c>
      <c r="B237" s="1" t="s">
        <v>160</v>
      </c>
      <c r="C237" s="1" t="s">
        <v>622</v>
      </c>
      <c r="D237" s="1" t="s">
        <v>358</v>
      </c>
      <c r="E237" s="1">
        <v>1</v>
      </c>
      <c r="F237" s="2">
        <v>45113</v>
      </c>
      <c r="G237" s="1" t="s">
        <v>163</v>
      </c>
      <c r="H237" s="1" t="s">
        <v>620</v>
      </c>
      <c r="I237" s="1" t="s">
        <v>345</v>
      </c>
    </row>
    <row r="238" spans="1:9">
      <c r="A238" s="1" t="s">
        <v>164</v>
      </c>
      <c r="B238" s="1" t="s">
        <v>160</v>
      </c>
      <c r="C238" s="1" t="s">
        <v>623</v>
      </c>
      <c r="D238" s="1" t="s">
        <v>358</v>
      </c>
      <c r="E238" s="1">
        <v>1</v>
      </c>
      <c r="F238" s="2">
        <v>45114</v>
      </c>
      <c r="G238" s="1" t="s">
        <v>163</v>
      </c>
      <c r="H238" s="1" t="s">
        <v>620</v>
      </c>
      <c r="I238" s="1" t="s">
        <v>345</v>
      </c>
    </row>
    <row r="239" spans="1:9">
      <c r="A239" s="1" t="s">
        <v>164</v>
      </c>
      <c r="B239" s="1" t="s">
        <v>160</v>
      </c>
      <c r="C239" s="1" t="s">
        <v>624</v>
      </c>
      <c r="D239" s="1" t="s">
        <v>369</v>
      </c>
      <c r="E239" s="1">
        <v>1</v>
      </c>
      <c r="F239" s="2">
        <v>45115</v>
      </c>
      <c r="G239" s="1" t="s">
        <v>163</v>
      </c>
      <c r="H239" s="1" t="s">
        <v>620</v>
      </c>
      <c r="I239" s="1" t="s">
        <v>345</v>
      </c>
    </row>
    <row r="240" spans="1:9">
      <c r="A240" s="1" t="s">
        <v>164</v>
      </c>
      <c r="B240" s="1" t="s">
        <v>160</v>
      </c>
      <c r="C240" s="1" t="s">
        <v>625</v>
      </c>
      <c r="D240" s="1" t="s">
        <v>376</v>
      </c>
      <c r="E240" s="1">
        <v>1</v>
      </c>
      <c r="F240" s="2">
        <v>45118</v>
      </c>
      <c r="G240" s="1" t="s">
        <v>163</v>
      </c>
      <c r="H240" s="1" t="s">
        <v>620</v>
      </c>
      <c r="I240" s="1" t="s">
        <v>345</v>
      </c>
    </row>
    <row r="241" spans="1:9">
      <c r="A241" s="1" t="s">
        <v>164</v>
      </c>
      <c r="B241" s="1" t="s">
        <v>160</v>
      </c>
      <c r="C241" s="1" t="s">
        <v>626</v>
      </c>
      <c r="D241" s="1" t="s">
        <v>343</v>
      </c>
      <c r="E241" s="1">
        <v>1</v>
      </c>
      <c r="F241" s="2">
        <v>45119</v>
      </c>
      <c r="G241" s="1" t="s">
        <v>163</v>
      </c>
      <c r="H241" s="1" t="s">
        <v>620</v>
      </c>
      <c r="I241" s="1" t="s">
        <v>345</v>
      </c>
    </row>
    <row r="242" spans="1:9">
      <c r="A242" s="1" t="s">
        <v>164</v>
      </c>
      <c r="B242" s="1" t="s">
        <v>160</v>
      </c>
      <c r="C242" s="1" t="s">
        <v>627</v>
      </c>
      <c r="D242" s="1" t="s">
        <v>352</v>
      </c>
      <c r="E242" s="1">
        <v>1</v>
      </c>
      <c r="F242" s="2">
        <v>45121</v>
      </c>
      <c r="G242" s="1" t="s">
        <v>163</v>
      </c>
      <c r="H242" s="1" t="s">
        <v>620</v>
      </c>
      <c r="I242" s="1" t="s">
        <v>345</v>
      </c>
    </row>
    <row r="243" spans="1:9">
      <c r="A243" s="1" t="s">
        <v>164</v>
      </c>
      <c r="B243" s="1" t="s">
        <v>160</v>
      </c>
      <c r="C243" s="1" t="s">
        <v>628</v>
      </c>
      <c r="D243" s="1" t="s">
        <v>358</v>
      </c>
      <c r="E243" s="1">
        <v>1</v>
      </c>
      <c r="F243" s="2">
        <v>45124</v>
      </c>
      <c r="G243" s="1" t="s">
        <v>163</v>
      </c>
      <c r="H243" s="1" t="s">
        <v>620</v>
      </c>
      <c r="I243" s="1" t="s">
        <v>345</v>
      </c>
    </row>
    <row r="244" spans="1:9">
      <c r="A244" s="1" t="s">
        <v>164</v>
      </c>
      <c r="B244" s="1" t="s">
        <v>160</v>
      </c>
      <c r="C244" s="1" t="s">
        <v>629</v>
      </c>
      <c r="D244" s="1" t="s">
        <v>376</v>
      </c>
      <c r="E244" s="1">
        <v>1</v>
      </c>
      <c r="F244" s="2">
        <v>45124</v>
      </c>
      <c r="G244" s="1" t="s">
        <v>163</v>
      </c>
      <c r="H244" s="1" t="s">
        <v>620</v>
      </c>
      <c r="I244" s="1" t="s">
        <v>345</v>
      </c>
    </row>
    <row r="245" spans="1:9">
      <c r="A245" s="1" t="s">
        <v>630</v>
      </c>
      <c r="B245" s="1" t="s">
        <v>66</v>
      </c>
      <c r="C245" s="1" t="s">
        <v>631</v>
      </c>
      <c r="D245" s="1" t="s">
        <v>376</v>
      </c>
      <c r="E245" s="1">
        <v>1</v>
      </c>
      <c r="F245" s="2">
        <v>45121</v>
      </c>
      <c r="G245" s="1" t="s">
        <v>632</v>
      </c>
      <c r="H245" s="1" t="s">
        <v>633</v>
      </c>
      <c r="I245" s="1" t="s">
        <v>423</v>
      </c>
    </row>
    <row r="246" spans="1:9">
      <c r="A246" s="1" t="s">
        <v>630</v>
      </c>
      <c r="B246" s="1" t="s">
        <v>66</v>
      </c>
      <c r="C246" s="1" t="s">
        <v>634</v>
      </c>
      <c r="D246" s="1" t="s">
        <v>354</v>
      </c>
      <c r="E246" s="1">
        <v>1</v>
      </c>
      <c r="F246" s="2">
        <v>45121</v>
      </c>
      <c r="G246" s="1" t="s">
        <v>632</v>
      </c>
      <c r="H246" s="1" t="s">
        <v>633</v>
      </c>
      <c r="I246" s="1" t="s">
        <v>423</v>
      </c>
    </row>
    <row r="247" spans="1:9">
      <c r="A247" s="1" t="s">
        <v>630</v>
      </c>
      <c r="B247" s="1" t="s">
        <v>66</v>
      </c>
      <c r="C247" s="1" t="s">
        <v>635</v>
      </c>
      <c r="D247" s="1" t="s">
        <v>354</v>
      </c>
      <c r="E247" s="1">
        <v>1</v>
      </c>
      <c r="F247" s="2">
        <v>45122</v>
      </c>
      <c r="G247" s="1" t="s">
        <v>632</v>
      </c>
      <c r="H247" s="1" t="s">
        <v>633</v>
      </c>
      <c r="I247" s="1" t="s">
        <v>423</v>
      </c>
    </row>
    <row r="248" spans="1:9">
      <c r="A248" s="1" t="s">
        <v>630</v>
      </c>
      <c r="B248" s="1" t="s">
        <v>66</v>
      </c>
      <c r="C248" s="1" t="s">
        <v>636</v>
      </c>
      <c r="D248" s="1" t="s">
        <v>354</v>
      </c>
      <c r="E248" s="1">
        <v>1</v>
      </c>
      <c r="F248" s="2">
        <v>45122</v>
      </c>
      <c r="G248" s="1" t="s">
        <v>632</v>
      </c>
      <c r="H248" s="1" t="s">
        <v>633</v>
      </c>
      <c r="I248" s="1" t="s">
        <v>423</v>
      </c>
    </row>
    <row r="249" spans="1:9">
      <c r="A249" s="1" t="s">
        <v>630</v>
      </c>
      <c r="B249" s="1" t="s">
        <v>66</v>
      </c>
      <c r="C249" s="1" t="s">
        <v>637</v>
      </c>
      <c r="D249" s="1" t="s">
        <v>354</v>
      </c>
      <c r="E249" s="1">
        <v>1</v>
      </c>
      <c r="F249" s="2">
        <v>45123</v>
      </c>
      <c r="G249" s="1" t="s">
        <v>632</v>
      </c>
      <c r="H249" s="1" t="s">
        <v>633</v>
      </c>
      <c r="I249" s="1" t="s">
        <v>423</v>
      </c>
    </row>
    <row r="250" spans="1:9">
      <c r="A250" s="1" t="s">
        <v>630</v>
      </c>
      <c r="B250" s="1" t="s">
        <v>66</v>
      </c>
      <c r="C250" s="1" t="s">
        <v>638</v>
      </c>
      <c r="D250" s="1" t="s">
        <v>358</v>
      </c>
      <c r="E250" s="1">
        <v>1</v>
      </c>
      <c r="F250" s="2">
        <v>45124</v>
      </c>
      <c r="G250" s="1" t="s">
        <v>632</v>
      </c>
      <c r="H250" s="1" t="s">
        <v>633</v>
      </c>
      <c r="I250" s="1" t="s">
        <v>423</v>
      </c>
    </row>
    <row r="251" spans="1:9">
      <c r="A251" s="1" t="s">
        <v>84</v>
      </c>
      <c r="B251" s="1" t="s">
        <v>66</v>
      </c>
      <c r="C251" s="1" t="s">
        <v>639</v>
      </c>
      <c r="D251" s="1" t="s">
        <v>343</v>
      </c>
      <c r="E251" s="1">
        <v>1</v>
      </c>
      <c r="F251" s="2">
        <v>45111</v>
      </c>
      <c r="G251" s="1" t="s">
        <v>83</v>
      </c>
      <c r="H251" s="1" t="s">
        <v>640</v>
      </c>
      <c r="I251" s="1" t="s">
        <v>345</v>
      </c>
    </row>
    <row r="252" spans="1:9">
      <c r="A252" s="1" t="s">
        <v>84</v>
      </c>
      <c r="B252" s="1" t="s">
        <v>66</v>
      </c>
      <c r="C252" s="1" t="s">
        <v>641</v>
      </c>
      <c r="D252" s="1" t="s">
        <v>358</v>
      </c>
      <c r="E252" s="1">
        <v>1</v>
      </c>
      <c r="F252" s="2">
        <v>45115</v>
      </c>
      <c r="G252" s="1" t="s">
        <v>83</v>
      </c>
      <c r="H252" s="1" t="s">
        <v>640</v>
      </c>
      <c r="I252" s="1" t="s">
        <v>345</v>
      </c>
    </row>
    <row r="253" spans="1:9">
      <c r="A253" s="1" t="s">
        <v>84</v>
      </c>
      <c r="B253" s="1" t="s">
        <v>66</v>
      </c>
      <c r="C253" s="1" t="s">
        <v>642</v>
      </c>
      <c r="D253" s="1" t="s">
        <v>358</v>
      </c>
      <c r="E253" s="1">
        <v>1</v>
      </c>
      <c r="F253" s="2">
        <v>45115</v>
      </c>
      <c r="G253" s="1" t="s">
        <v>83</v>
      </c>
      <c r="H253" s="1" t="s">
        <v>640</v>
      </c>
      <c r="I253" s="1" t="s">
        <v>345</v>
      </c>
    </row>
    <row r="254" spans="1:9">
      <c r="A254" s="1" t="s">
        <v>84</v>
      </c>
      <c r="B254" s="1" t="s">
        <v>66</v>
      </c>
      <c r="C254" s="1" t="s">
        <v>643</v>
      </c>
      <c r="D254" s="1" t="s">
        <v>369</v>
      </c>
      <c r="E254" s="1">
        <v>1</v>
      </c>
      <c r="F254" s="2">
        <v>45115</v>
      </c>
      <c r="G254" s="1" t="s">
        <v>83</v>
      </c>
      <c r="H254" s="1" t="s">
        <v>640</v>
      </c>
      <c r="I254" s="1" t="s">
        <v>345</v>
      </c>
    </row>
    <row r="255" spans="1:9">
      <c r="A255" s="1" t="s">
        <v>84</v>
      </c>
      <c r="B255" s="1" t="s">
        <v>66</v>
      </c>
      <c r="C255" s="1" t="s">
        <v>644</v>
      </c>
      <c r="D255" s="1" t="s">
        <v>358</v>
      </c>
      <c r="E255" s="1">
        <v>1</v>
      </c>
      <c r="F255" s="2">
        <v>45115</v>
      </c>
      <c r="G255" s="1" t="s">
        <v>83</v>
      </c>
      <c r="H255" s="1" t="s">
        <v>640</v>
      </c>
      <c r="I255" s="1" t="s">
        <v>345</v>
      </c>
    </row>
    <row r="256" spans="1:9">
      <c r="A256" s="1" t="s">
        <v>84</v>
      </c>
      <c r="B256" s="1" t="s">
        <v>66</v>
      </c>
      <c r="C256" s="1" t="s">
        <v>645</v>
      </c>
      <c r="D256" s="1" t="s">
        <v>376</v>
      </c>
      <c r="E256" s="1">
        <v>1</v>
      </c>
      <c r="F256" s="2">
        <v>45115</v>
      </c>
      <c r="G256" s="1" t="s">
        <v>83</v>
      </c>
      <c r="H256" s="1" t="s">
        <v>640</v>
      </c>
      <c r="I256" s="1" t="s">
        <v>345</v>
      </c>
    </row>
    <row r="257" spans="1:9">
      <c r="A257" s="1" t="s">
        <v>84</v>
      </c>
      <c r="B257" s="1" t="s">
        <v>66</v>
      </c>
      <c r="C257" s="1" t="s">
        <v>646</v>
      </c>
      <c r="D257" s="1" t="s">
        <v>354</v>
      </c>
      <c r="E257" s="1">
        <v>1</v>
      </c>
      <c r="F257" s="2">
        <v>45115</v>
      </c>
      <c r="G257" s="1" t="s">
        <v>83</v>
      </c>
      <c r="H257" s="1" t="s">
        <v>640</v>
      </c>
      <c r="I257" s="1" t="s">
        <v>345</v>
      </c>
    </row>
    <row r="258" spans="1:9">
      <c r="A258" s="1" t="s">
        <v>84</v>
      </c>
      <c r="B258" s="1" t="s">
        <v>66</v>
      </c>
      <c r="C258" s="1" t="s">
        <v>647</v>
      </c>
      <c r="D258" s="1" t="s">
        <v>376</v>
      </c>
      <c r="E258" s="1">
        <v>1</v>
      </c>
      <c r="F258" s="2">
        <v>45117</v>
      </c>
      <c r="G258" s="1" t="s">
        <v>83</v>
      </c>
      <c r="H258" s="1" t="s">
        <v>640</v>
      </c>
      <c r="I258" s="1" t="s">
        <v>345</v>
      </c>
    </row>
    <row r="259" spans="1:9">
      <c r="A259" s="1" t="s">
        <v>84</v>
      </c>
      <c r="B259" s="1" t="s">
        <v>66</v>
      </c>
      <c r="C259" s="1" t="s">
        <v>648</v>
      </c>
      <c r="D259" s="1" t="s">
        <v>354</v>
      </c>
      <c r="E259" s="1">
        <v>1</v>
      </c>
      <c r="F259" s="2">
        <v>45117</v>
      </c>
      <c r="G259" s="1" t="s">
        <v>83</v>
      </c>
      <c r="H259" s="1" t="s">
        <v>640</v>
      </c>
      <c r="I259" s="1" t="s">
        <v>345</v>
      </c>
    </row>
    <row r="260" spans="1:9">
      <c r="A260" s="1" t="s">
        <v>84</v>
      </c>
      <c r="B260" s="1" t="s">
        <v>66</v>
      </c>
      <c r="C260" s="1" t="s">
        <v>649</v>
      </c>
      <c r="D260" s="1" t="s">
        <v>354</v>
      </c>
      <c r="E260" s="1">
        <v>1</v>
      </c>
      <c r="F260" s="2">
        <v>45121</v>
      </c>
      <c r="G260" s="1" t="s">
        <v>83</v>
      </c>
      <c r="H260" s="1" t="s">
        <v>640</v>
      </c>
      <c r="I260" s="1" t="s">
        <v>345</v>
      </c>
    </row>
    <row r="261" spans="1:9">
      <c r="A261" s="1" t="s">
        <v>84</v>
      </c>
      <c r="B261" s="1" t="s">
        <v>66</v>
      </c>
      <c r="C261" s="1" t="s">
        <v>650</v>
      </c>
      <c r="D261" s="1" t="s">
        <v>358</v>
      </c>
      <c r="E261" s="1">
        <v>1</v>
      </c>
      <c r="F261" s="2">
        <v>45121</v>
      </c>
      <c r="G261" s="1" t="s">
        <v>83</v>
      </c>
      <c r="H261" s="1" t="s">
        <v>640</v>
      </c>
      <c r="I261" s="1" t="s">
        <v>345</v>
      </c>
    </row>
    <row r="262" spans="1:9">
      <c r="A262" s="1" t="s">
        <v>84</v>
      </c>
      <c r="B262" s="1" t="s">
        <v>66</v>
      </c>
      <c r="C262" s="1" t="s">
        <v>651</v>
      </c>
      <c r="D262" s="1" t="s">
        <v>358</v>
      </c>
      <c r="E262" s="1">
        <v>1</v>
      </c>
      <c r="F262" s="2">
        <v>45121</v>
      </c>
      <c r="G262" s="1" t="s">
        <v>83</v>
      </c>
      <c r="H262" s="1" t="s">
        <v>640</v>
      </c>
      <c r="I262" s="1" t="s">
        <v>345</v>
      </c>
    </row>
    <row r="263" spans="1:9">
      <c r="A263" s="1" t="s">
        <v>80</v>
      </c>
      <c r="B263" s="1" t="s">
        <v>66</v>
      </c>
      <c r="C263" s="1" t="s">
        <v>652</v>
      </c>
      <c r="D263" s="1" t="s">
        <v>376</v>
      </c>
      <c r="E263" s="1">
        <v>1</v>
      </c>
      <c r="F263" s="2">
        <v>45119</v>
      </c>
      <c r="G263" s="1" t="s">
        <v>79</v>
      </c>
      <c r="H263" s="1" t="s">
        <v>653</v>
      </c>
      <c r="I263" s="1" t="s">
        <v>345</v>
      </c>
    </row>
    <row r="264" spans="1:9">
      <c r="A264" s="1" t="s">
        <v>80</v>
      </c>
      <c r="B264" s="1" t="s">
        <v>66</v>
      </c>
      <c r="C264" s="1" t="s">
        <v>654</v>
      </c>
      <c r="D264" s="1" t="s">
        <v>376</v>
      </c>
      <c r="E264" s="1">
        <v>1</v>
      </c>
      <c r="F264" s="2">
        <v>45119</v>
      </c>
      <c r="G264" s="1" t="s">
        <v>79</v>
      </c>
      <c r="H264" s="1" t="s">
        <v>653</v>
      </c>
      <c r="I264" s="1" t="s">
        <v>345</v>
      </c>
    </row>
    <row r="265" spans="1:9">
      <c r="A265" s="1" t="s">
        <v>80</v>
      </c>
      <c r="B265" s="1" t="s">
        <v>66</v>
      </c>
      <c r="C265" s="1" t="s">
        <v>655</v>
      </c>
      <c r="D265" s="1" t="s">
        <v>376</v>
      </c>
      <c r="E265" s="1">
        <v>1</v>
      </c>
      <c r="F265" s="2">
        <v>45119</v>
      </c>
      <c r="G265" s="1" t="s">
        <v>79</v>
      </c>
      <c r="H265" s="1" t="s">
        <v>653</v>
      </c>
      <c r="I265" s="1" t="s">
        <v>345</v>
      </c>
    </row>
    <row r="266" spans="1:9">
      <c r="A266" s="1" t="s">
        <v>80</v>
      </c>
      <c r="B266" s="1" t="s">
        <v>66</v>
      </c>
      <c r="C266" s="1" t="s">
        <v>656</v>
      </c>
      <c r="D266" s="1" t="s">
        <v>369</v>
      </c>
      <c r="E266" s="1">
        <v>1</v>
      </c>
      <c r="F266" s="2">
        <v>45119</v>
      </c>
      <c r="G266" s="1" t="s">
        <v>79</v>
      </c>
      <c r="H266" s="1" t="s">
        <v>653</v>
      </c>
      <c r="I266" s="1" t="s">
        <v>345</v>
      </c>
    </row>
    <row r="267" spans="1:9">
      <c r="A267" s="1" t="s">
        <v>80</v>
      </c>
      <c r="B267" s="1" t="s">
        <v>66</v>
      </c>
      <c r="C267" s="1" t="s">
        <v>657</v>
      </c>
      <c r="D267" s="1" t="s">
        <v>369</v>
      </c>
      <c r="E267" s="1">
        <v>1</v>
      </c>
      <c r="F267" s="2">
        <v>45119</v>
      </c>
      <c r="G267" s="1" t="s">
        <v>79</v>
      </c>
      <c r="H267" s="1" t="s">
        <v>653</v>
      </c>
      <c r="I267" s="1" t="s">
        <v>345</v>
      </c>
    </row>
    <row r="268" spans="1:9">
      <c r="A268" s="1" t="s">
        <v>80</v>
      </c>
      <c r="B268" s="1" t="s">
        <v>66</v>
      </c>
      <c r="C268" s="1" t="s">
        <v>658</v>
      </c>
      <c r="D268" s="1" t="s">
        <v>659</v>
      </c>
      <c r="E268" s="1">
        <v>1</v>
      </c>
      <c r="F268" s="2">
        <v>45123</v>
      </c>
      <c r="G268" s="1" t="s">
        <v>79</v>
      </c>
      <c r="H268" s="1" t="s">
        <v>653</v>
      </c>
      <c r="I268" s="1" t="s">
        <v>345</v>
      </c>
    </row>
    <row r="269" spans="1:9">
      <c r="A269" s="1" t="s">
        <v>80</v>
      </c>
      <c r="B269" s="1" t="s">
        <v>66</v>
      </c>
      <c r="C269" s="1" t="s">
        <v>660</v>
      </c>
      <c r="D269" s="1" t="s">
        <v>369</v>
      </c>
      <c r="E269" s="1">
        <v>1</v>
      </c>
      <c r="F269" s="2">
        <v>45124</v>
      </c>
      <c r="G269" s="1" t="s">
        <v>79</v>
      </c>
      <c r="H269" s="1" t="s">
        <v>653</v>
      </c>
      <c r="I269" s="1" t="s">
        <v>345</v>
      </c>
    </row>
    <row r="270" spans="1:9">
      <c r="A270" s="1" t="s">
        <v>80</v>
      </c>
      <c r="B270" s="1" t="s">
        <v>66</v>
      </c>
      <c r="C270" s="1" t="s">
        <v>661</v>
      </c>
      <c r="D270" s="1" t="s">
        <v>376</v>
      </c>
      <c r="E270" s="1">
        <v>1</v>
      </c>
      <c r="F270" s="2">
        <v>45124</v>
      </c>
      <c r="G270" s="1" t="s">
        <v>79</v>
      </c>
      <c r="H270" s="1" t="s">
        <v>653</v>
      </c>
      <c r="I270" s="1" t="s">
        <v>345</v>
      </c>
    </row>
    <row r="271" spans="1:9">
      <c r="A271" s="1" t="s">
        <v>47</v>
      </c>
      <c r="B271" s="1" t="s">
        <v>34</v>
      </c>
      <c r="C271" s="1" t="s">
        <v>662</v>
      </c>
      <c r="D271" s="1" t="s">
        <v>343</v>
      </c>
      <c r="E271" s="1">
        <v>1</v>
      </c>
      <c r="F271" s="2">
        <v>45112</v>
      </c>
      <c r="G271" s="1" t="s">
        <v>46</v>
      </c>
      <c r="H271" s="1" t="s">
        <v>663</v>
      </c>
      <c r="I271" s="1" t="s">
        <v>345</v>
      </c>
    </row>
    <row r="272" spans="1:9">
      <c r="A272" s="1" t="s">
        <v>47</v>
      </c>
      <c r="B272" s="1" t="s">
        <v>34</v>
      </c>
      <c r="C272" s="1" t="s">
        <v>664</v>
      </c>
      <c r="D272" s="1" t="s">
        <v>369</v>
      </c>
      <c r="E272" s="1">
        <v>1</v>
      </c>
      <c r="F272" s="2">
        <v>45117</v>
      </c>
      <c r="G272" s="1" t="s">
        <v>46</v>
      </c>
      <c r="H272" s="1" t="s">
        <v>663</v>
      </c>
      <c r="I272" s="1" t="s">
        <v>345</v>
      </c>
    </row>
    <row r="273" spans="1:9">
      <c r="A273" s="1" t="s">
        <v>47</v>
      </c>
      <c r="B273" s="1" t="s">
        <v>34</v>
      </c>
      <c r="C273" s="1" t="s">
        <v>665</v>
      </c>
      <c r="D273" s="1" t="s">
        <v>358</v>
      </c>
      <c r="E273" s="1">
        <v>1</v>
      </c>
      <c r="F273" s="2">
        <v>45118</v>
      </c>
      <c r="G273" s="1" t="s">
        <v>46</v>
      </c>
      <c r="H273" s="1" t="s">
        <v>663</v>
      </c>
      <c r="I273" s="1" t="s">
        <v>345</v>
      </c>
    </row>
    <row r="274" spans="1:9">
      <c r="A274" s="1" t="s">
        <v>47</v>
      </c>
      <c r="B274" s="1" t="s">
        <v>34</v>
      </c>
      <c r="C274" s="1" t="s">
        <v>666</v>
      </c>
      <c r="D274" s="1" t="s">
        <v>369</v>
      </c>
      <c r="E274" s="1">
        <v>1</v>
      </c>
      <c r="F274" s="2">
        <v>45120</v>
      </c>
      <c r="G274" s="1" t="s">
        <v>46</v>
      </c>
      <c r="H274" s="1" t="s">
        <v>663</v>
      </c>
      <c r="I274" s="1" t="s">
        <v>345</v>
      </c>
    </row>
    <row r="275" spans="1:9">
      <c r="A275" s="1" t="s">
        <v>47</v>
      </c>
      <c r="B275" s="1" t="s">
        <v>34</v>
      </c>
      <c r="C275" s="1" t="s">
        <v>667</v>
      </c>
      <c r="D275" s="1" t="s">
        <v>343</v>
      </c>
      <c r="E275" s="1">
        <v>1</v>
      </c>
      <c r="F275" s="2">
        <v>45120</v>
      </c>
      <c r="G275" s="1" t="s">
        <v>46</v>
      </c>
      <c r="H275" s="1" t="s">
        <v>663</v>
      </c>
      <c r="I275" s="1" t="s">
        <v>345</v>
      </c>
    </row>
    <row r="276" spans="1:9">
      <c r="A276" s="1" t="s">
        <v>47</v>
      </c>
      <c r="B276" s="1" t="s">
        <v>34</v>
      </c>
      <c r="C276" s="1" t="s">
        <v>668</v>
      </c>
      <c r="D276" s="1" t="s">
        <v>369</v>
      </c>
      <c r="E276" s="1">
        <v>1</v>
      </c>
      <c r="F276" s="2">
        <v>45120</v>
      </c>
      <c r="G276" s="1" t="s">
        <v>46</v>
      </c>
      <c r="H276" s="1" t="s">
        <v>663</v>
      </c>
      <c r="I276" s="1" t="s">
        <v>345</v>
      </c>
    </row>
    <row r="277" spans="1:9">
      <c r="A277" s="1" t="s">
        <v>47</v>
      </c>
      <c r="B277" s="1" t="s">
        <v>34</v>
      </c>
      <c r="C277" s="1" t="s">
        <v>669</v>
      </c>
      <c r="D277" s="1" t="s">
        <v>376</v>
      </c>
      <c r="E277" s="1">
        <v>1</v>
      </c>
      <c r="F277" s="2">
        <v>45121</v>
      </c>
      <c r="G277" s="1" t="s">
        <v>46</v>
      </c>
      <c r="H277" s="1" t="s">
        <v>663</v>
      </c>
      <c r="I277" s="1" t="s">
        <v>345</v>
      </c>
    </row>
    <row r="278" spans="1:9">
      <c r="A278" s="1" t="s">
        <v>47</v>
      </c>
      <c r="B278" s="1" t="s">
        <v>34</v>
      </c>
      <c r="C278" s="1" t="s">
        <v>670</v>
      </c>
      <c r="D278" s="1" t="s">
        <v>358</v>
      </c>
      <c r="E278" s="1">
        <v>1</v>
      </c>
      <c r="F278" s="2">
        <v>45124</v>
      </c>
      <c r="G278" s="1" t="s">
        <v>46</v>
      </c>
      <c r="H278" s="1" t="s">
        <v>663</v>
      </c>
      <c r="I278" s="1" t="s">
        <v>345</v>
      </c>
    </row>
    <row r="279" spans="1:9">
      <c r="A279" s="1" t="s">
        <v>47</v>
      </c>
      <c r="B279" s="1" t="s">
        <v>34</v>
      </c>
      <c r="C279" s="1" t="s">
        <v>671</v>
      </c>
      <c r="D279" s="1" t="s">
        <v>354</v>
      </c>
      <c r="E279" s="1">
        <v>1</v>
      </c>
      <c r="F279" s="2">
        <v>45124</v>
      </c>
      <c r="G279" s="1" t="s">
        <v>46</v>
      </c>
      <c r="H279" s="1" t="s">
        <v>663</v>
      </c>
      <c r="I279" s="1" t="s">
        <v>345</v>
      </c>
    </row>
    <row r="280" spans="1:9">
      <c r="A280" s="1" t="s">
        <v>47</v>
      </c>
      <c r="B280" s="1" t="s">
        <v>34</v>
      </c>
      <c r="C280" s="1" t="s">
        <v>672</v>
      </c>
      <c r="D280" s="1" t="s">
        <v>354</v>
      </c>
      <c r="E280" s="1">
        <v>1</v>
      </c>
      <c r="F280" s="2">
        <v>45124</v>
      </c>
      <c r="G280" s="1" t="s">
        <v>46</v>
      </c>
      <c r="H280" s="1" t="s">
        <v>663</v>
      </c>
      <c r="I280" s="1" t="s">
        <v>345</v>
      </c>
    </row>
    <row r="281" spans="1:9">
      <c r="A281" s="1" t="s">
        <v>673</v>
      </c>
      <c r="B281" s="1" t="s">
        <v>175</v>
      </c>
      <c r="C281" s="1" t="s">
        <v>674</v>
      </c>
      <c r="D281" s="1" t="s">
        <v>352</v>
      </c>
      <c r="E281" s="1">
        <v>1</v>
      </c>
      <c r="F281" s="2">
        <v>45111</v>
      </c>
      <c r="G281" s="1" t="s">
        <v>184</v>
      </c>
      <c r="H281" s="1" t="s">
        <v>675</v>
      </c>
      <c r="I281" s="1" t="s">
        <v>345</v>
      </c>
    </row>
    <row r="282" spans="1:9">
      <c r="A282" s="1" t="s">
        <v>673</v>
      </c>
      <c r="B282" s="1" t="s">
        <v>175</v>
      </c>
      <c r="C282" s="1" t="s">
        <v>676</v>
      </c>
      <c r="D282" s="1" t="s">
        <v>369</v>
      </c>
      <c r="E282" s="1">
        <v>1</v>
      </c>
      <c r="F282" s="2">
        <v>45111</v>
      </c>
      <c r="G282" s="1" t="s">
        <v>184</v>
      </c>
      <c r="H282" s="1" t="s">
        <v>675</v>
      </c>
      <c r="I282" s="1" t="s">
        <v>345</v>
      </c>
    </row>
    <row r="283" spans="1:9">
      <c r="A283" s="1" t="s">
        <v>673</v>
      </c>
      <c r="B283" s="1" t="s">
        <v>175</v>
      </c>
      <c r="C283" s="1" t="s">
        <v>677</v>
      </c>
      <c r="D283" s="1" t="s">
        <v>352</v>
      </c>
      <c r="E283" s="1">
        <v>1</v>
      </c>
      <c r="F283" s="2">
        <v>45112</v>
      </c>
      <c r="G283" s="1" t="s">
        <v>184</v>
      </c>
      <c r="H283" s="1" t="s">
        <v>675</v>
      </c>
      <c r="I283" s="1" t="s">
        <v>345</v>
      </c>
    </row>
    <row r="284" spans="1:9">
      <c r="A284" s="1" t="s">
        <v>673</v>
      </c>
      <c r="B284" s="1" t="s">
        <v>175</v>
      </c>
      <c r="C284" s="1" t="s">
        <v>678</v>
      </c>
      <c r="D284" s="1" t="s">
        <v>352</v>
      </c>
      <c r="E284" s="1">
        <v>1</v>
      </c>
      <c r="F284" s="2">
        <v>45113</v>
      </c>
      <c r="G284" s="1" t="s">
        <v>184</v>
      </c>
      <c r="H284" s="1" t="s">
        <v>675</v>
      </c>
      <c r="I284" s="1" t="s">
        <v>345</v>
      </c>
    </row>
    <row r="285" spans="1:9">
      <c r="A285" s="1" t="s">
        <v>673</v>
      </c>
      <c r="B285" s="1" t="s">
        <v>175</v>
      </c>
      <c r="C285" s="1" t="s">
        <v>679</v>
      </c>
      <c r="D285" s="1" t="s">
        <v>352</v>
      </c>
      <c r="E285" s="1">
        <v>1</v>
      </c>
      <c r="F285" s="2">
        <v>45115</v>
      </c>
      <c r="G285" s="1" t="s">
        <v>184</v>
      </c>
      <c r="H285" s="1" t="s">
        <v>675</v>
      </c>
      <c r="I285" s="1" t="s">
        <v>345</v>
      </c>
    </row>
    <row r="286" spans="1:9">
      <c r="A286" s="1" t="s">
        <v>673</v>
      </c>
      <c r="B286" s="1" t="s">
        <v>175</v>
      </c>
      <c r="C286" s="1" t="s">
        <v>680</v>
      </c>
      <c r="D286" s="1" t="s">
        <v>369</v>
      </c>
      <c r="E286" s="1">
        <v>1</v>
      </c>
      <c r="F286" s="2">
        <v>45116</v>
      </c>
      <c r="G286" s="1" t="s">
        <v>184</v>
      </c>
      <c r="H286" s="1" t="s">
        <v>675</v>
      </c>
      <c r="I286" s="1" t="s">
        <v>345</v>
      </c>
    </row>
    <row r="287" spans="1:9">
      <c r="A287" s="1" t="s">
        <v>673</v>
      </c>
      <c r="B287" s="1" t="s">
        <v>175</v>
      </c>
      <c r="C287" s="1" t="s">
        <v>681</v>
      </c>
      <c r="D287" s="1" t="s">
        <v>358</v>
      </c>
      <c r="E287" s="1">
        <v>1</v>
      </c>
      <c r="F287" s="2">
        <v>45116</v>
      </c>
      <c r="G287" s="1" t="s">
        <v>184</v>
      </c>
      <c r="H287" s="1" t="s">
        <v>675</v>
      </c>
      <c r="I287" s="1" t="s">
        <v>345</v>
      </c>
    </row>
    <row r="288" spans="1:9">
      <c r="A288" s="1" t="s">
        <v>673</v>
      </c>
      <c r="B288" s="1" t="s">
        <v>175</v>
      </c>
      <c r="C288" s="1" t="s">
        <v>682</v>
      </c>
      <c r="D288" s="1" t="s">
        <v>352</v>
      </c>
      <c r="E288" s="1">
        <v>1</v>
      </c>
      <c r="F288" s="2">
        <v>45117</v>
      </c>
      <c r="G288" s="1" t="s">
        <v>184</v>
      </c>
      <c r="H288" s="1" t="s">
        <v>675</v>
      </c>
      <c r="I288" s="1" t="s">
        <v>345</v>
      </c>
    </row>
    <row r="289" spans="1:9">
      <c r="A289" s="1" t="s">
        <v>673</v>
      </c>
      <c r="B289" s="1" t="s">
        <v>175</v>
      </c>
      <c r="C289" s="1" t="s">
        <v>683</v>
      </c>
      <c r="D289" s="1" t="s">
        <v>358</v>
      </c>
      <c r="E289" s="1">
        <v>1</v>
      </c>
      <c r="F289" s="2">
        <v>45118</v>
      </c>
      <c r="G289" s="1" t="s">
        <v>184</v>
      </c>
      <c r="H289" s="1" t="s">
        <v>675</v>
      </c>
      <c r="I289" s="1" t="s">
        <v>345</v>
      </c>
    </row>
    <row r="290" spans="1:9">
      <c r="A290" s="1" t="s">
        <v>673</v>
      </c>
      <c r="B290" s="1" t="s">
        <v>175</v>
      </c>
      <c r="C290" s="1" t="s">
        <v>684</v>
      </c>
      <c r="D290" s="1" t="s">
        <v>369</v>
      </c>
      <c r="E290" s="1">
        <v>1</v>
      </c>
      <c r="F290" s="2">
        <v>45120</v>
      </c>
      <c r="G290" s="1" t="s">
        <v>184</v>
      </c>
      <c r="H290" s="1" t="s">
        <v>675</v>
      </c>
      <c r="I290" s="1" t="s">
        <v>345</v>
      </c>
    </row>
    <row r="291" spans="1:9">
      <c r="A291" s="1" t="s">
        <v>673</v>
      </c>
      <c r="B291" s="1" t="s">
        <v>175</v>
      </c>
      <c r="C291" s="1" t="s">
        <v>685</v>
      </c>
      <c r="D291" s="1" t="s">
        <v>369</v>
      </c>
      <c r="E291" s="1">
        <v>1</v>
      </c>
      <c r="F291" s="2">
        <v>45120</v>
      </c>
      <c r="G291" s="1" t="s">
        <v>184</v>
      </c>
      <c r="H291" s="1" t="s">
        <v>675</v>
      </c>
      <c r="I291" s="1" t="s">
        <v>345</v>
      </c>
    </row>
    <row r="292" spans="1:9">
      <c r="A292" s="1" t="s">
        <v>673</v>
      </c>
      <c r="B292" s="1" t="s">
        <v>175</v>
      </c>
      <c r="C292" s="1" t="s">
        <v>686</v>
      </c>
      <c r="D292" s="1" t="s">
        <v>358</v>
      </c>
      <c r="E292" s="1">
        <v>1</v>
      </c>
      <c r="F292" s="2">
        <v>45120</v>
      </c>
      <c r="G292" s="1" t="s">
        <v>184</v>
      </c>
      <c r="H292" s="1" t="s">
        <v>675</v>
      </c>
      <c r="I292" s="1" t="s">
        <v>345</v>
      </c>
    </row>
    <row r="293" spans="1:9">
      <c r="A293" s="1" t="s">
        <v>673</v>
      </c>
      <c r="B293" s="1" t="s">
        <v>175</v>
      </c>
      <c r="C293" s="1" t="s">
        <v>687</v>
      </c>
      <c r="D293" s="1" t="s">
        <v>352</v>
      </c>
      <c r="E293" s="1">
        <v>1</v>
      </c>
      <c r="F293" s="2">
        <v>45121</v>
      </c>
      <c r="G293" s="1" t="s">
        <v>184</v>
      </c>
      <c r="H293" s="1" t="s">
        <v>675</v>
      </c>
      <c r="I293" s="1" t="s">
        <v>345</v>
      </c>
    </row>
    <row r="294" spans="1:9">
      <c r="A294" s="1" t="s">
        <v>673</v>
      </c>
      <c r="B294" s="1" t="s">
        <v>175</v>
      </c>
      <c r="C294" s="1" t="s">
        <v>688</v>
      </c>
      <c r="D294" s="1" t="s">
        <v>343</v>
      </c>
      <c r="E294" s="1">
        <v>1</v>
      </c>
      <c r="F294" s="2">
        <v>45124</v>
      </c>
      <c r="G294" s="1" t="s">
        <v>184</v>
      </c>
      <c r="H294" s="1" t="s">
        <v>675</v>
      </c>
      <c r="I294" s="1" t="s">
        <v>345</v>
      </c>
    </row>
    <row r="295" spans="1:9">
      <c r="A295" s="1" t="s">
        <v>673</v>
      </c>
      <c r="B295" s="1" t="s">
        <v>175</v>
      </c>
      <c r="C295" s="1" t="s">
        <v>689</v>
      </c>
      <c r="D295" s="1" t="s">
        <v>352</v>
      </c>
      <c r="E295" s="1">
        <v>1</v>
      </c>
      <c r="F295" s="2">
        <v>45124</v>
      </c>
      <c r="G295" s="1" t="s">
        <v>184</v>
      </c>
      <c r="H295" s="1" t="s">
        <v>675</v>
      </c>
      <c r="I295" s="1" t="s">
        <v>345</v>
      </c>
    </row>
    <row r="296" spans="1:9">
      <c r="A296" s="1" t="s">
        <v>146</v>
      </c>
      <c r="B296" s="1" t="s">
        <v>129</v>
      </c>
      <c r="C296" s="1" t="s">
        <v>690</v>
      </c>
      <c r="D296" s="1" t="s">
        <v>369</v>
      </c>
      <c r="E296" s="1">
        <v>1</v>
      </c>
      <c r="F296" s="2">
        <v>45113</v>
      </c>
      <c r="G296" s="1" t="s">
        <v>145</v>
      </c>
      <c r="H296" s="1" t="s">
        <v>691</v>
      </c>
      <c r="I296" s="1" t="s">
        <v>345</v>
      </c>
    </row>
    <row r="297" spans="1:9">
      <c r="A297" s="1" t="s">
        <v>146</v>
      </c>
      <c r="B297" s="1" t="s">
        <v>129</v>
      </c>
      <c r="C297" s="1" t="s">
        <v>692</v>
      </c>
      <c r="D297" s="1" t="s">
        <v>693</v>
      </c>
      <c r="E297" s="1">
        <v>1</v>
      </c>
      <c r="F297" s="2">
        <v>45115</v>
      </c>
      <c r="G297" s="1" t="s">
        <v>145</v>
      </c>
      <c r="H297" s="1" t="s">
        <v>691</v>
      </c>
      <c r="I297" s="1" t="s">
        <v>345</v>
      </c>
    </row>
    <row r="298" spans="1:9">
      <c r="A298" s="1" t="s">
        <v>146</v>
      </c>
      <c r="B298" s="1" t="s">
        <v>129</v>
      </c>
      <c r="C298" s="1" t="s">
        <v>694</v>
      </c>
      <c r="D298" s="1" t="s">
        <v>352</v>
      </c>
      <c r="E298" s="1">
        <v>1</v>
      </c>
      <c r="F298" s="2">
        <v>45115</v>
      </c>
      <c r="G298" s="1" t="s">
        <v>145</v>
      </c>
      <c r="H298" s="1" t="s">
        <v>691</v>
      </c>
      <c r="I298" s="1" t="s">
        <v>345</v>
      </c>
    </row>
    <row r="299" spans="1:9">
      <c r="A299" s="1" t="s">
        <v>146</v>
      </c>
      <c r="B299" s="1" t="s">
        <v>129</v>
      </c>
      <c r="C299" s="1" t="s">
        <v>695</v>
      </c>
      <c r="D299" s="1" t="s">
        <v>376</v>
      </c>
      <c r="E299" s="1">
        <v>1</v>
      </c>
      <c r="F299" s="2">
        <v>45120</v>
      </c>
      <c r="G299" s="1" t="s">
        <v>145</v>
      </c>
      <c r="H299" s="1" t="s">
        <v>691</v>
      </c>
      <c r="I299" s="1" t="s">
        <v>345</v>
      </c>
    </row>
    <row r="300" spans="1:9">
      <c r="A300" s="1" t="s">
        <v>146</v>
      </c>
      <c r="B300" s="1" t="s">
        <v>129</v>
      </c>
      <c r="C300" s="1" t="s">
        <v>696</v>
      </c>
      <c r="D300" s="1" t="s">
        <v>343</v>
      </c>
      <c r="E300" s="1">
        <v>1</v>
      </c>
      <c r="F300" s="2">
        <v>45120</v>
      </c>
      <c r="G300" s="1" t="s">
        <v>145</v>
      </c>
      <c r="H300" s="1" t="s">
        <v>691</v>
      </c>
      <c r="I300" s="1" t="s">
        <v>345</v>
      </c>
    </row>
    <row r="301" spans="1:9">
      <c r="A301" s="1" t="s">
        <v>317</v>
      </c>
      <c r="B301" s="1" t="s">
        <v>304</v>
      </c>
      <c r="C301" s="1" t="s">
        <v>697</v>
      </c>
      <c r="D301" s="1" t="s">
        <v>354</v>
      </c>
      <c r="E301" s="1">
        <v>1</v>
      </c>
      <c r="F301" s="2">
        <v>45115</v>
      </c>
      <c r="G301" s="1" t="s">
        <v>316</v>
      </c>
      <c r="H301" s="1" t="s">
        <v>698</v>
      </c>
      <c r="I301" s="1" t="s">
        <v>345</v>
      </c>
    </row>
    <row r="302" spans="1:9">
      <c r="A302" s="1" t="s">
        <v>317</v>
      </c>
      <c r="B302" s="1" t="s">
        <v>304</v>
      </c>
      <c r="C302" s="1" t="s">
        <v>699</v>
      </c>
      <c r="D302" s="1" t="s">
        <v>343</v>
      </c>
      <c r="E302" s="1">
        <v>1</v>
      </c>
      <c r="F302" s="2">
        <v>45118</v>
      </c>
      <c r="G302" s="1" t="s">
        <v>316</v>
      </c>
      <c r="H302" s="1" t="s">
        <v>698</v>
      </c>
      <c r="I302" s="1" t="s">
        <v>345</v>
      </c>
    </row>
    <row r="303" spans="1:9">
      <c r="A303" s="1" t="s">
        <v>317</v>
      </c>
      <c r="B303" s="1" t="s">
        <v>304</v>
      </c>
      <c r="C303" s="1" t="s">
        <v>700</v>
      </c>
      <c r="D303" s="1" t="s">
        <v>354</v>
      </c>
      <c r="E303" s="1">
        <v>1</v>
      </c>
      <c r="F303" s="2">
        <v>45124</v>
      </c>
      <c r="G303" s="1" t="s">
        <v>316</v>
      </c>
      <c r="H303" s="1" t="s">
        <v>698</v>
      </c>
      <c r="I303" s="1" t="s">
        <v>345</v>
      </c>
    </row>
    <row r="304" spans="1:9">
      <c r="A304" s="1" t="s">
        <v>317</v>
      </c>
      <c r="B304" s="1" t="s">
        <v>304</v>
      </c>
      <c r="C304" s="1" t="s">
        <v>701</v>
      </c>
      <c r="D304" s="1" t="s">
        <v>343</v>
      </c>
      <c r="E304" s="1">
        <v>1</v>
      </c>
      <c r="F304" s="2">
        <v>45124</v>
      </c>
      <c r="G304" s="1" t="s">
        <v>316</v>
      </c>
      <c r="H304" s="1" t="s">
        <v>698</v>
      </c>
      <c r="I304" s="1" t="s">
        <v>345</v>
      </c>
    </row>
    <row r="305" spans="1:9">
      <c r="A305" s="1" t="s">
        <v>189</v>
      </c>
      <c r="B305" s="1" t="s">
        <v>175</v>
      </c>
      <c r="C305" s="1" t="s">
        <v>702</v>
      </c>
      <c r="D305" s="1" t="s">
        <v>350</v>
      </c>
      <c r="E305" s="1">
        <v>1</v>
      </c>
      <c r="F305" s="2">
        <v>45111</v>
      </c>
      <c r="G305" s="1" t="s">
        <v>703</v>
      </c>
      <c r="H305" s="1" t="s">
        <v>704</v>
      </c>
      <c r="I305" s="1" t="s">
        <v>345</v>
      </c>
    </row>
    <row r="306" spans="1:9">
      <c r="A306" s="1" t="s">
        <v>189</v>
      </c>
      <c r="B306" s="1" t="s">
        <v>175</v>
      </c>
      <c r="C306" s="1" t="s">
        <v>705</v>
      </c>
      <c r="D306" s="1" t="s">
        <v>369</v>
      </c>
      <c r="E306" s="1">
        <v>1</v>
      </c>
      <c r="F306" s="2">
        <v>45111</v>
      </c>
      <c r="G306" s="1" t="s">
        <v>703</v>
      </c>
      <c r="H306" s="1" t="s">
        <v>704</v>
      </c>
      <c r="I306" s="1" t="s">
        <v>345</v>
      </c>
    </row>
    <row r="307" spans="1:9">
      <c r="A307" s="1" t="s">
        <v>189</v>
      </c>
      <c r="B307" s="1" t="s">
        <v>175</v>
      </c>
      <c r="C307" s="1" t="s">
        <v>706</v>
      </c>
      <c r="D307" s="1" t="s">
        <v>369</v>
      </c>
      <c r="E307" s="1">
        <v>1</v>
      </c>
      <c r="F307" s="2">
        <v>45113</v>
      </c>
      <c r="G307" s="1" t="s">
        <v>703</v>
      </c>
      <c r="H307" s="1" t="s">
        <v>704</v>
      </c>
      <c r="I307" s="1" t="s">
        <v>345</v>
      </c>
    </row>
    <row r="308" spans="1:9">
      <c r="A308" s="1" t="s">
        <v>189</v>
      </c>
      <c r="B308" s="1" t="s">
        <v>175</v>
      </c>
      <c r="C308" s="1" t="s">
        <v>707</v>
      </c>
      <c r="D308" s="1" t="s">
        <v>369</v>
      </c>
      <c r="E308" s="1">
        <v>1</v>
      </c>
      <c r="F308" s="2">
        <v>45117</v>
      </c>
      <c r="G308" s="1" t="s">
        <v>703</v>
      </c>
      <c r="H308" s="1" t="s">
        <v>704</v>
      </c>
      <c r="I308" s="1" t="s">
        <v>345</v>
      </c>
    </row>
    <row r="309" spans="1:9">
      <c r="A309" s="1" t="s">
        <v>189</v>
      </c>
      <c r="B309" s="1" t="s">
        <v>175</v>
      </c>
      <c r="C309" s="1" t="s">
        <v>708</v>
      </c>
      <c r="D309" s="1" t="s">
        <v>369</v>
      </c>
      <c r="E309" s="1">
        <v>1</v>
      </c>
      <c r="F309" s="2">
        <v>45117</v>
      </c>
      <c r="G309" s="1" t="s">
        <v>703</v>
      </c>
      <c r="H309" s="1" t="s">
        <v>704</v>
      </c>
      <c r="I309" s="1" t="s">
        <v>345</v>
      </c>
    </row>
    <row r="310" spans="1:9">
      <c r="A310" s="1" t="s">
        <v>189</v>
      </c>
      <c r="B310" s="1" t="s">
        <v>175</v>
      </c>
      <c r="C310" s="1" t="s">
        <v>709</v>
      </c>
      <c r="D310" s="1" t="s">
        <v>343</v>
      </c>
      <c r="E310" s="1">
        <v>1</v>
      </c>
      <c r="F310" s="2">
        <v>45119</v>
      </c>
      <c r="G310" s="1" t="s">
        <v>703</v>
      </c>
      <c r="H310" s="1" t="s">
        <v>704</v>
      </c>
      <c r="I310" s="1" t="s">
        <v>345</v>
      </c>
    </row>
    <row r="311" spans="1:9">
      <c r="A311" s="1" t="s">
        <v>189</v>
      </c>
      <c r="B311" s="1" t="s">
        <v>175</v>
      </c>
      <c r="C311" s="1" t="s">
        <v>710</v>
      </c>
      <c r="D311" s="1" t="s">
        <v>369</v>
      </c>
      <c r="E311" s="1">
        <v>1</v>
      </c>
      <c r="F311" s="2">
        <v>45120</v>
      </c>
      <c r="G311" s="1" t="s">
        <v>703</v>
      </c>
      <c r="H311" s="1" t="s">
        <v>704</v>
      </c>
      <c r="I311" s="1" t="s">
        <v>345</v>
      </c>
    </row>
    <row r="312" spans="1:9">
      <c r="A312" s="1" t="s">
        <v>189</v>
      </c>
      <c r="B312" s="1" t="s">
        <v>175</v>
      </c>
      <c r="C312" s="1" t="s">
        <v>711</v>
      </c>
      <c r="D312" s="1" t="s">
        <v>343</v>
      </c>
      <c r="E312" s="1">
        <v>1</v>
      </c>
      <c r="F312" s="2">
        <v>45122</v>
      </c>
      <c r="G312" s="1" t="s">
        <v>703</v>
      </c>
      <c r="H312" s="1" t="s">
        <v>704</v>
      </c>
      <c r="I312" s="1" t="s">
        <v>345</v>
      </c>
    </row>
    <row r="313" spans="1:9">
      <c r="A313" s="1" t="s">
        <v>189</v>
      </c>
      <c r="B313" s="1" t="s">
        <v>175</v>
      </c>
      <c r="C313" s="1" t="s">
        <v>712</v>
      </c>
      <c r="D313" s="1" t="s">
        <v>369</v>
      </c>
      <c r="E313" s="1">
        <v>1</v>
      </c>
      <c r="F313" s="2">
        <v>45124</v>
      </c>
      <c r="G313" s="1" t="s">
        <v>703</v>
      </c>
      <c r="H313" s="1" t="s">
        <v>704</v>
      </c>
      <c r="I313" s="1" t="s">
        <v>345</v>
      </c>
    </row>
    <row r="314" spans="1:9">
      <c r="A314" s="1" t="s">
        <v>315</v>
      </c>
      <c r="B314" s="1" t="s">
        <v>304</v>
      </c>
      <c r="C314" s="1" t="s">
        <v>713</v>
      </c>
      <c r="D314" s="1" t="s">
        <v>358</v>
      </c>
      <c r="E314" s="1">
        <v>1</v>
      </c>
      <c r="F314" s="2">
        <v>45111</v>
      </c>
      <c r="G314" s="1" t="s">
        <v>314</v>
      </c>
      <c r="H314" s="1" t="s">
        <v>714</v>
      </c>
      <c r="I314" s="1" t="s">
        <v>345</v>
      </c>
    </row>
    <row r="315" spans="1:9">
      <c r="A315" s="1" t="s">
        <v>315</v>
      </c>
      <c r="B315" s="1" t="s">
        <v>304</v>
      </c>
      <c r="C315" s="1" t="s">
        <v>715</v>
      </c>
      <c r="D315" s="1" t="s">
        <v>358</v>
      </c>
      <c r="E315" s="1">
        <v>1</v>
      </c>
      <c r="F315" s="2">
        <v>45111</v>
      </c>
      <c r="G315" s="1" t="s">
        <v>314</v>
      </c>
      <c r="H315" s="1" t="s">
        <v>714</v>
      </c>
      <c r="I315" s="1" t="s">
        <v>345</v>
      </c>
    </row>
    <row r="316" spans="1:9">
      <c r="A316" s="1" t="s">
        <v>315</v>
      </c>
      <c r="B316" s="1" t="s">
        <v>304</v>
      </c>
      <c r="C316" s="1" t="s">
        <v>716</v>
      </c>
      <c r="D316" s="1" t="s">
        <v>369</v>
      </c>
      <c r="E316" s="1">
        <v>1</v>
      </c>
      <c r="F316" s="2">
        <v>45112</v>
      </c>
      <c r="G316" s="1" t="s">
        <v>314</v>
      </c>
      <c r="H316" s="1" t="s">
        <v>714</v>
      </c>
      <c r="I316" s="1" t="s">
        <v>345</v>
      </c>
    </row>
    <row r="317" spans="1:9">
      <c r="A317" s="1" t="s">
        <v>315</v>
      </c>
      <c r="B317" s="1" t="s">
        <v>304</v>
      </c>
      <c r="C317" s="1" t="s">
        <v>717</v>
      </c>
      <c r="D317" s="1" t="s">
        <v>352</v>
      </c>
      <c r="E317" s="1">
        <v>1</v>
      </c>
      <c r="F317" s="2">
        <v>45117</v>
      </c>
      <c r="G317" s="1" t="s">
        <v>314</v>
      </c>
      <c r="H317" s="1" t="s">
        <v>714</v>
      </c>
      <c r="I317" s="1" t="s">
        <v>345</v>
      </c>
    </row>
    <row r="318" spans="1:9">
      <c r="A318" s="1" t="s">
        <v>315</v>
      </c>
      <c r="B318" s="1" t="s">
        <v>304</v>
      </c>
      <c r="C318" s="1" t="s">
        <v>718</v>
      </c>
      <c r="D318" s="1" t="s">
        <v>352</v>
      </c>
      <c r="E318" s="1">
        <v>1</v>
      </c>
      <c r="F318" s="2">
        <v>45118</v>
      </c>
      <c r="G318" s="1" t="s">
        <v>314</v>
      </c>
      <c r="H318" s="1" t="s">
        <v>714</v>
      </c>
      <c r="I318" s="1" t="s">
        <v>345</v>
      </c>
    </row>
    <row r="319" spans="1:9">
      <c r="A319" s="1" t="s">
        <v>315</v>
      </c>
      <c r="B319" s="1" t="s">
        <v>304</v>
      </c>
      <c r="C319" s="1" t="s">
        <v>719</v>
      </c>
      <c r="D319" s="1" t="s">
        <v>352</v>
      </c>
      <c r="E319" s="1">
        <v>1</v>
      </c>
      <c r="F319" s="2">
        <v>45121</v>
      </c>
      <c r="G319" s="1" t="s">
        <v>314</v>
      </c>
      <c r="H319" s="1" t="s">
        <v>714</v>
      </c>
      <c r="I319" s="1" t="s">
        <v>345</v>
      </c>
    </row>
    <row r="320" spans="1:9">
      <c r="A320" s="1" t="s">
        <v>315</v>
      </c>
      <c r="B320" s="1" t="s">
        <v>304</v>
      </c>
      <c r="C320" s="1" t="s">
        <v>720</v>
      </c>
      <c r="D320" s="1" t="s">
        <v>352</v>
      </c>
      <c r="E320" s="1">
        <v>1</v>
      </c>
      <c r="F320" s="2">
        <v>45124</v>
      </c>
      <c r="G320" s="1" t="s">
        <v>314</v>
      </c>
      <c r="H320" s="1" t="s">
        <v>714</v>
      </c>
      <c r="I320" s="1" t="s">
        <v>345</v>
      </c>
    </row>
    <row r="321" spans="1:9">
      <c r="A321" s="1" t="s">
        <v>315</v>
      </c>
      <c r="B321" s="1" t="s">
        <v>304</v>
      </c>
      <c r="C321" s="1" t="s">
        <v>721</v>
      </c>
      <c r="D321" s="1" t="s">
        <v>358</v>
      </c>
      <c r="E321" s="1">
        <v>1</v>
      </c>
      <c r="F321" s="2">
        <v>45124</v>
      </c>
      <c r="G321" s="1" t="s">
        <v>314</v>
      </c>
      <c r="H321" s="1" t="s">
        <v>714</v>
      </c>
      <c r="I321" s="1" t="s">
        <v>345</v>
      </c>
    </row>
    <row r="322" spans="1:9">
      <c r="A322" s="1" t="s">
        <v>315</v>
      </c>
      <c r="B322" s="1" t="s">
        <v>304</v>
      </c>
      <c r="C322" s="1" t="s">
        <v>722</v>
      </c>
      <c r="D322" s="1" t="s">
        <v>358</v>
      </c>
      <c r="E322" s="1">
        <v>1</v>
      </c>
      <c r="F322" s="2">
        <v>45124</v>
      </c>
      <c r="G322" s="1" t="s">
        <v>314</v>
      </c>
      <c r="H322" s="1" t="s">
        <v>714</v>
      </c>
      <c r="I322" s="1" t="s">
        <v>345</v>
      </c>
    </row>
    <row r="323" spans="1:9">
      <c r="A323" s="1" t="s">
        <v>321</v>
      </c>
      <c r="B323" s="1" t="s">
        <v>322</v>
      </c>
      <c r="C323" s="1" t="s">
        <v>723</v>
      </c>
      <c r="D323" s="1" t="s">
        <v>369</v>
      </c>
      <c r="E323" s="1">
        <v>1</v>
      </c>
      <c r="F323" s="2">
        <v>45111</v>
      </c>
      <c r="G323" s="1" t="s">
        <v>320</v>
      </c>
      <c r="H323" s="1" t="s">
        <v>724</v>
      </c>
      <c r="I323" s="1" t="s">
        <v>345</v>
      </c>
    </row>
    <row r="324" spans="1:9">
      <c r="A324" s="1" t="s">
        <v>321</v>
      </c>
      <c r="B324" s="1" t="s">
        <v>322</v>
      </c>
      <c r="C324" s="1" t="s">
        <v>725</v>
      </c>
      <c r="D324" s="1" t="s">
        <v>352</v>
      </c>
      <c r="E324" s="1">
        <v>1</v>
      </c>
      <c r="F324" s="2">
        <v>45112</v>
      </c>
      <c r="G324" s="1" t="s">
        <v>320</v>
      </c>
      <c r="H324" s="1" t="s">
        <v>724</v>
      </c>
      <c r="I324" s="1" t="s">
        <v>345</v>
      </c>
    </row>
    <row r="325" spans="1:9">
      <c r="A325" s="1" t="s">
        <v>321</v>
      </c>
      <c r="B325" s="1" t="s">
        <v>322</v>
      </c>
      <c r="C325" s="1" t="s">
        <v>726</v>
      </c>
      <c r="D325" s="1" t="s">
        <v>352</v>
      </c>
      <c r="E325" s="1">
        <v>1</v>
      </c>
      <c r="F325" s="2">
        <v>45112</v>
      </c>
      <c r="G325" s="1" t="s">
        <v>320</v>
      </c>
      <c r="H325" s="1" t="s">
        <v>724</v>
      </c>
      <c r="I325" s="1" t="s">
        <v>345</v>
      </c>
    </row>
    <row r="326" spans="1:9">
      <c r="A326" s="1" t="s">
        <v>321</v>
      </c>
      <c r="B326" s="1" t="s">
        <v>322</v>
      </c>
      <c r="C326" s="1" t="s">
        <v>727</v>
      </c>
      <c r="D326" s="1" t="s">
        <v>369</v>
      </c>
      <c r="E326" s="1">
        <v>1</v>
      </c>
      <c r="F326" s="2">
        <v>45115</v>
      </c>
      <c r="G326" s="1" t="s">
        <v>320</v>
      </c>
      <c r="H326" s="1" t="s">
        <v>724</v>
      </c>
      <c r="I326" s="1" t="s">
        <v>345</v>
      </c>
    </row>
    <row r="327" spans="1:9">
      <c r="A327" s="1" t="s">
        <v>321</v>
      </c>
      <c r="B327" s="1" t="s">
        <v>322</v>
      </c>
      <c r="C327" s="1" t="s">
        <v>728</v>
      </c>
      <c r="D327" s="1" t="s">
        <v>369</v>
      </c>
      <c r="E327" s="1">
        <v>1</v>
      </c>
      <c r="F327" s="2">
        <v>45117</v>
      </c>
      <c r="G327" s="1" t="s">
        <v>320</v>
      </c>
      <c r="H327" s="1" t="s">
        <v>724</v>
      </c>
      <c r="I327" s="1" t="s">
        <v>345</v>
      </c>
    </row>
    <row r="328" spans="1:9">
      <c r="A328" s="1" t="s">
        <v>321</v>
      </c>
      <c r="B328" s="1" t="s">
        <v>322</v>
      </c>
      <c r="C328" s="1" t="s">
        <v>729</v>
      </c>
      <c r="D328" s="1" t="s">
        <v>369</v>
      </c>
      <c r="E328" s="1">
        <v>1</v>
      </c>
      <c r="F328" s="2">
        <v>45117</v>
      </c>
      <c r="G328" s="1" t="s">
        <v>320</v>
      </c>
      <c r="H328" s="1" t="s">
        <v>724</v>
      </c>
      <c r="I328" s="1" t="s">
        <v>345</v>
      </c>
    </row>
    <row r="329" spans="1:9">
      <c r="A329" s="1" t="s">
        <v>321</v>
      </c>
      <c r="B329" s="1" t="s">
        <v>322</v>
      </c>
      <c r="C329" s="1" t="s">
        <v>730</v>
      </c>
      <c r="D329" s="1" t="s">
        <v>352</v>
      </c>
      <c r="E329" s="1">
        <v>1</v>
      </c>
      <c r="F329" s="2">
        <v>45118</v>
      </c>
      <c r="G329" s="1" t="s">
        <v>320</v>
      </c>
      <c r="H329" s="1" t="s">
        <v>724</v>
      </c>
      <c r="I329" s="1" t="s">
        <v>345</v>
      </c>
    </row>
    <row r="330" spans="1:9">
      <c r="A330" s="1" t="s">
        <v>321</v>
      </c>
      <c r="B330" s="1" t="s">
        <v>322</v>
      </c>
      <c r="C330" s="1" t="s">
        <v>731</v>
      </c>
      <c r="D330" s="1" t="s">
        <v>352</v>
      </c>
      <c r="E330" s="1">
        <v>1</v>
      </c>
      <c r="F330" s="2">
        <v>45118</v>
      </c>
      <c r="G330" s="1" t="s">
        <v>320</v>
      </c>
      <c r="H330" s="1" t="s">
        <v>724</v>
      </c>
      <c r="I330" s="1" t="s">
        <v>345</v>
      </c>
    </row>
    <row r="331" spans="1:9">
      <c r="A331" s="1" t="s">
        <v>321</v>
      </c>
      <c r="B331" s="1" t="s">
        <v>322</v>
      </c>
      <c r="C331" s="1" t="s">
        <v>732</v>
      </c>
      <c r="D331" s="1" t="s">
        <v>352</v>
      </c>
      <c r="E331" s="1">
        <v>1</v>
      </c>
      <c r="F331" s="2">
        <v>45118</v>
      </c>
      <c r="G331" s="1" t="s">
        <v>320</v>
      </c>
      <c r="H331" s="1" t="s">
        <v>724</v>
      </c>
      <c r="I331" s="1" t="s">
        <v>345</v>
      </c>
    </row>
    <row r="332" spans="1:9">
      <c r="A332" s="1" t="s">
        <v>321</v>
      </c>
      <c r="B332" s="1" t="s">
        <v>322</v>
      </c>
      <c r="C332" s="1" t="s">
        <v>733</v>
      </c>
      <c r="D332" s="1" t="s">
        <v>350</v>
      </c>
      <c r="E332" s="1">
        <v>1</v>
      </c>
      <c r="F332" s="2">
        <v>45118</v>
      </c>
      <c r="G332" s="1" t="s">
        <v>320</v>
      </c>
      <c r="H332" s="1" t="s">
        <v>724</v>
      </c>
      <c r="I332" s="1" t="s">
        <v>345</v>
      </c>
    </row>
    <row r="333" spans="1:9">
      <c r="A333" s="1" t="s">
        <v>321</v>
      </c>
      <c r="B333" s="1" t="s">
        <v>322</v>
      </c>
      <c r="C333" s="1" t="s">
        <v>734</v>
      </c>
      <c r="D333" s="1" t="s">
        <v>358</v>
      </c>
      <c r="E333" s="1">
        <v>1</v>
      </c>
      <c r="F333" s="2">
        <v>45124</v>
      </c>
      <c r="G333" s="1" t="s">
        <v>320</v>
      </c>
      <c r="H333" s="1" t="s">
        <v>724</v>
      </c>
      <c r="I333" s="1" t="s">
        <v>345</v>
      </c>
    </row>
    <row r="334" spans="1:9">
      <c r="A334" s="1" t="s">
        <v>321</v>
      </c>
      <c r="B334" s="1" t="s">
        <v>322</v>
      </c>
      <c r="C334" s="1" t="s">
        <v>735</v>
      </c>
      <c r="D334" s="1" t="s">
        <v>352</v>
      </c>
      <c r="E334" s="1">
        <v>1</v>
      </c>
      <c r="F334" s="2">
        <v>45124</v>
      </c>
      <c r="G334" s="1" t="s">
        <v>320</v>
      </c>
      <c r="H334" s="1" t="s">
        <v>724</v>
      </c>
      <c r="I334" s="1" t="s">
        <v>345</v>
      </c>
    </row>
    <row r="335" spans="1:9">
      <c r="A335" s="1" t="s">
        <v>321</v>
      </c>
      <c r="B335" s="1" t="s">
        <v>322</v>
      </c>
      <c r="C335" s="1" t="s">
        <v>736</v>
      </c>
      <c r="D335" s="1" t="s">
        <v>352</v>
      </c>
      <c r="E335" s="1">
        <v>1</v>
      </c>
      <c r="F335" s="2">
        <v>45124</v>
      </c>
      <c r="G335" s="1" t="s">
        <v>320</v>
      </c>
      <c r="H335" s="1" t="s">
        <v>724</v>
      </c>
      <c r="I335" s="1" t="s">
        <v>345</v>
      </c>
    </row>
    <row r="336" spans="1:9">
      <c r="A336" s="1" t="s">
        <v>737</v>
      </c>
      <c r="B336" s="1" t="s">
        <v>160</v>
      </c>
      <c r="C336" s="1" t="s">
        <v>738</v>
      </c>
      <c r="D336" s="1" t="s">
        <v>369</v>
      </c>
      <c r="E336" s="1">
        <v>1</v>
      </c>
      <c r="F336" s="2">
        <v>45113</v>
      </c>
      <c r="G336" s="1" t="s">
        <v>169</v>
      </c>
      <c r="H336" s="1" t="s">
        <v>739</v>
      </c>
      <c r="I336" s="1" t="s">
        <v>345</v>
      </c>
    </row>
    <row r="337" spans="1:9">
      <c r="A337" s="1" t="s">
        <v>737</v>
      </c>
      <c r="B337" s="1" t="s">
        <v>160</v>
      </c>
      <c r="C337" s="1" t="s">
        <v>740</v>
      </c>
      <c r="D337" s="1" t="s">
        <v>358</v>
      </c>
      <c r="E337" s="1">
        <v>1</v>
      </c>
      <c r="F337" s="2">
        <v>45115</v>
      </c>
      <c r="G337" s="1" t="s">
        <v>169</v>
      </c>
      <c r="H337" s="1" t="s">
        <v>739</v>
      </c>
      <c r="I337" s="1" t="s">
        <v>345</v>
      </c>
    </row>
    <row r="338" spans="1:9">
      <c r="A338" s="1" t="s">
        <v>737</v>
      </c>
      <c r="B338" s="1" t="s">
        <v>160</v>
      </c>
      <c r="C338" s="1" t="s">
        <v>741</v>
      </c>
      <c r="D338" s="1" t="s">
        <v>352</v>
      </c>
      <c r="E338" s="1">
        <v>1</v>
      </c>
      <c r="F338" s="2">
        <v>45121</v>
      </c>
      <c r="G338" s="1" t="s">
        <v>169</v>
      </c>
      <c r="H338" s="1" t="s">
        <v>739</v>
      </c>
      <c r="I338" s="1" t="s">
        <v>345</v>
      </c>
    </row>
    <row r="339" spans="1:9">
      <c r="A339" s="1" t="s">
        <v>54</v>
      </c>
      <c r="B339" s="1" t="s">
        <v>34</v>
      </c>
      <c r="C339" s="1" t="s">
        <v>742</v>
      </c>
      <c r="D339" s="1" t="s">
        <v>358</v>
      </c>
      <c r="E339" s="1">
        <v>1</v>
      </c>
      <c r="F339" s="2">
        <v>45111</v>
      </c>
      <c r="G339" s="1" t="s">
        <v>52</v>
      </c>
      <c r="H339" s="1" t="s">
        <v>743</v>
      </c>
      <c r="I339" s="1" t="s">
        <v>345</v>
      </c>
    </row>
    <row r="340" spans="1:9">
      <c r="A340" s="1" t="s">
        <v>54</v>
      </c>
      <c r="B340" s="1" t="s">
        <v>34</v>
      </c>
      <c r="C340" s="1" t="s">
        <v>744</v>
      </c>
      <c r="D340" s="1" t="s">
        <v>376</v>
      </c>
      <c r="E340" s="1">
        <v>1</v>
      </c>
      <c r="F340" s="2">
        <v>45111</v>
      </c>
      <c r="G340" s="1" t="s">
        <v>52</v>
      </c>
      <c r="H340" s="1" t="s">
        <v>743</v>
      </c>
      <c r="I340" s="1" t="s">
        <v>345</v>
      </c>
    </row>
    <row r="341" spans="1:9">
      <c r="A341" s="1" t="s">
        <v>54</v>
      </c>
      <c r="B341" s="1" t="s">
        <v>34</v>
      </c>
      <c r="C341" s="1" t="s">
        <v>745</v>
      </c>
      <c r="D341" s="1" t="s">
        <v>358</v>
      </c>
      <c r="E341" s="1">
        <v>1</v>
      </c>
      <c r="F341" s="2">
        <v>45111</v>
      </c>
      <c r="G341" s="1" t="s">
        <v>52</v>
      </c>
      <c r="H341" s="1" t="s">
        <v>743</v>
      </c>
      <c r="I341" s="1" t="s">
        <v>345</v>
      </c>
    </row>
    <row r="342" spans="1:9">
      <c r="A342" s="1" t="s">
        <v>54</v>
      </c>
      <c r="B342" s="1" t="s">
        <v>34</v>
      </c>
      <c r="C342" s="1" t="s">
        <v>746</v>
      </c>
      <c r="D342" s="1" t="s">
        <v>343</v>
      </c>
      <c r="E342" s="1">
        <v>1</v>
      </c>
      <c r="F342" s="2">
        <v>45113</v>
      </c>
      <c r="G342" s="1" t="s">
        <v>52</v>
      </c>
      <c r="H342" s="1" t="s">
        <v>743</v>
      </c>
      <c r="I342" s="1" t="s">
        <v>345</v>
      </c>
    </row>
    <row r="343" spans="1:9">
      <c r="A343" s="1" t="s">
        <v>54</v>
      </c>
      <c r="B343" s="1" t="s">
        <v>34</v>
      </c>
      <c r="C343" s="1" t="s">
        <v>747</v>
      </c>
      <c r="D343" s="1" t="s">
        <v>343</v>
      </c>
      <c r="E343" s="1">
        <v>1</v>
      </c>
      <c r="F343" s="2">
        <v>45113</v>
      </c>
      <c r="G343" s="1" t="s">
        <v>52</v>
      </c>
      <c r="H343" s="1" t="s">
        <v>743</v>
      </c>
      <c r="I343" s="1" t="s">
        <v>345</v>
      </c>
    </row>
    <row r="344" spans="1:9">
      <c r="A344" s="1" t="s">
        <v>54</v>
      </c>
      <c r="B344" s="1" t="s">
        <v>34</v>
      </c>
      <c r="C344" s="1" t="s">
        <v>748</v>
      </c>
      <c r="D344" s="1" t="s">
        <v>343</v>
      </c>
      <c r="E344" s="1">
        <v>1</v>
      </c>
      <c r="F344" s="2">
        <v>45114</v>
      </c>
      <c r="G344" s="1" t="s">
        <v>52</v>
      </c>
      <c r="H344" s="1" t="s">
        <v>743</v>
      </c>
      <c r="I344" s="1" t="s">
        <v>345</v>
      </c>
    </row>
    <row r="345" spans="1:9">
      <c r="A345" s="1" t="s">
        <v>54</v>
      </c>
      <c r="B345" s="1" t="s">
        <v>34</v>
      </c>
      <c r="C345" s="1" t="s">
        <v>749</v>
      </c>
      <c r="D345" s="1" t="s">
        <v>343</v>
      </c>
      <c r="E345" s="1">
        <v>1</v>
      </c>
      <c r="F345" s="2">
        <v>45116</v>
      </c>
      <c r="G345" s="1" t="s">
        <v>52</v>
      </c>
      <c r="H345" s="1" t="s">
        <v>743</v>
      </c>
      <c r="I345" s="1" t="s">
        <v>345</v>
      </c>
    </row>
    <row r="346" spans="1:9">
      <c r="A346" s="1" t="s">
        <v>54</v>
      </c>
      <c r="B346" s="1" t="s">
        <v>34</v>
      </c>
      <c r="C346" s="1" t="s">
        <v>750</v>
      </c>
      <c r="D346" s="1" t="s">
        <v>394</v>
      </c>
      <c r="E346" s="1">
        <v>1</v>
      </c>
      <c r="F346" s="2">
        <v>45118</v>
      </c>
      <c r="G346" s="1" t="s">
        <v>52</v>
      </c>
      <c r="H346" s="1" t="s">
        <v>743</v>
      </c>
      <c r="I346" s="1" t="s">
        <v>345</v>
      </c>
    </row>
    <row r="347" spans="1:9">
      <c r="A347" s="1" t="s">
        <v>54</v>
      </c>
      <c r="B347" s="1" t="s">
        <v>34</v>
      </c>
      <c r="C347" s="1" t="s">
        <v>751</v>
      </c>
      <c r="D347" s="1" t="s">
        <v>358</v>
      </c>
      <c r="E347" s="1">
        <v>1</v>
      </c>
      <c r="F347" s="2">
        <v>45118</v>
      </c>
      <c r="G347" s="1" t="s">
        <v>52</v>
      </c>
      <c r="H347" s="1" t="s">
        <v>743</v>
      </c>
      <c r="I347" s="1" t="s">
        <v>345</v>
      </c>
    </row>
    <row r="348" spans="1:9">
      <c r="A348" s="1" t="s">
        <v>54</v>
      </c>
      <c r="B348" s="1" t="s">
        <v>34</v>
      </c>
      <c r="C348" s="1" t="s">
        <v>752</v>
      </c>
      <c r="D348" s="1" t="s">
        <v>376</v>
      </c>
      <c r="E348" s="1">
        <v>1</v>
      </c>
      <c r="F348" s="2">
        <v>45118</v>
      </c>
      <c r="G348" s="1" t="s">
        <v>52</v>
      </c>
      <c r="H348" s="1" t="s">
        <v>743</v>
      </c>
      <c r="I348" s="1" t="s">
        <v>345</v>
      </c>
    </row>
    <row r="349" spans="1:9">
      <c r="A349" s="1" t="s">
        <v>54</v>
      </c>
      <c r="B349" s="1" t="s">
        <v>34</v>
      </c>
      <c r="C349" s="1" t="s">
        <v>753</v>
      </c>
      <c r="D349" s="1" t="s">
        <v>369</v>
      </c>
      <c r="E349" s="1">
        <v>1</v>
      </c>
      <c r="F349" s="2">
        <v>45121</v>
      </c>
      <c r="G349" s="1" t="s">
        <v>52</v>
      </c>
      <c r="H349" s="1" t="s">
        <v>743</v>
      </c>
      <c r="I349" s="1" t="s">
        <v>345</v>
      </c>
    </row>
    <row r="350" spans="1:9">
      <c r="A350" s="1" t="s">
        <v>54</v>
      </c>
      <c r="B350" s="1" t="s">
        <v>34</v>
      </c>
      <c r="C350" s="1" t="s">
        <v>754</v>
      </c>
      <c r="D350" s="1" t="s">
        <v>376</v>
      </c>
      <c r="E350" s="1">
        <v>1</v>
      </c>
      <c r="F350" s="2">
        <v>45121</v>
      </c>
      <c r="G350" s="1" t="s">
        <v>52</v>
      </c>
      <c r="H350" s="1" t="s">
        <v>743</v>
      </c>
      <c r="I350" s="1" t="s">
        <v>345</v>
      </c>
    </row>
    <row r="351" spans="1:9">
      <c r="A351" s="1" t="s">
        <v>54</v>
      </c>
      <c r="B351" s="1" t="s">
        <v>34</v>
      </c>
      <c r="C351" s="1" t="s">
        <v>755</v>
      </c>
      <c r="D351" s="1" t="s">
        <v>369</v>
      </c>
      <c r="E351" s="1">
        <v>1</v>
      </c>
      <c r="F351" s="2">
        <v>45122</v>
      </c>
      <c r="G351" s="1" t="s">
        <v>52</v>
      </c>
      <c r="H351" s="1" t="s">
        <v>743</v>
      </c>
      <c r="I351" s="1" t="s">
        <v>345</v>
      </c>
    </row>
    <row r="352" spans="1:9">
      <c r="A352" s="1" t="s">
        <v>54</v>
      </c>
      <c r="B352" s="1" t="s">
        <v>34</v>
      </c>
      <c r="C352" s="1" t="s">
        <v>756</v>
      </c>
      <c r="D352" s="1" t="s">
        <v>369</v>
      </c>
      <c r="E352" s="1">
        <v>1</v>
      </c>
      <c r="F352" s="2">
        <v>45122</v>
      </c>
      <c r="G352" s="1" t="s">
        <v>52</v>
      </c>
      <c r="H352" s="1" t="s">
        <v>743</v>
      </c>
      <c r="I352" s="1" t="s">
        <v>345</v>
      </c>
    </row>
    <row r="353" spans="1:9">
      <c r="A353" s="1" t="s">
        <v>307</v>
      </c>
      <c r="B353" s="1" t="s">
        <v>304</v>
      </c>
      <c r="C353" s="1" t="s">
        <v>757</v>
      </c>
      <c r="D353" s="1" t="s">
        <v>343</v>
      </c>
      <c r="E353" s="1">
        <v>1</v>
      </c>
      <c r="F353" s="2">
        <v>45111</v>
      </c>
      <c r="G353" s="1" t="s">
        <v>306</v>
      </c>
      <c r="H353" s="1" t="s">
        <v>758</v>
      </c>
      <c r="I353" s="1" t="s">
        <v>345</v>
      </c>
    </row>
    <row r="354" spans="1:9">
      <c r="A354" s="1" t="s">
        <v>307</v>
      </c>
      <c r="B354" s="1" t="s">
        <v>304</v>
      </c>
      <c r="C354" s="1" t="s">
        <v>759</v>
      </c>
      <c r="D354" s="1" t="s">
        <v>343</v>
      </c>
      <c r="E354" s="1">
        <v>1</v>
      </c>
      <c r="F354" s="2">
        <v>45111</v>
      </c>
      <c r="G354" s="1" t="s">
        <v>306</v>
      </c>
      <c r="H354" s="1" t="s">
        <v>758</v>
      </c>
      <c r="I354" s="1" t="s">
        <v>345</v>
      </c>
    </row>
    <row r="355" spans="1:9">
      <c r="A355" s="1" t="s">
        <v>307</v>
      </c>
      <c r="B355" s="1" t="s">
        <v>304</v>
      </c>
      <c r="C355" s="1" t="s">
        <v>760</v>
      </c>
      <c r="D355" s="1" t="s">
        <v>369</v>
      </c>
      <c r="E355" s="1">
        <v>1</v>
      </c>
      <c r="F355" s="2">
        <v>45118</v>
      </c>
      <c r="G355" s="1" t="s">
        <v>306</v>
      </c>
      <c r="H355" s="1" t="s">
        <v>758</v>
      </c>
      <c r="I355" s="1" t="s">
        <v>345</v>
      </c>
    </row>
    <row r="356" spans="1:9">
      <c r="A356" s="1" t="s">
        <v>307</v>
      </c>
      <c r="B356" s="1" t="s">
        <v>304</v>
      </c>
      <c r="C356" s="1" t="s">
        <v>761</v>
      </c>
      <c r="D356" s="1" t="s">
        <v>343</v>
      </c>
      <c r="E356" s="1">
        <v>1</v>
      </c>
      <c r="F356" s="2">
        <v>45121</v>
      </c>
      <c r="G356" s="1" t="s">
        <v>306</v>
      </c>
      <c r="H356" s="1" t="s">
        <v>758</v>
      </c>
      <c r="I356" s="1" t="s">
        <v>345</v>
      </c>
    </row>
    <row r="357" spans="1:9">
      <c r="A357" s="1" t="s">
        <v>307</v>
      </c>
      <c r="B357" s="1" t="s">
        <v>304</v>
      </c>
      <c r="C357" s="1" t="s">
        <v>762</v>
      </c>
      <c r="D357" s="1" t="s">
        <v>369</v>
      </c>
      <c r="E357" s="1">
        <v>1</v>
      </c>
      <c r="F357" s="2">
        <v>45124</v>
      </c>
      <c r="G357" s="1" t="s">
        <v>306</v>
      </c>
      <c r="H357" s="1" t="s">
        <v>758</v>
      </c>
      <c r="I357" s="1" t="s">
        <v>345</v>
      </c>
    </row>
    <row r="358" spans="1:9">
      <c r="A358" s="1" t="s">
        <v>307</v>
      </c>
      <c r="B358" s="1" t="s">
        <v>304</v>
      </c>
      <c r="C358" s="1" t="s">
        <v>763</v>
      </c>
      <c r="D358" s="1" t="s">
        <v>354</v>
      </c>
      <c r="E358" s="1">
        <v>1</v>
      </c>
      <c r="F358" s="2">
        <v>45124</v>
      </c>
      <c r="G358" s="1" t="s">
        <v>306</v>
      </c>
      <c r="H358" s="1" t="s">
        <v>758</v>
      </c>
      <c r="I358" s="1" t="s">
        <v>345</v>
      </c>
    </row>
    <row r="359" spans="1:9">
      <c r="A359" s="1" t="s">
        <v>307</v>
      </c>
      <c r="B359" s="1" t="s">
        <v>304</v>
      </c>
      <c r="C359" s="1" t="s">
        <v>764</v>
      </c>
      <c r="D359" s="1" t="s">
        <v>358</v>
      </c>
      <c r="E359" s="1">
        <v>1</v>
      </c>
      <c r="F359" s="2">
        <v>45124</v>
      </c>
      <c r="G359" s="1" t="s">
        <v>306</v>
      </c>
      <c r="H359" s="1" t="s">
        <v>758</v>
      </c>
      <c r="I359" s="1" t="s">
        <v>345</v>
      </c>
    </row>
    <row r="360" spans="1:9">
      <c r="A360" s="1" t="s">
        <v>307</v>
      </c>
      <c r="B360" s="1" t="s">
        <v>304</v>
      </c>
      <c r="C360" s="1" t="s">
        <v>765</v>
      </c>
      <c r="D360" s="1" t="s">
        <v>354</v>
      </c>
      <c r="E360" s="1">
        <v>1</v>
      </c>
      <c r="F360" s="2">
        <v>45124</v>
      </c>
      <c r="G360" s="1" t="s">
        <v>306</v>
      </c>
      <c r="H360" s="1" t="s">
        <v>758</v>
      </c>
      <c r="I360" s="1" t="s">
        <v>345</v>
      </c>
    </row>
    <row r="361" spans="1:9">
      <c r="A361" s="1" t="s">
        <v>307</v>
      </c>
      <c r="B361" s="1" t="s">
        <v>304</v>
      </c>
      <c r="C361" s="1" t="s">
        <v>766</v>
      </c>
      <c r="D361" s="1" t="s">
        <v>354</v>
      </c>
      <c r="E361" s="1">
        <v>1</v>
      </c>
      <c r="F361" s="2">
        <v>45124</v>
      </c>
      <c r="G361" s="1" t="s">
        <v>306</v>
      </c>
      <c r="H361" s="1" t="s">
        <v>758</v>
      </c>
      <c r="I361" s="1" t="s">
        <v>345</v>
      </c>
    </row>
    <row r="362" spans="1:9">
      <c r="A362" s="1" t="s">
        <v>767</v>
      </c>
      <c r="B362" s="1" t="s">
        <v>34</v>
      </c>
      <c r="C362" s="1" t="s">
        <v>768</v>
      </c>
      <c r="D362" s="1" t="s">
        <v>369</v>
      </c>
      <c r="E362" s="1">
        <v>1</v>
      </c>
      <c r="F362" s="2">
        <v>45121</v>
      </c>
      <c r="G362" s="1" t="s">
        <v>769</v>
      </c>
      <c r="H362" s="1" t="s">
        <v>770</v>
      </c>
      <c r="I362" s="1" t="s">
        <v>345</v>
      </c>
    </row>
    <row r="363" spans="1:9">
      <c r="A363" s="1" t="s">
        <v>767</v>
      </c>
      <c r="B363" s="1" t="s">
        <v>34</v>
      </c>
      <c r="C363" s="1" t="s">
        <v>771</v>
      </c>
      <c r="D363" s="1" t="s">
        <v>352</v>
      </c>
      <c r="E363" s="1">
        <v>1</v>
      </c>
      <c r="F363" s="2">
        <v>45121</v>
      </c>
      <c r="G363" s="1" t="s">
        <v>769</v>
      </c>
      <c r="H363" s="1" t="s">
        <v>770</v>
      </c>
      <c r="I363" s="1" t="s">
        <v>345</v>
      </c>
    </row>
    <row r="364" spans="1:9">
      <c r="A364" s="1" t="s">
        <v>767</v>
      </c>
      <c r="B364" s="1" t="s">
        <v>34</v>
      </c>
      <c r="C364" s="1" t="s">
        <v>772</v>
      </c>
      <c r="D364" s="1" t="s">
        <v>376</v>
      </c>
      <c r="E364" s="1">
        <v>1</v>
      </c>
      <c r="F364" s="2">
        <v>45121</v>
      </c>
      <c r="G364" s="1" t="s">
        <v>769</v>
      </c>
      <c r="H364" s="1" t="s">
        <v>770</v>
      </c>
      <c r="I364" s="1" t="s">
        <v>345</v>
      </c>
    </row>
    <row r="365" spans="1:9">
      <c r="A365" s="1" t="s">
        <v>773</v>
      </c>
      <c r="B365" s="1" t="s">
        <v>221</v>
      </c>
      <c r="C365" s="1" t="s">
        <v>774</v>
      </c>
      <c r="D365" s="1" t="s">
        <v>352</v>
      </c>
      <c r="E365" s="1">
        <v>1</v>
      </c>
      <c r="F365" s="2">
        <v>45111</v>
      </c>
      <c r="G365" s="1" t="s">
        <v>232</v>
      </c>
      <c r="H365" s="1" t="s">
        <v>775</v>
      </c>
      <c r="I365" s="1" t="s">
        <v>345</v>
      </c>
    </row>
    <row r="366" spans="1:9">
      <c r="A366" s="1" t="s">
        <v>773</v>
      </c>
      <c r="B366" s="1" t="s">
        <v>221</v>
      </c>
      <c r="C366" s="1" t="s">
        <v>776</v>
      </c>
      <c r="D366" s="1" t="s">
        <v>352</v>
      </c>
      <c r="E366" s="1">
        <v>1</v>
      </c>
      <c r="F366" s="2">
        <v>45111</v>
      </c>
      <c r="G366" s="1" t="s">
        <v>232</v>
      </c>
      <c r="H366" s="1" t="s">
        <v>775</v>
      </c>
      <c r="I366" s="1" t="s">
        <v>345</v>
      </c>
    </row>
    <row r="367" spans="1:9">
      <c r="A367" s="1" t="s">
        <v>773</v>
      </c>
      <c r="B367" s="1" t="s">
        <v>221</v>
      </c>
      <c r="C367" s="1" t="s">
        <v>777</v>
      </c>
      <c r="D367" s="1" t="s">
        <v>358</v>
      </c>
      <c r="E367" s="1">
        <v>1</v>
      </c>
      <c r="F367" s="2">
        <v>45113</v>
      </c>
      <c r="G367" s="1" t="s">
        <v>232</v>
      </c>
      <c r="H367" s="1" t="s">
        <v>775</v>
      </c>
      <c r="I367" s="1" t="s">
        <v>345</v>
      </c>
    </row>
    <row r="368" spans="1:9">
      <c r="A368" s="1" t="s">
        <v>773</v>
      </c>
      <c r="B368" s="1" t="s">
        <v>221</v>
      </c>
      <c r="C368" s="1" t="s">
        <v>778</v>
      </c>
      <c r="D368" s="1" t="s">
        <v>369</v>
      </c>
      <c r="E368" s="1">
        <v>1</v>
      </c>
      <c r="F368" s="2">
        <v>45114</v>
      </c>
      <c r="G368" s="1" t="s">
        <v>232</v>
      </c>
      <c r="H368" s="1" t="s">
        <v>775</v>
      </c>
      <c r="I368" s="1" t="s">
        <v>345</v>
      </c>
    </row>
    <row r="369" spans="1:9">
      <c r="A369" s="1" t="s">
        <v>773</v>
      </c>
      <c r="B369" s="1" t="s">
        <v>221</v>
      </c>
      <c r="C369" s="1" t="s">
        <v>779</v>
      </c>
      <c r="D369" s="1" t="s">
        <v>352</v>
      </c>
      <c r="E369" s="1">
        <v>1</v>
      </c>
      <c r="F369" s="2">
        <v>45114</v>
      </c>
      <c r="G369" s="1" t="s">
        <v>232</v>
      </c>
      <c r="H369" s="1" t="s">
        <v>775</v>
      </c>
      <c r="I369" s="1" t="s">
        <v>345</v>
      </c>
    </row>
    <row r="370" spans="1:9">
      <c r="A370" s="1" t="s">
        <v>773</v>
      </c>
      <c r="B370" s="1" t="s">
        <v>221</v>
      </c>
      <c r="C370" s="1" t="s">
        <v>780</v>
      </c>
      <c r="D370" s="1" t="s">
        <v>781</v>
      </c>
      <c r="E370" s="1">
        <v>1</v>
      </c>
      <c r="F370" s="2">
        <v>45115</v>
      </c>
      <c r="G370" s="1" t="s">
        <v>232</v>
      </c>
      <c r="H370" s="1" t="s">
        <v>775</v>
      </c>
      <c r="I370" s="1" t="s">
        <v>345</v>
      </c>
    </row>
    <row r="371" spans="1:9">
      <c r="A371" s="1" t="s">
        <v>773</v>
      </c>
      <c r="B371" s="1" t="s">
        <v>221</v>
      </c>
      <c r="C371" s="1" t="s">
        <v>782</v>
      </c>
      <c r="D371" s="1" t="s">
        <v>369</v>
      </c>
      <c r="E371" s="1">
        <v>1</v>
      </c>
      <c r="F371" s="2">
        <v>45118</v>
      </c>
      <c r="G371" s="1" t="s">
        <v>232</v>
      </c>
      <c r="H371" s="1" t="s">
        <v>775</v>
      </c>
      <c r="I371" s="1" t="s">
        <v>345</v>
      </c>
    </row>
    <row r="372" spans="1:9">
      <c r="A372" s="1" t="s">
        <v>773</v>
      </c>
      <c r="B372" s="1" t="s">
        <v>221</v>
      </c>
      <c r="C372" s="1" t="s">
        <v>783</v>
      </c>
      <c r="D372" s="1" t="s">
        <v>358</v>
      </c>
      <c r="E372" s="1">
        <v>1</v>
      </c>
      <c r="F372" s="2">
        <v>45118</v>
      </c>
      <c r="G372" s="1" t="s">
        <v>232</v>
      </c>
      <c r="H372" s="1" t="s">
        <v>775</v>
      </c>
      <c r="I372" s="1" t="s">
        <v>345</v>
      </c>
    </row>
    <row r="373" spans="1:9">
      <c r="A373" s="1" t="s">
        <v>773</v>
      </c>
      <c r="B373" s="1" t="s">
        <v>221</v>
      </c>
      <c r="C373" s="1" t="s">
        <v>784</v>
      </c>
      <c r="D373" s="1" t="s">
        <v>352</v>
      </c>
      <c r="E373" s="1">
        <v>1</v>
      </c>
      <c r="F373" s="2">
        <v>45120</v>
      </c>
      <c r="G373" s="1" t="s">
        <v>232</v>
      </c>
      <c r="H373" s="1" t="s">
        <v>775</v>
      </c>
      <c r="I373" s="1" t="s">
        <v>345</v>
      </c>
    </row>
    <row r="374" spans="1:9">
      <c r="A374" s="1" t="s">
        <v>773</v>
      </c>
      <c r="B374" s="1" t="s">
        <v>221</v>
      </c>
      <c r="C374" s="1" t="s">
        <v>785</v>
      </c>
      <c r="D374" s="1" t="s">
        <v>369</v>
      </c>
      <c r="E374" s="1">
        <v>1</v>
      </c>
      <c r="F374" s="2">
        <v>45121</v>
      </c>
      <c r="G374" s="1" t="s">
        <v>232</v>
      </c>
      <c r="H374" s="1" t="s">
        <v>775</v>
      </c>
      <c r="I374" s="1" t="s">
        <v>345</v>
      </c>
    </row>
    <row r="375" spans="1:9">
      <c r="A375" s="1" t="s">
        <v>773</v>
      </c>
      <c r="B375" s="1" t="s">
        <v>221</v>
      </c>
      <c r="C375" s="1" t="s">
        <v>786</v>
      </c>
      <c r="D375" s="1" t="s">
        <v>352</v>
      </c>
      <c r="E375" s="1">
        <v>1</v>
      </c>
      <c r="F375" s="2">
        <v>45121</v>
      </c>
      <c r="G375" s="1" t="s">
        <v>232</v>
      </c>
      <c r="H375" s="1" t="s">
        <v>775</v>
      </c>
      <c r="I375" s="1" t="s">
        <v>345</v>
      </c>
    </row>
    <row r="376" spans="1:9">
      <c r="A376" s="1" t="s">
        <v>773</v>
      </c>
      <c r="B376" s="1" t="s">
        <v>221</v>
      </c>
      <c r="C376" s="1" t="s">
        <v>787</v>
      </c>
      <c r="D376" s="1" t="s">
        <v>343</v>
      </c>
      <c r="E376" s="1">
        <v>1</v>
      </c>
      <c r="F376" s="2">
        <v>45122</v>
      </c>
      <c r="G376" s="1" t="s">
        <v>232</v>
      </c>
      <c r="H376" s="1" t="s">
        <v>775</v>
      </c>
      <c r="I376" s="1" t="s">
        <v>345</v>
      </c>
    </row>
    <row r="377" spans="1:9">
      <c r="A377" s="1" t="s">
        <v>235</v>
      </c>
      <c r="B377" s="1" t="s">
        <v>221</v>
      </c>
      <c r="C377" s="1" t="s">
        <v>788</v>
      </c>
      <c r="D377" s="1" t="s">
        <v>369</v>
      </c>
      <c r="E377" s="1">
        <v>1</v>
      </c>
      <c r="F377" s="2">
        <v>45111</v>
      </c>
      <c r="G377" s="1" t="s">
        <v>234</v>
      </c>
      <c r="H377" s="1" t="s">
        <v>789</v>
      </c>
      <c r="I377" s="1" t="s">
        <v>345</v>
      </c>
    </row>
    <row r="378" spans="1:9">
      <c r="A378" s="1" t="s">
        <v>235</v>
      </c>
      <c r="B378" s="1" t="s">
        <v>221</v>
      </c>
      <c r="C378" s="1" t="s">
        <v>790</v>
      </c>
      <c r="D378" s="1" t="s">
        <v>369</v>
      </c>
      <c r="E378" s="1">
        <v>1</v>
      </c>
      <c r="F378" s="2">
        <v>45111</v>
      </c>
      <c r="G378" s="1" t="s">
        <v>234</v>
      </c>
      <c r="H378" s="1" t="s">
        <v>789</v>
      </c>
      <c r="I378" s="1" t="s">
        <v>345</v>
      </c>
    </row>
    <row r="379" spans="1:9">
      <c r="A379" s="1" t="s">
        <v>235</v>
      </c>
      <c r="B379" s="1" t="s">
        <v>221</v>
      </c>
      <c r="C379" s="1" t="s">
        <v>791</v>
      </c>
      <c r="D379" s="1" t="s">
        <v>352</v>
      </c>
      <c r="E379" s="1">
        <v>1</v>
      </c>
      <c r="F379" s="2">
        <v>45113</v>
      </c>
      <c r="G379" s="1" t="s">
        <v>234</v>
      </c>
      <c r="H379" s="1" t="s">
        <v>789</v>
      </c>
      <c r="I379" s="1" t="s">
        <v>345</v>
      </c>
    </row>
    <row r="380" spans="1:9">
      <c r="A380" s="1" t="s">
        <v>235</v>
      </c>
      <c r="B380" s="1" t="s">
        <v>221</v>
      </c>
      <c r="C380" s="1" t="s">
        <v>792</v>
      </c>
      <c r="D380" s="1" t="s">
        <v>352</v>
      </c>
      <c r="E380" s="1">
        <v>1</v>
      </c>
      <c r="F380" s="2">
        <v>45114</v>
      </c>
      <c r="G380" s="1" t="s">
        <v>234</v>
      </c>
      <c r="H380" s="1" t="s">
        <v>789</v>
      </c>
      <c r="I380" s="1" t="s">
        <v>345</v>
      </c>
    </row>
    <row r="381" spans="1:9">
      <c r="A381" s="1" t="s">
        <v>235</v>
      </c>
      <c r="B381" s="1" t="s">
        <v>221</v>
      </c>
      <c r="C381" s="1" t="s">
        <v>793</v>
      </c>
      <c r="D381" s="1" t="s">
        <v>378</v>
      </c>
      <c r="E381" s="1">
        <v>1</v>
      </c>
      <c r="F381" s="2">
        <v>45117</v>
      </c>
      <c r="G381" s="1" t="s">
        <v>234</v>
      </c>
      <c r="H381" s="1" t="s">
        <v>789</v>
      </c>
      <c r="I381" s="1" t="s">
        <v>345</v>
      </c>
    </row>
    <row r="382" spans="1:9">
      <c r="A382" s="1" t="s">
        <v>235</v>
      </c>
      <c r="B382" s="1" t="s">
        <v>221</v>
      </c>
      <c r="C382" s="1" t="s">
        <v>794</v>
      </c>
      <c r="D382" s="1" t="s">
        <v>378</v>
      </c>
      <c r="E382" s="1">
        <v>1</v>
      </c>
      <c r="F382" s="2">
        <v>45117</v>
      </c>
      <c r="G382" s="1" t="s">
        <v>234</v>
      </c>
      <c r="H382" s="1" t="s">
        <v>789</v>
      </c>
      <c r="I382" s="1" t="s">
        <v>345</v>
      </c>
    </row>
    <row r="383" spans="1:9">
      <c r="A383" s="1" t="s">
        <v>235</v>
      </c>
      <c r="B383" s="1" t="s">
        <v>221</v>
      </c>
      <c r="C383" s="1" t="s">
        <v>795</v>
      </c>
      <c r="D383" s="1" t="s">
        <v>358</v>
      </c>
      <c r="E383" s="1">
        <v>1</v>
      </c>
      <c r="F383" s="2">
        <v>45117</v>
      </c>
      <c r="G383" s="1" t="s">
        <v>234</v>
      </c>
      <c r="H383" s="1" t="s">
        <v>789</v>
      </c>
      <c r="I383" s="1" t="s">
        <v>345</v>
      </c>
    </row>
    <row r="384" spans="1:9">
      <c r="A384" s="1" t="s">
        <v>235</v>
      </c>
      <c r="B384" s="1" t="s">
        <v>221</v>
      </c>
      <c r="C384" s="1" t="s">
        <v>796</v>
      </c>
      <c r="D384" s="1" t="s">
        <v>352</v>
      </c>
      <c r="E384" s="1">
        <v>1</v>
      </c>
      <c r="F384" s="2">
        <v>45120</v>
      </c>
      <c r="G384" s="1" t="s">
        <v>234</v>
      </c>
      <c r="H384" s="1" t="s">
        <v>789</v>
      </c>
      <c r="I384" s="1" t="s">
        <v>345</v>
      </c>
    </row>
    <row r="385" spans="1:9">
      <c r="A385" s="1" t="s">
        <v>235</v>
      </c>
      <c r="B385" s="1" t="s">
        <v>221</v>
      </c>
      <c r="C385" s="1" t="s">
        <v>797</v>
      </c>
      <c r="D385" s="1" t="s">
        <v>369</v>
      </c>
      <c r="E385" s="1">
        <v>1</v>
      </c>
      <c r="F385" s="2">
        <v>45121</v>
      </c>
      <c r="G385" s="1" t="s">
        <v>234</v>
      </c>
      <c r="H385" s="1" t="s">
        <v>789</v>
      </c>
      <c r="I385" s="1" t="s">
        <v>345</v>
      </c>
    </row>
    <row r="386" spans="1:9">
      <c r="A386" s="1" t="s">
        <v>235</v>
      </c>
      <c r="B386" s="1" t="s">
        <v>221</v>
      </c>
      <c r="C386" s="1" t="s">
        <v>798</v>
      </c>
      <c r="D386" s="1" t="s">
        <v>354</v>
      </c>
      <c r="E386" s="1">
        <v>1</v>
      </c>
      <c r="F386" s="2">
        <v>45124</v>
      </c>
      <c r="G386" s="1" t="s">
        <v>234</v>
      </c>
      <c r="H386" s="1" t="s">
        <v>789</v>
      </c>
      <c r="I386" s="1" t="s">
        <v>345</v>
      </c>
    </row>
    <row r="387" spans="1:9">
      <c r="A387" s="1" t="s">
        <v>799</v>
      </c>
      <c r="B387" s="1" t="s">
        <v>175</v>
      </c>
      <c r="C387" s="1" t="s">
        <v>800</v>
      </c>
      <c r="D387" s="1" t="s">
        <v>369</v>
      </c>
      <c r="E387" s="1">
        <v>1</v>
      </c>
      <c r="F387" s="2">
        <v>45111</v>
      </c>
      <c r="G387" s="1" t="s">
        <v>182</v>
      </c>
      <c r="H387" s="1" t="s">
        <v>801</v>
      </c>
      <c r="I387" s="1" t="s">
        <v>345</v>
      </c>
    </row>
    <row r="388" spans="1:9">
      <c r="A388" s="1" t="s">
        <v>799</v>
      </c>
      <c r="B388" s="1" t="s">
        <v>175</v>
      </c>
      <c r="C388" s="1" t="s">
        <v>802</v>
      </c>
      <c r="D388" s="1" t="s">
        <v>358</v>
      </c>
      <c r="E388" s="1">
        <v>1</v>
      </c>
      <c r="F388" s="2">
        <v>45112</v>
      </c>
      <c r="G388" s="1" t="s">
        <v>182</v>
      </c>
      <c r="H388" s="1" t="s">
        <v>801</v>
      </c>
      <c r="I388" s="1" t="s">
        <v>345</v>
      </c>
    </row>
    <row r="389" spans="1:9">
      <c r="A389" s="1" t="s">
        <v>799</v>
      </c>
      <c r="B389" s="1" t="s">
        <v>175</v>
      </c>
      <c r="C389" s="1" t="s">
        <v>803</v>
      </c>
      <c r="D389" s="1" t="s">
        <v>376</v>
      </c>
      <c r="E389" s="1">
        <v>1</v>
      </c>
      <c r="F389" s="2">
        <v>45112</v>
      </c>
      <c r="G389" s="1" t="s">
        <v>182</v>
      </c>
      <c r="H389" s="1" t="s">
        <v>801</v>
      </c>
      <c r="I389" s="1" t="s">
        <v>345</v>
      </c>
    </row>
    <row r="390" spans="1:9">
      <c r="A390" s="1" t="s">
        <v>799</v>
      </c>
      <c r="B390" s="1" t="s">
        <v>175</v>
      </c>
      <c r="C390" s="1" t="s">
        <v>804</v>
      </c>
      <c r="D390" s="1" t="s">
        <v>369</v>
      </c>
      <c r="E390" s="1">
        <v>1</v>
      </c>
      <c r="F390" s="2">
        <v>45114</v>
      </c>
      <c r="G390" s="1" t="s">
        <v>182</v>
      </c>
      <c r="H390" s="1" t="s">
        <v>801</v>
      </c>
      <c r="I390" s="1" t="s">
        <v>345</v>
      </c>
    </row>
    <row r="391" spans="1:9">
      <c r="A391" s="1" t="s">
        <v>799</v>
      </c>
      <c r="B391" s="1" t="s">
        <v>175</v>
      </c>
      <c r="C391" s="1" t="s">
        <v>805</v>
      </c>
      <c r="D391" s="1" t="s">
        <v>352</v>
      </c>
      <c r="E391" s="1">
        <v>1</v>
      </c>
      <c r="F391" s="2">
        <v>45114</v>
      </c>
      <c r="G391" s="1" t="s">
        <v>182</v>
      </c>
      <c r="H391" s="1" t="s">
        <v>801</v>
      </c>
      <c r="I391" s="1" t="s">
        <v>345</v>
      </c>
    </row>
    <row r="392" spans="1:9">
      <c r="A392" s="1" t="s">
        <v>799</v>
      </c>
      <c r="B392" s="1" t="s">
        <v>175</v>
      </c>
      <c r="C392" s="1" t="s">
        <v>806</v>
      </c>
      <c r="D392" s="1" t="s">
        <v>378</v>
      </c>
      <c r="E392" s="1">
        <v>1</v>
      </c>
      <c r="F392" s="2">
        <v>45115</v>
      </c>
      <c r="G392" s="1" t="s">
        <v>182</v>
      </c>
      <c r="H392" s="1" t="s">
        <v>801</v>
      </c>
      <c r="I392" s="1" t="s">
        <v>345</v>
      </c>
    </row>
    <row r="393" spans="1:9">
      <c r="A393" s="1" t="s">
        <v>799</v>
      </c>
      <c r="B393" s="1" t="s">
        <v>175</v>
      </c>
      <c r="C393" s="1" t="s">
        <v>807</v>
      </c>
      <c r="D393" s="1" t="s">
        <v>378</v>
      </c>
      <c r="E393" s="1">
        <v>1</v>
      </c>
      <c r="F393" s="2">
        <v>45118</v>
      </c>
      <c r="G393" s="1" t="s">
        <v>182</v>
      </c>
      <c r="H393" s="1" t="s">
        <v>801</v>
      </c>
      <c r="I393" s="1" t="s">
        <v>345</v>
      </c>
    </row>
    <row r="394" spans="1:9">
      <c r="A394" s="1" t="s">
        <v>799</v>
      </c>
      <c r="B394" s="1" t="s">
        <v>175</v>
      </c>
      <c r="C394" s="1" t="s">
        <v>808</v>
      </c>
      <c r="D394" s="1" t="s">
        <v>358</v>
      </c>
      <c r="E394" s="1">
        <v>1</v>
      </c>
      <c r="F394" s="2">
        <v>45119</v>
      </c>
      <c r="G394" s="1" t="s">
        <v>182</v>
      </c>
      <c r="H394" s="1" t="s">
        <v>801</v>
      </c>
      <c r="I394" s="1" t="s">
        <v>345</v>
      </c>
    </row>
    <row r="395" spans="1:9">
      <c r="A395" s="1" t="s">
        <v>799</v>
      </c>
      <c r="B395" s="1" t="s">
        <v>175</v>
      </c>
      <c r="C395" s="1" t="s">
        <v>809</v>
      </c>
      <c r="D395" s="1" t="s">
        <v>354</v>
      </c>
      <c r="E395" s="1">
        <v>1</v>
      </c>
      <c r="F395" s="2">
        <v>45119</v>
      </c>
      <c r="G395" s="1" t="s">
        <v>182</v>
      </c>
      <c r="H395" s="1" t="s">
        <v>801</v>
      </c>
      <c r="I395" s="1" t="s">
        <v>345</v>
      </c>
    </row>
    <row r="396" spans="1:9">
      <c r="A396" s="1" t="s">
        <v>799</v>
      </c>
      <c r="B396" s="1" t="s">
        <v>175</v>
      </c>
      <c r="C396" s="1" t="s">
        <v>810</v>
      </c>
      <c r="D396" s="1" t="s">
        <v>343</v>
      </c>
      <c r="E396" s="1">
        <v>1</v>
      </c>
      <c r="F396" s="2">
        <v>45120</v>
      </c>
      <c r="G396" s="1" t="s">
        <v>182</v>
      </c>
      <c r="H396" s="1" t="s">
        <v>801</v>
      </c>
      <c r="I396" s="1" t="s">
        <v>345</v>
      </c>
    </row>
    <row r="397" spans="1:9">
      <c r="A397" s="1" t="s">
        <v>799</v>
      </c>
      <c r="B397" s="1" t="s">
        <v>175</v>
      </c>
      <c r="C397" s="1" t="s">
        <v>811</v>
      </c>
      <c r="D397" s="1" t="s">
        <v>354</v>
      </c>
      <c r="E397" s="1">
        <v>1</v>
      </c>
      <c r="F397" s="2">
        <v>45121</v>
      </c>
      <c r="G397" s="1" t="s">
        <v>182</v>
      </c>
      <c r="H397" s="1" t="s">
        <v>801</v>
      </c>
      <c r="I397" s="1" t="s">
        <v>345</v>
      </c>
    </row>
    <row r="398" spans="1:9">
      <c r="A398" s="1" t="s">
        <v>227</v>
      </c>
      <c r="B398" s="1" t="s">
        <v>221</v>
      </c>
      <c r="C398" s="1" t="s">
        <v>812</v>
      </c>
      <c r="D398" s="1" t="s">
        <v>358</v>
      </c>
      <c r="E398" s="1">
        <v>1</v>
      </c>
      <c r="F398" s="2">
        <v>45111</v>
      </c>
      <c r="G398" s="1" t="s">
        <v>226</v>
      </c>
      <c r="H398" s="1" t="s">
        <v>813</v>
      </c>
      <c r="I398" s="1" t="s">
        <v>345</v>
      </c>
    </row>
    <row r="399" spans="1:9">
      <c r="A399" s="1" t="s">
        <v>227</v>
      </c>
      <c r="B399" s="1" t="s">
        <v>221</v>
      </c>
      <c r="C399" s="1" t="s">
        <v>814</v>
      </c>
      <c r="D399" s="1" t="s">
        <v>815</v>
      </c>
      <c r="E399" s="1">
        <v>1</v>
      </c>
      <c r="F399" s="2">
        <v>45112</v>
      </c>
      <c r="G399" s="1" t="s">
        <v>226</v>
      </c>
      <c r="H399" s="1" t="s">
        <v>813</v>
      </c>
      <c r="I399" s="1" t="s">
        <v>345</v>
      </c>
    </row>
    <row r="400" spans="1:9">
      <c r="A400" s="1" t="s">
        <v>227</v>
      </c>
      <c r="B400" s="1" t="s">
        <v>221</v>
      </c>
      <c r="C400" s="1" t="s">
        <v>816</v>
      </c>
      <c r="D400" s="1" t="s">
        <v>369</v>
      </c>
      <c r="E400" s="1">
        <v>1</v>
      </c>
      <c r="F400" s="2">
        <v>45113</v>
      </c>
      <c r="G400" s="1" t="s">
        <v>226</v>
      </c>
      <c r="H400" s="1" t="s">
        <v>813</v>
      </c>
      <c r="I400" s="1" t="s">
        <v>345</v>
      </c>
    </row>
    <row r="401" spans="1:9">
      <c r="A401" s="1" t="s">
        <v>227</v>
      </c>
      <c r="B401" s="1" t="s">
        <v>221</v>
      </c>
      <c r="C401" s="1" t="s">
        <v>817</v>
      </c>
      <c r="D401" s="1" t="s">
        <v>352</v>
      </c>
      <c r="E401" s="1">
        <v>1</v>
      </c>
      <c r="F401" s="2">
        <v>45117</v>
      </c>
      <c r="G401" s="1" t="s">
        <v>226</v>
      </c>
      <c r="H401" s="1" t="s">
        <v>813</v>
      </c>
      <c r="I401" s="1" t="s">
        <v>345</v>
      </c>
    </row>
    <row r="402" spans="1:9">
      <c r="A402" s="1" t="s">
        <v>227</v>
      </c>
      <c r="B402" s="1" t="s">
        <v>221</v>
      </c>
      <c r="C402" s="1" t="s">
        <v>818</v>
      </c>
      <c r="D402" s="1" t="s">
        <v>378</v>
      </c>
      <c r="E402" s="1">
        <v>1</v>
      </c>
      <c r="F402" s="2">
        <v>45117</v>
      </c>
      <c r="G402" s="1" t="s">
        <v>226</v>
      </c>
      <c r="H402" s="1" t="s">
        <v>813</v>
      </c>
      <c r="I402" s="1" t="s">
        <v>345</v>
      </c>
    </row>
    <row r="403" spans="1:9">
      <c r="A403" s="1" t="s">
        <v>227</v>
      </c>
      <c r="B403" s="1" t="s">
        <v>221</v>
      </c>
      <c r="C403" s="1" t="s">
        <v>819</v>
      </c>
      <c r="D403" s="1" t="s">
        <v>343</v>
      </c>
      <c r="E403" s="1">
        <v>1</v>
      </c>
      <c r="F403" s="2">
        <v>45122</v>
      </c>
      <c r="G403" s="1" t="s">
        <v>226</v>
      </c>
      <c r="H403" s="1" t="s">
        <v>813</v>
      </c>
      <c r="I403" s="1" t="s">
        <v>345</v>
      </c>
    </row>
    <row r="404" spans="1:9">
      <c r="A404" s="1" t="s">
        <v>229</v>
      </c>
      <c r="B404" s="1" t="s">
        <v>221</v>
      </c>
      <c r="C404" s="1" t="s">
        <v>820</v>
      </c>
      <c r="D404" s="1" t="s">
        <v>369</v>
      </c>
      <c r="E404" s="1">
        <v>1</v>
      </c>
      <c r="F404" s="2">
        <v>45111</v>
      </c>
      <c r="G404" s="1" t="s">
        <v>228</v>
      </c>
      <c r="H404" s="1" t="s">
        <v>821</v>
      </c>
      <c r="I404" s="1" t="s">
        <v>345</v>
      </c>
    </row>
    <row r="405" spans="1:9">
      <c r="A405" s="1" t="s">
        <v>229</v>
      </c>
      <c r="B405" s="1" t="s">
        <v>221</v>
      </c>
      <c r="C405" s="1" t="s">
        <v>822</v>
      </c>
      <c r="D405" s="1" t="s">
        <v>358</v>
      </c>
      <c r="E405" s="1">
        <v>1</v>
      </c>
      <c r="F405" s="2">
        <v>45113</v>
      </c>
      <c r="G405" s="1" t="s">
        <v>228</v>
      </c>
      <c r="H405" s="1" t="s">
        <v>821</v>
      </c>
      <c r="I405" s="1" t="s">
        <v>345</v>
      </c>
    </row>
    <row r="406" spans="1:9">
      <c r="A406" s="1" t="s">
        <v>229</v>
      </c>
      <c r="B406" s="1" t="s">
        <v>221</v>
      </c>
      <c r="C406" s="1" t="s">
        <v>823</v>
      </c>
      <c r="D406" s="1" t="s">
        <v>358</v>
      </c>
      <c r="E406" s="1">
        <v>1</v>
      </c>
      <c r="F406" s="2">
        <v>45115</v>
      </c>
      <c r="G406" s="1" t="s">
        <v>228</v>
      </c>
      <c r="H406" s="1" t="s">
        <v>821</v>
      </c>
      <c r="I406" s="1" t="s">
        <v>345</v>
      </c>
    </row>
    <row r="407" spans="1:9">
      <c r="A407" s="1" t="s">
        <v>229</v>
      </c>
      <c r="B407" s="1" t="s">
        <v>221</v>
      </c>
      <c r="C407" s="1" t="s">
        <v>824</v>
      </c>
      <c r="D407" s="1" t="s">
        <v>352</v>
      </c>
      <c r="E407" s="1">
        <v>1</v>
      </c>
      <c r="F407" s="2">
        <v>45115</v>
      </c>
      <c r="G407" s="1" t="s">
        <v>228</v>
      </c>
      <c r="H407" s="1" t="s">
        <v>821</v>
      </c>
      <c r="I407" s="1" t="s">
        <v>345</v>
      </c>
    </row>
    <row r="408" spans="1:9">
      <c r="A408" s="1" t="s">
        <v>229</v>
      </c>
      <c r="B408" s="1" t="s">
        <v>221</v>
      </c>
      <c r="C408" s="1" t="s">
        <v>825</v>
      </c>
      <c r="D408" s="1" t="s">
        <v>352</v>
      </c>
      <c r="E408" s="1">
        <v>1</v>
      </c>
      <c r="F408" s="2">
        <v>45115</v>
      </c>
      <c r="G408" s="1" t="s">
        <v>228</v>
      </c>
      <c r="H408" s="1" t="s">
        <v>821</v>
      </c>
      <c r="I408" s="1" t="s">
        <v>345</v>
      </c>
    </row>
    <row r="409" spans="1:9">
      <c r="A409" s="1" t="s">
        <v>229</v>
      </c>
      <c r="B409" s="1" t="s">
        <v>221</v>
      </c>
      <c r="C409" s="1" t="s">
        <v>826</v>
      </c>
      <c r="D409" s="1" t="s">
        <v>352</v>
      </c>
      <c r="E409" s="1">
        <v>1</v>
      </c>
      <c r="F409" s="2">
        <v>45115</v>
      </c>
      <c r="G409" s="1" t="s">
        <v>228</v>
      </c>
      <c r="H409" s="1" t="s">
        <v>821</v>
      </c>
      <c r="I409" s="1" t="s">
        <v>345</v>
      </c>
    </row>
    <row r="410" spans="1:9">
      <c r="A410" s="1" t="s">
        <v>229</v>
      </c>
      <c r="B410" s="1" t="s">
        <v>221</v>
      </c>
      <c r="C410" s="1" t="s">
        <v>827</v>
      </c>
      <c r="D410" s="1" t="s">
        <v>781</v>
      </c>
      <c r="E410" s="1">
        <v>1</v>
      </c>
      <c r="F410" s="2">
        <v>45117</v>
      </c>
      <c r="G410" s="1" t="s">
        <v>228</v>
      </c>
      <c r="H410" s="1" t="s">
        <v>821</v>
      </c>
      <c r="I410" s="1" t="s">
        <v>345</v>
      </c>
    </row>
    <row r="411" spans="1:9">
      <c r="A411" s="1" t="s">
        <v>229</v>
      </c>
      <c r="B411" s="1" t="s">
        <v>221</v>
      </c>
      <c r="C411" s="1" t="s">
        <v>828</v>
      </c>
      <c r="D411" s="1" t="s">
        <v>354</v>
      </c>
      <c r="E411" s="1">
        <v>1</v>
      </c>
      <c r="F411" s="2">
        <v>45118</v>
      </c>
      <c r="G411" s="1" t="s">
        <v>228</v>
      </c>
      <c r="H411" s="1" t="s">
        <v>821</v>
      </c>
      <c r="I411" s="1" t="s">
        <v>345</v>
      </c>
    </row>
    <row r="412" spans="1:9">
      <c r="A412" s="1" t="s">
        <v>829</v>
      </c>
      <c r="B412" s="1" t="s">
        <v>175</v>
      </c>
      <c r="C412" s="1" t="s">
        <v>830</v>
      </c>
      <c r="D412" s="1" t="s">
        <v>358</v>
      </c>
      <c r="E412" s="1">
        <v>1</v>
      </c>
      <c r="F412" s="2">
        <v>45113</v>
      </c>
      <c r="G412" s="1" t="s">
        <v>831</v>
      </c>
      <c r="H412" s="1" t="s">
        <v>832</v>
      </c>
      <c r="I412" s="1" t="s">
        <v>423</v>
      </c>
    </row>
    <row r="413" spans="1:9">
      <c r="A413" s="1" t="s">
        <v>136</v>
      </c>
      <c r="B413" s="1" t="s">
        <v>129</v>
      </c>
      <c r="C413" s="1" t="s">
        <v>833</v>
      </c>
      <c r="D413" s="1" t="s">
        <v>376</v>
      </c>
      <c r="E413" s="1">
        <v>1</v>
      </c>
      <c r="F413" s="2">
        <v>45112</v>
      </c>
      <c r="G413" s="1" t="s">
        <v>834</v>
      </c>
      <c r="H413" s="1" t="s">
        <v>835</v>
      </c>
      <c r="I413" s="1" t="s">
        <v>345</v>
      </c>
    </row>
    <row r="414" spans="1:9">
      <c r="A414" s="1" t="s">
        <v>136</v>
      </c>
      <c r="B414" s="1" t="s">
        <v>129</v>
      </c>
      <c r="C414" s="1" t="s">
        <v>836</v>
      </c>
      <c r="D414" s="1" t="s">
        <v>358</v>
      </c>
      <c r="E414" s="1">
        <v>1</v>
      </c>
      <c r="F414" s="2">
        <v>45112</v>
      </c>
      <c r="G414" s="1" t="s">
        <v>834</v>
      </c>
      <c r="H414" s="1" t="s">
        <v>835</v>
      </c>
      <c r="I414" s="1" t="s">
        <v>345</v>
      </c>
    </row>
    <row r="415" spans="1:9">
      <c r="A415" s="1" t="s">
        <v>136</v>
      </c>
      <c r="B415" s="1" t="s">
        <v>129</v>
      </c>
      <c r="C415" s="1" t="s">
        <v>837</v>
      </c>
      <c r="D415" s="1" t="s">
        <v>659</v>
      </c>
      <c r="E415" s="1">
        <v>1</v>
      </c>
      <c r="F415" s="2">
        <v>45112</v>
      </c>
      <c r="G415" s="1" t="s">
        <v>834</v>
      </c>
      <c r="H415" s="1" t="s">
        <v>835</v>
      </c>
      <c r="I415" s="1" t="s">
        <v>345</v>
      </c>
    </row>
    <row r="416" spans="1:9">
      <c r="A416" s="1" t="s">
        <v>136</v>
      </c>
      <c r="B416" s="1" t="s">
        <v>129</v>
      </c>
      <c r="C416" s="1" t="s">
        <v>838</v>
      </c>
      <c r="D416" s="1" t="s">
        <v>369</v>
      </c>
      <c r="E416" s="1">
        <v>1</v>
      </c>
      <c r="F416" s="2">
        <v>45112</v>
      </c>
      <c r="G416" s="1" t="s">
        <v>834</v>
      </c>
      <c r="H416" s="1" t="s">
        <v>835</v>
      </c>
      <c r="I416" s="1" t="s">
        <v>345</v>
      </c>
    </row>
    <row r="417" spans="1:9">
      <c r="A417" s="1" t="s">
        <v>136</v>
      </c>
      <c r="B417" s="1" t="s">
        <v>129</v>
      </c>
      <c r="C417" s="1" t="s">
        <v>839</v>
      </c>
      <c r="D417" s="1" t="s">
        <v>358</v>
      </c>
      <c r="E417" s="1">
        <v>1</v>
      </c>
      <c r="F417" s="2">
        <v>45114</v>
      </c>
      <c r="G417" s="1" t="s">
        <v>834</v>
      </c>
      <c r="H417" s="1" t="s">
        <v>835</v>
      </c>
      <c r="I417" s="1" t="s">
        <v>345</v>
      </c>
    </row>
    <row r="418" spans="1:9">
      <c r="A418" s="1" t="s">
        <v>136</v>
      </c>
      <c r="B418" s="1" t="s">
        <v>129</v>
      </c>
      <c r="C418" s="1" t="s">
        <v>840</v>
      </c>
      <c r="D418" s="1" t="s">
        <v>659</v>
      </c>
      <c r="E418" s="1">
        <v>1</v>
      </c>
      <c r="F418" s="2">
        <v>45118</v>
      </c>
      <c r="G418" s="1" t="s">
        <v>834</v>
      </c>
      <c r="H418" s="1" t="s">
        <v>835</v>
      </c>
      <c r="I418" s="1" t="s">
        <v>345</v>
      </c>
    </row>
    <row r="419" spans="1:9">
      <c r="A419" s="1" t="s">
        <v>136</v>
      </c>
      <c r="B419" s="1" t="s">
        <v>129</v>
      </c>
      <c r="C419" s="1" t="s">
        <v>841</v>
      </c>
      <c r="D419" s="1" t="s">
        <v>369</v>
      </c>
      <c r="E419" s="1">
        <v>1</v>
      </c>
      <c r="F419" s="2">
        <v>45118</v>
      </c>
      <c r="G419" s="1" t="s">
        <v>834</v>
      </c>
      <c r="H419" s="1" t="s">
        <v>835</v>
      </c>
      <c r="I419" s="1" t="s">
        <v>345</v>
      </c>
    </row>
    <row r="420" spans="1:9">
      <c r="A420" s="1" t="s">
        <v>136</v>
      </c>
      <c r="B420" s="1" t="s">
        <v>129</v>
      </c>
      <c r="C420" s="1" t="s">
        <v>842</v>
      </c>
      <c r="D420" s="1" t="s">
        <v>358</v>
      </c>
      <c r="E420" s="1">
        <v>1</v>
      </c>
      <c r="F420" s="2">
        <v>45120</v>
      </c>
      <c r="G420" s="1" t="s">
        <v>834</v>
      </c>
      <c r="H420" s="1" t="s">
        <v>835</v>
      </c>
      <c r="I420" s="1" t="s">
        <v>345</v>
      </c>
    </row>
    <row r="421" spans="1:9">
      <c r="A421" s="1" t="s">
        <v>136</v>
      </c>
      <c r="B421" s="1" t="s">
        <v>129</v>
      </c>
      <c r="C421" s="1" t="s">
        <v>843</v>
      </c>
      <c r="D421" s="1" t="s">
        <v>394</v>
      </c>
      <c r="E421" s="1">
        <v>1</v>
      </c>
      <c r="F421" s="2">
        <v>45121</v>
      </c>
      <c r="G421" s="1" t="s">
        <v>834</v>
      </c>
      <c r="H421" s="1" t="s">
        <v>835</v>
      </c>
      <c r="I421" s="1" t="s">
        <v>345</v>
      </c>
    </row>
    <row r="422" spans="1:9">
      <c r="A422" s="1" t="s">
        <v>136</v>
      </c>
      <c r="B422" s="1" t="s">
        <v>129</v>
      </c>
      <c r="C422" s="1" t="s">
        <v>844</v>
      </c>
      <c r="D422" s="1" t="s">
        <v>394</v>
      </c>
      <c r="E422" s="1">
        <v>1</v>
      </c>
      <c r="F422" s="2">
        <v>45121</v>
      </c>
      <c r="G422" s="1" t="s">
        <v>834</v>
      </c>
      <c r="H422" s="1" t="s">
        <v>835</v>
      </c>
      <c r="I422" s="1" t="s">
        <v>345</v>
      </c>
    </row>
    <row r="423" spans="1:9">
      <c r="A423" s="1" t="s">
        <v>136</v>
      </c>
      <c r="B423" s="1" t="s">
        <v>129</v>
      </c>
      <c r="C423" s="1" t="s">
        <v>845</v>
      </c>
      <c r="D423" s="1" t="s">
        <v>358</v>
      </c>
      <c r="E423" s="1">
        <v>1</v>
      </c>
      <c r="F423" s="2">
        <v>45122</v>
      </c>
      <c r="G423" s="1" t="s">
        <v>834</v>
      </c>
      <c r="H423" s="1" t="s">
        <v>835</v>
      </c>
      <c r="I423" s="1" t="s">
        <v>345</v>
      </c>
    </row>
    <row r="424" spans="1:9">
      <c r="A424" s="1" t="s">
        <v>136</v>
      </c>
      <c r="B424" s="1" t="s">
        <v>129</v>
      </c>
      <c r="C424" s="1" t="s">
        <v>846</v>
      </c>
      <c r="D424" s="1" t="s">
        <v>343</v>
      </c>
      <c r="E424" s="1">
        <v>1</v>
      </c>
      <c r="F424" s="2">
        <v>45124</v>
      </c>
      <c r="G424" s="1" t="s">
        <v>834</v>
      </c>
      <c r="H424" s="1" t="s">
        <v>835</v>
      </c>
      <c r="I424" s="1" t="s">
        <v>345</v>
      </c>
    </row>
    <row r="425" spans="1:9">
      <c r="A425" s="1" t="s">
        <v>138</v>
      </c>
      <c r="B425" s="1" t="s">
        <v>129</v>
      </c>
      <c r="C425" s="1" t="s">
        <v>847</v>
      </c>
      <c r="D425" s="1" t="s">
        <v>358</v>
      </c>
      <c r="E425" s="1">
        <v>1</v>
      </c>
      <c r="F425" s="2">
        <v>45120</v>
      </c>
      <c r="G425" s="1" t="s">
        <v>848</v>
      </c>
      <c r="H425" s="1" t="s">
        <v>849</v>
      </c>
      <c r="I425" s="1" t="s">
        <v>345</v>
      </c>
    </row>
    <row r="426" spans="1:9">
      <c r="A426" s="1" t="s">
        <v>297</v>
      </c>
      <c r="B426" s="1" t="s">
        <v>291</v>
      </c>
      <c r="C426" s="1" t="s">
        <v>850</v>
      </c>
      <c r="D426" s="1" t="s">
        <v>352</v>
      </c>
      <c r="E426" s="1">
        <v>1</v>
      </c>
      <c r="F426" s="2">
        <v>45112</v>
      </c>
      <c r="G426" s="1" t="s">
        <v>296</v>
      </c>
      <c r="H426" s="1" t="s">
        <v>851</v>
      </c>
      <c r="I426" s="1" t="s">
        <v>345</v>
      </c>
    </row>
    <row r="427" spans="1:9">
      <c r="A427" s="1" t="s">
        <v>297</v>
      </c>
      <c r="B427" s="1" t="s">
        <v>291</v>
      </c>
      <c r="C427" s="1" t="s">
        <v>852</v>
      </c>
      <c r="D427" s="1" t="s">
        <v>376</v>
      </c>
      <c r="E427" s="1">
        <v>1</v>
      </c>
      <c r="F427" s="2">
        <v>45115</v>
      </c>
      <c r="G427" s="1" t="s">
        <v>296</v>
      </c>
      <c r="H427" s="1" t="s">
        <v>851</v>
      </c>
      <c r="I427" s="1" t="s">
        <v>345</v>
      </c>
    </row>
    <row r="428" spans="1:9">
      <c r="A428" s="1" t="s">
        <v>297</v>
      </c>
      <c r="B428" s="1" t="s">
        <v>291</v>
      </c>
      <c r="C428" s="1" t="s">
        <v>853</v>
      </c>
      <c r="D428" s="1" t="s">
        <v>350</v>
      </c>
      <c r="E428" s="1">
        <v>1</v>
      </c>
      <c r="F428" s="2">
        <v>45115</v>
      </c>
      <c r="G428" s="1" t="s">
        <v>296</v>
      </c>
      <c r="H428" s="1" t="s">
        <v>851</v>
      </c>
      <c r="I428" s="1" t="s">
        <v>345</v>
      </c>
    </row>
    <row r="429" spans="1:9">
      <c r="A429" s="1" t="s">
        <v>297</v>
      </c>
      <c r="B429" s="1" t="s">
        <v>291</v>
      </c>
      <c r="C429" s="1" t="s">
        <v>854</v>
      </c>
      <c r="D429" s="1" t="s">
        <v>369</v>
      </c>
      <c r="E429" s="1">
        <v>1</v>
      </c>
      <c r="F429" s="2">
        <v>45117</v>
      </c>
      <c r="G429" s="1" t="s">
        <v>296</v>
      </c>
      <c r="H429" s="1" t="s">
        <v>851</v>
      </c>
      <c r="I429" s="1" t="s">
        <v>345</v>
      </c>
    </row>
    <row r="430" spans="1:9">
      <c r="A430" s="1" t="s">
        <v>297</v>
      </c>
      <c r="B430" s="1" t="s">
        <v>291</v>
      </c>
      <c r="C430" s="1" t="s">
        <v>855</v>
      </c>
      <c r="D430" s="1" t="s">
        <v>352</v>
      </c>
      <c r="E430" s="1">
        <v>1</v>
      </c>
      <c r="F430" s="2">
        <v>45120</v>
      </c>
      <c r="G430" s="1" t="s">
        <v>296</v>
      </c>
      <c r="H430" s="1" t="s">
        <v>851</v>
      </c>
      <c r="I430" s="1" t="s">
        <v>345</v>
      </c>
    </row>
    <row r="431" spans="1:9">
      <c r="A431" s="1" t="s">
        <v>297</v>
      </c>
      <c r="B431" s="1" t="s">
        <v>291</v>
      </c>
      <c r="C431" s="1" t="s">
        <v>856</v>
      </c>
      <c r="D431" s="1" t="s">
        <v>352</v>
      </c>
      <c r="E431" s="1">
        <v>1</v>
      </c>
      <c r="F431" s="2">
        <v>45120</v>
      </c>
      <c r="G431" s="1" t="s">
        <v>296</v>
      </c>
      <c r="H431" s="1" t="s">
        <v>851</v>
      </c>
      <c r="I431" s="1" t="s">
        <v>345</v>
      </c>
    </row>
    <row r="432" spans="1:9">
      <c r="A432" s="1" t="s">
        <v>297</v>
      </c>
      <c r="B432" s="1" t="s">
        <v>291</v>
      </c>
      <c r="C432" s="1" t="s">
        <v>857</v>
      </c>
      <c r="D432" s="1" t="s">
        <v>858</v>
      </c>
      <c r="E432" s="1">
        <v>1</v>
      </c>
      <c r="F432" s="2">
        <v>45120</v>
      </c>
      <c r="G432" s="1" t="s">
        <v>296</v>
      </c>
      <c r="H432" s="1" t="s">
        <v>851</v>
      </c>
      <c r="I432" s="1" t="s">
        <v>345</v>
      </c>
    </row>
    <row r="433" spans="1:9">
      <c r="A433" s="1" t="s">
        <v>297</v>
      </c>
      <c r="B433" s="1" t="s">
        <v>291</v>
      </c>
      <c r="C433" s="1" t="s">
        <v>859</v>
      </c>
      <c r="D433" s="1" t="s">
        <v>352</v>
      </c>
      <c r="E433" s="1">
        <v>1</v>
      </c>
      <c r="F433" s="2">
        <v>45121</v>
      </c>
      <c r="G433" s="1" t="s">
        <v>296</v>
      </c>
      <c r="H433" s="1" t="s">
        <v>851</v>
      </c>
      <c r="I433" s="1" t="s">
        <v>345</v>
      </c>
    </row>
    <row r="434" spans="1:9">
      <c r="A434" s="1" t="s">
        <v>297</v>
      </c>
      <c r="B434" s="1" t="s">
        <v>291</v>
      </c>
      <c r="C434" s="1" t="s">
        <v>860</v>
      </c>
      <c r="D434" s="1" t="s">
        <v>352</v>
      </c>
      <c r="E434" s="1">
        <v>1</v>
      </c>
      <c r="F434" s="2">
        <v>45121</v>
      </c>
      <c r="G434" s="1" t="s">
        <v>296</v>
      </c>
      <c r="H434" s="1" t="s">
        <v>851</v>
      </c>
      <c r="I434" s="1" t="s">
        <v>345</v>
      </c>
    </row>
    <row r="435" spans="1:9">
      <c r="A435" s="1" t="s">
        <v>297</v>
      </c>
      <c r="B435" s="1" t="s">
        <v>291</v>
      </c>
      <c r="C435" s="1" t="s">
        <v>861</v>
      </c>
      <c r="D435" s="1" t="s">
        <v>352</v>
      </c>
      <c r="E435" s="1">
        <v>1</v>
      </c>
      <c r="F435" s="2">
        <v>45124</v>
      </c>
      <c r="G435" s="1" t="s">
        <v>296</v>
      </c>
      <c r="H435" s="1" t="s">
        <v>851</v>
      </c>
      <c r="I435" s="1" t="s">
        <v>345</v>
      </c>
    </row>
    <row r="436" spans="1:9">
      <c r="A436" s="1" t="s">
        <v>293</v>
      </c>
      <c r="B436" s="1" t="s">
        <v>291</v>
      </c>
      <c r="C436" s="1" t="s">
        <v>862</v>
      </c>
      <c r="D436" s="1" t="s">
        <v>354</v>
      </c>
      <c r="E436" s="1">
        <v>1</v>
      </c>
      <c r="F436" s="2">
        <v>45117</v>
      </c>
      <c r="G436" s="1" t="s">
        <v>292</v>
      </c>
      <c r="H436" s="1" t="s">
        <v>863</v>
      </c>
      <c r="I436" s="1" t="s">
        <v>345</v>
      </c>
    </row>
    <row r="437" spans="1:9">
      <c r="A437" s="1" t="s">
        <v>293</v>
      </c>
      <c r="B437" s="1" t="s">
        <v>291</v>
      </c>
      <c r="C437" s="1" t="s">
        <v>864</v>
      </c>
      <c r="D437" s="1" t="s">
        <v>352</v>
      </c>
      <c r="E437" s="1">
        <v>1</v>
      </c>
      <c r="F437" s="2">
        <v>45117</v>
      </c>
      <c r="G437" s="1" t="s">
        <v>292</v>
      </c>
      <c r="H437" s="1" t="s">
        <v>863</v>
      </c>
      <c r="I437" s="1" t="s">
        <v>345</v>
      </c>
    </row>
    <row r="438" spans="1:9">
      <c r="A438" s="1" t="s">
        <v>293</v>
      </c>
      <c r="B438" s="1" t="s">
        <v>291</v>
      </c>
      <c r="C438" s="1" t="s">
        <v>865</v>
      </c>
      <c r="D438" s="1" t="s">
        <v>369</v>
      </c>
      <c r="E438" s="1">
        <v>1</v>
      </c>
      <c r="F438" s="2">
        <v>45117</v>
      </c>
      <c r="G438" s="1" t="s">
        <v>292</v>
      </c>
      <c r="H438" s="1" t="s">
        <v>863</v>
      </c>
      <c r="I438" s="1" t="s">
        <v>345</v>
      </c>
    </row>
    <row r="439" spans="1:9">
      <c r="A439" s="1" t="s">
        <v>293</v>
      </c>
      <c r="B439" s="1" t="s">
        <v>291</v>
      </c>
      <c r="C439" s="1" t="s">
        <v>866</v>
      </c>
      <c r="D439" s="1" t="s">
        <v>354</v>
      </c>
      <c r="E439" s="1">
        <v>1</v>
      </c>
      <c r="F439" s="2">
        <v>45118</v>
      </c>
      <c r="G439" s="1" t="s">
        <v>292</v>
      </c>
      <c r="H439" s="1" t="s">
        <v>863</v>
      </c>
      <c r="I439" s="1" t="s">
        <v>345</v>
      </c>
    </row>
    <row r="440" spans="1:9">
      <c r="A440" s="1" t="s">
        <v>293</v>
      </c>
      <c r="B440" s="1" t="s">
        <v>291</v>
      </c>
      <c r="C440" s="1" t="s">
        <v>867</v>
      </c>
      <c r="D440" s="1" t="s">
        <v>868</v>
      </c>
      <c r="E440" s="1">
        <v>1</v>
      </c>
      <c r="F440" s="2">
        <v>45120</v>
      </c>
      <c r="G440" s="1" t="s">
        <v>292</v>
      </c>
      <c r="H440" s="1" t="s">
        <v>863</v>
      </c>
      <c r="I440" s="1" t="s">
        <v>345</v>
      </c>
    </row>
    <row r="441" spans="1:9">
      <c r="A441" s="1" t="s">
        <v>293</v>
      </c>
      <c r="B441" s="1" t="s">
        <v>291</v>
      </c>
      <c r="C441" s="1" t="s">
        <v>869</v>
      </c>
      <c r="D441" s="1" t="s">
        <v>354</v>
      </c>
      <c r="E441" s="1">
        <v>1</v>
      </c>
      <c r="F441" s="2">
        <v>45121</v>
      </c>
      <c r="G441" s="1" t="s">
        <v>292</v>
      </c>
      <c r="H441" s="1" t="s">
        <v>863</v>
      </c>
      <c r="I441" s="1" t="s">
        <v>345</v>
      </c>
    </row>
    <row r="442" spans="1:9">
      <c r="A442" s="1" t="s">
        <v>293</v>
      </c>
      <c r="B442" s="1" t="s">
        <v>291</v>
      </c>
      <c r="C442" s="1" t="s">
        <v>870</v>
      </c>
      <c r="D442" s="1" t="s">
        <v>354</v>
      </c>
      <c r="E442" s="1">
        <v>1</v>
      </c>
      <c r="F442" s="2">
        <v>45123</v>
      </c>
      <c r="G442" s="1" t="s">
        <v>292</v>
      </c>
      <c r="H442" s="1" t="s">
        <v>863</v>
      </c>
      <c r="I442" s="1" t="s">
        <v>345</v>
      </c>
    </row>
    <row r="443" spans="1:9">
      <c r="A443" s="1" t="s">
        <v>293</v>
      </c>
      <c r="B443" s="1" t="s">
        <v>291</v>
      </c>
      <c r="C443" s="1" t="s">
        <v>871</v>
      </c>
      <c r="D443" s="1" t="s">
        <v>378</v>
      </c>
      <c r="E443" s="1">
        <v>1</v>
      </c>
      <c r="F443" s="2">
        <v>45124</v>
      </c>
      <c r="G443" s="1" t="s">
        <v>292</v>
      </c>
      <c r="H443" s="1" t="s">
        <v>863</v>
      </c>
      <c r="I443" s="1" t="s">
        <v>345</v>
      </c>
    </row>
    <row r="444" spans="1:9">
      <c r="A444" s="1" t="s">
        <v>293</v>
      </c>
      <c r="B444" s="1" t="s">
        <v>291</v>
      </c>
      <c r="C444" s="1" t="s">
        <v>872</v>
      </c>
      <c r="D444" s="1" t="s">
        <v>369</v>
      </c>
      <c r="E444" s="1">
        <v>1</v>
      </c>
      <c r="F444" s="2">
        <v>45124</v>
      </c>
      <c r="G444" s="1" t="s">
        <v>292</v>
      </c>
      <c r="H444" s="1" t="s">
        <v>863</v>
      </c>
      <c r="I444" s="1" t="s">
        <v>345</v>
      </c>
    </row>
    <row r="445" spans="1:9">
      <c r="A445" s="1" t="s">
        <v>293</v>
      </c>
      <c r="B445" s="1" t="s">
        <v>291</v>
      </c>
      <c r="C445" s="1" t="s">
        <v>873</v>
      </c>
      <c r="D445" s="1" t="s">
        <v>868</v>
      </c>
      <c r="E445" s="1">
        <v>1</v>
      </c>
      <c r="F445" s="2">
        <v>45124</v>
      </c>
      <c r="G445" s="1" t="s">
        <v>292</v>
      </c>
      <c r="H445" s="1" t="s">
        <v>863</v>
      </c>
      <c r="I445" s="1" t="s">
        <v>345</v>
      </c>
    </row>
    <row r="446" spans="1:9">
      <c r="A446" s="1" t="s">
        <v>293</v>
      </c>
      <c r="B446" s="1" t="s">
        <v>291</v>
      </c>
      <c r="C446" s="1" t="s">
        <v>874</v>
      </c>
      <c r="D446" s="1" t="s">
        <v>354</v>
      </c>
      <c r="E446" s="1">
        <v>1</v>
      </c>
      <c r="F446" s="2">
        <v>45124</v>
      </c>
      <c r="G446" s="1" t="s">
        <v>292</v>
      </c>
      <c r="H446" s="1" t="s">
        <v>863</v>
      </c>
      <c r="I446" s="1" t="s">
        <v>345</v>
      </c>
    </row>
    <row r="447" spans="1:9">
      <c r="A447" s="1" t="s">
        <v>875</v>
      </c>
      <c r="B447" s="1" t="s">
        <v>260</v>
      </c>
      <c r="C447" s="1" t="s">
        <v>876</v>
      </c>
      <c r="D447" s="1" t="s">
        <v>352</v>
      </c>
      <c r="E447" s="1">
        <v>1</v>
      </c>
      <c r="F447" s="2">
        <v>45111</v>
      </c>
      <c r="G447" s="1" t="s">
        <v>270</v>
      </c>
      <c r="H447" s="1" t="s">
        <v>877</v>
      </c>
      <c r="I447" s="1" t="s">
        <v>345</v>
      </c>
    </row>
    <row r="448" spans="1:9">
      <c r="A448" s="1" t="s">
        <v>875</v>
      </c>
      <c r="B448" s="1" t="s">
        <v>260</v>
      </c>
      <c r="C448" s="1" t="s">
        <v>878</v>
      </c>
      <c r="D448" s="1" t="s">
        <v>352</v>
      </c>
      <c r="E448" s="1">
        <v>1</v>
      </c>
      <c r="F448" s="2">
        <v>45113</v>
      </c>
      <c r="G448" s="1" t="s">
        <v>270</v>
      </c>
      <c r="H448" s="1" t="s">
        <v>877</v>
      </c>
      <c r="I448" s="1" t="s">
        <v>345</v>
      </c>
    </row>
    <row r="449" spans="1:9">
      <c r="A449" s="1" t="s">
        <v>875</v>
      </c>
      <c r="B449" s="1" t="s">
        <v>260</v>
      </c>
      <c r="C449" s="1" t="s">
        <v>879</v>
      </c>
      <c r="D449" s="1" t="s">
        <v>358</v>
      </c>
      <c r="E449" s="1">
        <v>1</v>
      </c>
      <c r="F449" s="2">
        <v>45115</v>
      </c>
      <c r="G449" s="1" t="s">
        <v>270</v>
      </c>
      <c r="H449" s="1" t="s">
        <v>877</v>
      </c>
      <c r="I449" s="1" t="s">
        <v>345</v>
      </c>
    </row>
    <row r="450" spans="1:9">
      <c r="A450" s="1" t="s">
        <v>875</v>
      </c>
      <c r="B450" s="1" t="s">
        <v>260</v>
      </c>
      <c r="C450" s="1" t="s">
        <v>880</v>
      </c>
      <c r="D450" s="1" t="s">
        <v>358</v>
      </c>
      <c r="E450" s="1">
        <v>1</v>
      </c>
      <c r="F450" s="2">
        <v>45115</v>
      </c>
      <c r="G450" s="1" t="s">
        <v>270</v>
      </c>
      <c r="H450" s="1" t="s">
        <v>877</v>
      </c>
      <c r="I450" s="1" t="s">
        <v>345</v>
      </c>
    </row>
    <row r="451" spans="1:9">
      <c r="A451" s="1" t="s">
        <v>875</v>
      </c>
      <c r="B451" s="1" t="s">
        <v>260</v>
      </c>
      <c r="C451" s="1" t="s">
        <v>881</v>
      </c>
      <c r="D451" s="1" t="s">
        <v>358</v>
      </c>
      <c r="E451" s="1">
        <v>1</v>
      </c>
      <c r="F451" s="2">
        <v>45117</v>
      </c>
      <c r="G451" s="1" t="s">
        <v>270</v>
      </c>
      <c r="H451" s="1" t="s">
        <v>877</v>
      </c>
      <c r="I451" s="1" t="s">
        <v>345</v>
      </c>
    </row>
    <row r="452" spans="1:9">
      <c r="A452" s="1" t="s">
        <v>875</v>
      </c>
      <c r="B452" s="1" t="s">
        <v>260</v>
      </c>
      <c r="C452" s="1" t="s">
        <v>882</v>
      </c>
      <c r="D452" s="1" t="s">
        <v>352</v>
      </c>
      <c r="E452" s="1">
        <v>1</v>
      </c>
      <c r="F452" s="2">
        <v>45118</v>
      </c>
      <c r="G452" s="1" t="s">
        <v>270</v>
      </c>
      <c r="H452" s="1" t="s">
        <v>877</v>
      </c>
      <c r="I452" s="1" t="s">
        <v>345</v>
      </c>
    </row>
    <row r="453" spans="1:9">
      <c r="A453" s="1" t="s">
        <v>875</v>
      </c>
      <c r="B453" s="1" t="s">
        <v>260</v>
      </c>
      <c r="C453" s="1" t="s">
        <v>883</v>
      </c>
      <c r="D453" s="1" t="s">
        <v>376</v>
      </c>
      <c r="E453" s="1">
        <v>1</v>
      </c>
      <c r="F453" s="2">
        <v>45120</v>
      </c>
      <c r="G453" s="1" t="s">
        <v>270</v>
      </c>
      <c r="H453" s="1" t="s">
        <v>877</v>
      </c>
      <c r="I453" s="1" t="s">
        <v>345</v>
      </c>
    </row>
    <row r="454" spans="1:9">
      <c r="A454" s="1" t="s">
        <v>76</v>
      </c>
      <c r="B454" s="1" t="s">
        <v>66</v>
      </c>
      <c r="C454" s="1" t="s">
        <v>884</v>
      </c>
      <c r="D454" s="1" t="s">
        <v>358</v>
      </c>
      <c r="E454" s="1">
        <v>1</v>
      </c>
      <c r="F454" s="2">
        <v>45113</v>
      </c>
      <c r="G454" s="1" t="s">
        <v>75</v>
      </c>
      <c r="H454" s="1" t="s">
        <v>885</v>
      </c>
      <c r="I454" s="1" t="s">
        <v>345</v>
      </c>
    </row>
    <row r="455" spans="1:9">
      <c r="A455" s="1" t="s">
        <v>76</v>
      </c>
      <c r="B455" s="1" t="s">
        <v>66</v>
      </c>
      <c r="C455" s="1" t="s">
        <v>886</v>
      </c>
      <c r="D455" s="1" t="s">
        <v>358</v>
      </c>
      <c r="E455" s="1">
        <v>1</v>
      </c>
      <c r="F455" s="2">
        <v>45113</v>
      </c>
      <c r="G455" s="1" t="s">
        <v>75</v>
      </c>
      <c r="H455" s="1" t="s">
        <v>885</v>
      </c>
      <c r="I455" s="1" t="s">
        <v>345</v>
      </c>
    </row>
    <row r="456" spans="1:9">
      <c r="A456" s="1" t="s">
        <v>76</v>
      </c>
      <c r="B456" s="1" t="s">
        <v>66</v>
      </c>
      <c r="C456" s="1" t="s">
        <v>887</v>
      </c>
      <c r="D456" s="1" t="s">
        <v>352</v>
      </c>
      <c r="E456" s="1">
        <v>1</v>
      </c>
      <c r="F456" s="2">
        <v>45113</v>
      </c>
      <c r="G456" s="1" t="s">
        <v>75</v>
      </c>
      <c r="H456" s="1" t="s">
        <v>885</v>
      </c>
      <c r="I456" s="1" t="s">
        <v>345</v>
      </c>
    </row>
    <row r="457" spans="1:9">
      <c r="A457" s="1" t="s">
        <v>76</v>
      </c>
      <c r="B457" s="1" t="s">
        <v>66</v>
      </c>
      <c r="C457" s="1" t="s">
        <v>888</v>
      </c>
      <c r="D457" s="1" t="s">
        <v>352</v>
      </c>
      <c r="E457" s="1">
        <v>1</v>
      </c>
      <c r="F457" s="2">
        <v>45113</v>
      </c>
      <c r="G457" s="1" t="s">
        <v>75</v>
      </c>
      <c r="H457" s="1" t="s">
        <v>885</v>
      </c>
      <c r="I457" s="1" t="s">
        <v>345</v>
      </c>
    </row>
    <row r="458" spans="1:9">
      <c r="A458" s="1" t="s">
        <v>76</v>
      </c>
      <c r="B458" s="1" t="s">
        <v>66</v>
      </c>
      <c r="C458" s="1" t="s">
        <v>889</v>
      </c>
      <c r="D458" s="1" t="s">
        <v>343</v>
      </c>
      <c r="E458" s="1">
        <v>1</v>
      </c>
      <c r="F458" s="2">
        <v>45115</v>
      </c>
      <c r="G458" s="1" t="s">
        <v>75</v>
      </c>
      <c r="H458" s="1" t="s">
        <v>885</v>
      </c>
      <c r="I458" s="1" t="s">
        <v>345</v>
      </c>
    </row>
    <row r="459" spans="1:9">
      <c r="A459" s="1" t="s">
        <v>76</v>
      </c>
      <c r="B459" s="1" t="s">
        <v>66</v>
      </c>
      <c r="C459" s="1" t="s">
        <v>890</v>
      </c>
      <c r="D459" s="1" t="s">
        <v>343</v>
      </c>
      <c r="E459" s="1">
        <v>1</v>
      </c>
      <c r="F459" s="2">
        <v>45115</v>
      </c>
      <c r="G459" s="1" t="s">
        <v>75</v>
      </c>
      <c r="H459" s="1" t="s">
        <v>885</v>
      </c>
      <c r="I459" s="1" t="s">
        <v>345</v>
      </c>
    </row>
    <row r="460" spans="1:9">
      <c r="A460" s="1" t="s">
        <v>76</v>
      </c>
      <c r="B460" s="1" t="s">
        <v>66</v>
      </c>
      <c r="C460" s="1" t="s">
        <v>891</v>
      </c>
      <c r="D460" s="1" t="s">
        <v>343</v>
      </c>
      <c r="E460" s="1">
        <v>1</v>
      </c>
      <c r="F460" s="2">
        <v>45115</v>
      </c>
      <c r="G460" s="1" t="s">
        <v>75</v>
      </c>
      <c r="H460" s="1" t="s">
        <v>885</v>
      </c>
      <c r="I460" s="1" t="s">
        <v>345</v>
      </c>
    </row>
    <row r="461" spans="1:9">
      <c r="A461" s="1" t="s">
        <v>76</v>
      </c>
      <c r="B461" s="1" t="s">
        <v>66</v>
      </c>
      <c r="C461" s="1" t="s">
        <v>892</v>
      </c>
      <c r="D461" s="1" t="s">
        <v>352</v>
      </c>
      <c r="E461" s="1">
        <v>1</v>
      </c>
      <c r="F461" s="2">
        <v>45117</v>
      </c>
      <c r="G461" s="1" t="s">
        <v>75</v>
      </c>
      <c r="H461" s="1" t="s">
        <v>885</v>
      </c>
      <c r="I461" s="1" t="s">
        <v>345</v>
      </c>
    </row>
    <row r="462" spans="1:9">
      <c r="A462" s="1" t="s">
        <v>76</v>
      </c>
      <c r="B462" s="1" t="s">
        <v>66</v>
      </c>
      <c r="C462" s="1" t="s">
        <v>893</v>
      </c>
      <c r="D462" s="1" t="s">
        <v>369</v>
      </c>
      <c r="E462" s="1">
        <v>1</v>
      </c>
      <c r="F462" s="2">
        <v>45117</v>
      </c>
      <c r="G462" s="1" t="s">
        <v>75</v>
      </c>
      <c r="H462" s="1" t="s">
        <v>885</v>
      </c>
      <c r="I462" s="1" t="s">
        <v>345</v>
      </c>
    </row>
    <row r="463" spans="1:9">
      <c r="A463" s="1" t="s">
        <v>76</v>
      </c>
      <c r="B463" s="1" t="s">
        <v>66</v>
      </c>
      <c r="C463" s="1" t="s">
        <v>894</v>
      </c>
      <c r="D463" s="1" t="s">
        <v>354</v>
      </c>
      <c r="E463" s="1">
        <v>1</v>
      </c>
      <c r="F463" s="2">
        <v>45118</v>
      </c>
      <c r="G463" s="1" t="s">
        <v>75</v>
      </c>
      <c r="H463" s="1" t="s">
        <v>885</v>
      </c>
      <c r="I463" s="1" t="s">
        <v>345</v>
      </c>
    </row>
    <row r="464" spans="1:9">
      <c r="A464" s="1" t="s">
        <v>76</v>
      </c>
      <c r="B464" s="1" t="s">
        <v>66</v>
      </c>
      <c r="C464" s="1" t="s">
        <v>895</v>
      </c>
      <c r="D464" s="1" t="s">
        <v>369</v>
      </c>
      <c r="E464" s="1">
        <v>1</v>
      </c>
      <c r="F464" s="2">
        <v>45121</v>
      </c>
      <c r="G464" s="1" t="s">
        <v>75</v>
      </c>
      <c r="H464" s="1" t="s">
        <v>885</v>
      </c>
      <c r="I464" s="1" t="s">
        <v>345</v>
      </c>
    </row>
    <row r="465" spans="1:9">
      <c r="A465" s="1" t="s">
        <v>76</v>
      </c>
      <c r="B465" s="1" t="s">
        <v>66</v>
      </c>
      <c r="C465" s="1" t="s">
        <v>896</v>
      </c>
      <c r="D465" s="1" t="s">
        <v>352</v>
      </c>
      <c r="E465" s="1">
        <v>1</v>
      </c>
      <c r="F465" s="2">
        <v>45124</v>
      </c>
      <c r="G465" s="1" t="s">
        <v>75</v>
      </c>
      <c r="H465" s="1" t="s">
        <v>885</v>
      </c>
      <c r="I465" s="1" t="s">
        <v>345</v>
      </c>
    </row>
    <row r="466" spans="1:9">
      <c r="A466" s="1" t="s">
        <v>309</v>
      </c>
      <c r="B466" s="1" t="s">
        <v>304</v>
      </c>
      <c r="C466" s="1" t="s">
        <v>897</v>
      </c>
      <c r="D466" s="1" t="s">
        <v>352</v>
      </c>
      <c r="E466" s="1">
        <v>1</v>
      </c>
      <c r="F466" s="2">
        <v>45115</v>
      </c>
      <c r="G466" s="1" t="s">
        <v>308</v>
      </c>
      <c r="H466" s="1" t="s">
        <v>898</v>
      </c>
      <c r="I466" s="1" t="s">
        <v>345</v>
      </c>
    </row>
    <row r="467" spans="1:9">
      <c r="A467" s="1" t="s">
        <v>309</v>
      </c>
      <c r="B467" s="1" t="s">
        <v>304</v>
      </c>
      <c r="C467" s="1" t="s">
        <v>899</v>
      </c>
      <c r="D467" s="1" t="s">
        <v>352</v>
      </c>
      <c r="E467" s="1">
        <v>1</v>
      </c>
      <c r="F467" s="2">
        <v>45115</v>
      </c>
      <c r="G467" s="1" t="s">
        <v>308</v>
      </c>
      <c r="H467" s="1" t="s">
        <v>898</v>
      </c>
      <c r="I467" s="1" t="s">
        <v>345</v>
      </c>
    </row>
    <row r="468" spans="1:9">
      <c r="A468" s="1" t="s">
        <v>309</v>
      </c>
      <c r="B468" s="1" t="s">
        <v>304</v>
      </c>
      <c r="C468" s="1" t="s">
        <v>900</v>
      </c>
      <c r="D468" s="1" t="s">
        <v>352</v>
      </c>
      <c r="E468" s="1">
        <v>1</v>
      </c>
      <c r="F468" s="2">
        <v>45118</v>
      </c>
      <c r="G468" s="1" t="s">
        <v>308</v>
      </c>
      <c r="H468" s="1" t="s">
        <v>898</v>
      </c>
      <c r="I468" s="1" t="s">
        <v>345</v>
      </c>
    </row>
    <row r="469" spans="1:9">
      <c r="A469" s="1" t="s">
        <v>309</v>
      </c>
      <c r="B469" s="1" t="s">
        <v>304</v>
      </c>
      <c r="C469" s="1" t="s">
        <v>901</v>
      </c>
      <c r="D469" s="1" t="s">
        <v>369</v>
      </c>
      <c r="E469" s="1">
        <v>1</v>
      </c>
      <c r="F469" s="2">
        <v>45119</v>
      </c>
      <c r="G469" s="1" t="s">
        <v>308</v>
      </c>
      <c r="H469" s="1" t="s">
        <v>898</v>
      </c>
      <c r="I469" s="1" t="s">
        <v>345</v>
      </c>
    </row>
    <row r="470" spans="1:9">
      <c r="A470" s="1" t="s">
        <v>309</v>
      </c>
      <c r="B470" s="1" t="s">
        <v>304</v>
      </c>
      <c r="C470" s="1" t="s">
        <v>902</v>
      </c>
      <c r="D470" s="1" t="s">
        <v>352</v>
      </c>
      <c r="E470" s="1">
        <v>1</v>
      </c>
      <c r="F470" s="2">
        <v>45120</v>
      </c>
      <c r="G470" s="1" t="s">
        <v>308</v>
      </c>
      <c r="H470" s="1" t="s">
        <v>898</v>
      </c>
      <c r="I470" s="1" t="s">
        <v>345</v>
      </c>
    </row>
    <row r="471" spans="1:9">
      <c r="A471" s="1" t="s">
        <v>309</v>
      </c>
      <c r="B471" s="1" t="s">
        <v>304</v>
      </c>
      <c r="C471" s="1" t="s">
        <v>903</v>
      </c>
      <c r="D471" s="1" t="s">
        <v>343</v>
      </c>
      <c r="E471" s="1">
        <v>1</v>
      </c>
      <c r="F471" s="2">
        <v>45121</v>
      </c>
      <c r="G471" s="1" t="s">
        <v>308</v>
      </c>
      <c r="H471" s="1" t="s">
        <v>898</v>
      </c>
      <c r="I471" s="1" t="s">
        <v>345</v>
      </c>
    </row>
    <row r="472" spans="1:9">
      <c r="A472" s="1" t="s">
        <v>179</v>
      </c>
      <c r="B472" s="1" t="s">
        <v>175</v>
      </c>
      <c r="C472" s="1" t="s">
        <v>904</v>
      </c>
      <c r="D472" s="1" t="s">
        <v>343</v>
      </c>
      <c r="E472" s="1">
        <v>1</v>
      </c>
      <c r="F472" s="2">
        <v>45112</v>
      </c>
      <c r="G472" s="1" t="s">
        <v>178</v>
      </c>
      <c r="H472" s="1" t="s">
        <v>905</v>
      </c>
      <c r="I472" s="1" t="s">
        <v>345</v>
      </c>
    </row>
    <row r="473" spans="1:9">
      <c r="A473" s="1" t="s">
        <v>179</v>
      </c>
      <c r="B473" s="1" t="s">
        <v>175</v>
      </c>
      <c r="C473" s="1" t="s">
        <v>906</v>
      </c>
      <c r="D473" s="1" t="s">
        <v>693</v>
      </c>
      <c r="E473" s="1">
        <v>1</v>
      </c>
      <c r="F473" s="2">
        <v>45114</v>
      </c>
      <c r="G473" s="1" t="s">
        <v>178</v>
      </c>
      <c r="H473" s="1" t="s">
        <v>905</v>
      </c>
      <c r="I473" s="1" t="s">
        <v>345</v>
      </c>
    </row>
    <row r="474" spans="1:9">
      <c r="A474" s="1" t="s">
        <v>179</v>
      </c>
      <c r="B474" s="1" t="s">
        <v>175</v>
      </c>
      <c r="C474" s="1" t="s">
        <v>907</v>
      </c>
      <c r="D474" s="1" t="s">
        <v>358</v>
      </c>
      <c r="E474" s="1">
        <v>1</v>
      </c>
      <c r="F474" s="2">
        <v>45114</v>
      </c>
      <c r="G474" s="1" t="s">
        <v>178</v>
      </c>
      <c r="H474" s="1" t="s">
        <v>905</v>
      </c>
      <c r="I474" s="1" t="s">
        <v>345</v>
      </c>
    </row>
    <row r="475" spans="1:9">
      <c r="A475" s="1" t="s">
        <v>179</v>
      </c>
      <c r="B475" s="1" t="s">
        <v>175</v>
      </c>
      <c r="C475" s="1" t="s">
        <v>908</v>
      </c>
      <c r="D475" s="1" t="s">
        <v>358</v>
      </c>
      <c r="E475" s="1">
        <v>1</v>
      </c>
      <c r="F475" s="2">
        <v>45117</v>
      </c>
      <c r="G475" s="1" t="s">
        <v>178</v>
      </c>
      <c r="H475" s="1" t="s">
        <v>905</v>
      </c>
      <c r="I475" s="1" t="s">
        <v>345</v>
      </c>
    </row>
    <row r="476" spans="1:9">
      <c r="A476" s="1" t="s">
        <v>179</v>
      </c>
      <c r="B476" s="1" t="s">
        <v>175</v>
      </c>
      <c r="C476" s="1" t="s">
        <v>909</v>
      </c>
      <c r="D476" s="1" t="s">
        <v>369</v>
      </c>
      <c r="E476" s="1">
        <v>1</v>
      </c>
      <c r="F476" s="2">
        <v>45117</v>
      </c>
      <c r="G476" s="1" t="s">
        <v>178</v>
      </c>
      <c r="H476" s="1" t="s">
        <v>905</v>
      </c>
      <c r="I476" s="1" t="s">
        <v>345</v>
      </c>
    </row>
    <row r="477" spans="1:9">
      <c r="A477" s="1" t="s">
        <v>179</v>
      </c>
      <c r="B477" s="1" t="s">
        <v>175</v>
      </c>
      <c r="C477" s="1" t="s">
        <v>910</v>
      </c>
      <c r="D477" s="1" t="s">
        <v>369</v>
      </c>
      <c r="E477" s="1">
        <v>1</v>
      </c>
      <c r="F477" s="2">
        <v>45117</v>
      </c>
      <c r="G477" s="1" t="s">
        <v>178</v>
      </c>
      <c r="H477" s="1" t="s">
        <v>905</v>
      </c>
      <c r="I477" s="1" t="s">
        <v>345</v>
      </c>
    </row>
    <row r="478" spans="1:9">
      <c r="A478" s="1" t="s">
        <v>179</v>
      </c>
      <c r="B478" s="1" t="s">
        <v>175</v>
      </c>
      <c r="C478" s="1" t="s">
        <v>911</v>
      </c>
      <c r="D478" s="1" t="s">
        <v>350</v>
      </c>
      <c r="E478" s="1">
        <v>1</v>
      </c>
      <c r="F478" s="2">
        <v>45118</v>
      </c>
      <c r="G478" s="1" t="s">
        <v>178</v>
      </c>
      <c r="H478" s="1" t="s">
        <v>905</v>
      </c>
      <c r="I478" s="1" t="s">
        <v>345</v>
      </c>
    </row>
    <row r="479" spans="1:9">
      <c r="A479" s="1" t="s">
        <v>179</v>
      </c>
      <c r="B479" s="1" t="s">
        <v>175</v>
      </c>
      <c r="C479" s="1" t="s">
        <v>912</v>
      </c>
      <c r="D479" s="1" t="s">
        <v>343</v>
      </c>
      <c r="E479" s="1">
        <v>1</v>
      </c>
      <c r="F479" s="2">
        <v>45121</v>
      </c>
      <c r="G479" s="1" t="s">
        <v>178</v>
      </c>
      <c r="H479" s="1" t="s">
        <v>905</v>
      </c>
      <c r="I479" s="1" t="s">
        <v>345</v>
      </c>
    </row>
    <row r="480" spans="1:9">
      <c r="A480" s="1" t="s">
        <v>159</v>
      </c>
      <c r="B480" s="1" t="s">
        <v>160</v>
      </c>
      <c r="C480" s="1" t="s">
        <v>913</v>
      </c>
      <c r="D480" s="1" t="s">
        <v>352</v>
      </c>
      <c r="E480" s="1">
        <v>1</v>
      </c>
      <c r="F480" s="2">
        <v>45111</v>
      </c>
      <c r="G480" s="1" t="s">
        <v>158</v>
      </c>
      <c r="H480" s="1" t="s">
        <v>914</v>
      </c>
      <c r="I480" s="1" t="s">
        <v>345</v>
      </c>
    </row>
    <row r="481" spans="1:9">
      <c r="A481" s="1" t="s">
        <v>159</v>
      </c>
      <c r="B481" s="1" t="s">
        <v>160</v>
      </c>
      <c r="C481" s="1" t="s">
        <v>915</v>
      </c>
      <c r="D481" s="1" t="s">
        <v>369</v>
      </c>
      <c r="E481" s="1">
        <v>1</v>
      </c>
      <c r="F481" s="2">
        <v>45113</v>
      </c>
      <c r="G481" s="1" t="s">
        <v>158</v>
      </c>
      <c r="H481" s="1" t="s">
        <v>914</v>
      </c>
      <c r="I481" s="1" t="s">
        <v>345</v>
      </c>
    </row>
    <row r="482" spans="1:9">
      <c r="A482" s="1" t="s">
        <v>159</v>
      </c>
      <c r="B482" s="1" t="s">
        <v>160</v>
      </c>
      <c r="C482" s="1" t="s">
        <v>916</v>
      </c>
      <c r="D482" s="1" t="s">
        <v>358</v>
      </c>
      <c r="E482" s="1">
        <v>1</v>
      </c>
      <c r="F482" s="2">
        <v>45115</v>
      </c>
      <c r="G482" s="1" t="s">
        <v>158</v>
      </c>
      <c r="H482" s="1" t="s">
        <v>914</v>
      </c>
      <c r="I482" s="1" t="s">
        <v>345</v>
      </c>
    </row>
    <row r="483" spans="1:9">
      <c r="A483" s="1" t="s">
        <v>159</v>
      </c>
      <c r="B483" s="1" t="s">
        <v>160</v>
      </c>
      <c r="C483" s="1" t="s">
        <v>917</v>
      </c>
      <c r="D483" s="1" t="s">
        <v>343</v>
      </c>
      <c r="E483" s="1">
        <v>1</v>
      </c>
      <c r="F483" s="2">
        <v>45115</v>
      </c>
      <c r="G483" s="1" t="s">
        <v>158</v>
      </c>
      <c r="H483" s="1" t="s">
        <v>914</v>
      </c>
      <c r="I483" s="1" t="s">
        <v>345</v>
      </c>
    </row>
    <row r="484" spans="1:9">
      <c r="A484" s="1" t="s">
        <v>159</v>
      </c>
      <c r="B484" s="1" t="s">
        <v>160</v>
      </c>
      <c r="C484" s="1" t="s">
        <v>918</v>
      </c>
      <c r="D484" s="1" t="s">
        <v>369</v>
      </c>
      <c r="E484" s="1">
        <v>1</v>
      </c>
      <c r="F484" s="2">
        <v>45120</v>
      </c>
      <c r="G484" s="1" t="s">
        <v>158</v>
      </c>
      <c r="H484" s="1" t="s">
        <v>914</v>
      </c>
      <c r="I484" s="1" t="s">
        <v>345</v>
      </c>
    </row>
    <row r="485" spans="1:9">
      <c r="A485" s="1" t="s">
        <v>159</v>
      </c>
      <c r="B485" s="1" t="s">
        <v>160</v>
      </c>
      <c r="C485" s="1" t="s">
        <v>919</v>
      </c>
      <c r="D485" s="1" t="s">
        <v>343</v>
      </c>
      <c r="E485" s="1">
        <v>1</v>
      </c>
      <c r="F485" s="2">
        <v>45124</v>
      </c>
      <c r="G485" s="1" t="s">
        <v>158</v>
      </c>
      <c r="H485" s="1" t="s">
        <v>914</v>
      </c>
      <c r="I485" s="1" t="s">
        <v>345</v>
      </c>
    </row>
    <row r="486" spans="1:9">
      <c r="A486" s="1" t="s">
        <v>159</v>
      </c>
      <c r="B486" s="1" t="s">
        <v>160</v>
      </c>
      <c r="C486" s="1" t="s">
        <v>920</v>
      </c>
      <c r="D486" s="1" t="s">
        <v>352</v>
      </c>
      <c r="E486" s="1">
        <v>1</v>
      </c>
      <c r="F486" s="2">
        <v>45124</v>
      </c>
      <c r="G486" s="1" t="s">
        <v>158</v>
      </c>
      <c r="H486" s="1" t="s">
        <v>914</v>
      </c>
      <c r="I486" s="1" t="s">
        <v>345</v>
      </c>
    </row>
    <row r="487" spans="1:9">
      <c r="A487" s="1" t="s">
        <v>921</v>
      </c>
      <c r="B487" s="1" t="s">
        <v>221</v>
      </c>
      <c r="C487" s="1" t="s">
        <v>922</v>
      </c>
      <c r="D487" s="1" t="s">
        <v>352</v>
      </c>
      <c r="E487" s="1">
        <v>1</v>
      </c>
      <c r="F487" s="2">
        <v>45111</v>
      </c>
      <c r="G487" s="1" t="s">
        <v>224</v>
      </c>
      <c r="H487" s="1" t="s">
        <v>923</v>
      </c>
      <c r="I487" s="1" t="s">
        <v>345</v>
      </c>
    </row>
    <row r="488" spans="1:9">
      <c r="A488" s="1" t="s">
        <v>921</v>
      </c>
      <c r="B488" s="1" t="s">
        <v>221</v>
      </c>
      <c r="C488" s="1" t="s">
        <v>924</v>
      </c>
      <c r="D488" s="1" t="s">
        <v>352</v>
      </c>
      <c r="E488" s="1">
        <v>1</v>
      </c>
      <c r="F488" s="2">
        <v>45111</v>
      </c>
      <c r="G488" s="1" t="s">
        <v>224</v>
      </c>
      <c r="H488" s="1" t="s">
        <v>923</v>
      </c>
      <c r="I488" s="1" t="s">
        <v>345</v>
      </c>
    </row>
    <row r="489" spans="1:9">
      <c r="A489" s="1" t="s">
        <v>921</v>
      </c>
      <c r="B489" s="1" t="s">
        <v>221</v>
      </c>
      <c r="C489" s="1" t="s">
        <v>925</v>
      </c>
      <c r="D489" s="1" t="s">
        <v>352</v>
      </c>
      <c r="E489" s="1">
        <v>1</v>
      </c>
      <c r="F489" s="2">
        <v>45112</v>
      </c>
      <c r="G489" s="1" t="s">
        <v>224</v>
      </c>
      <c r="H489" s="1" t="s">
        <v>923</v>
      </c>
      <c r="I489" s="1" t="s">
        <v>345</v>
      </c>
    </row>
    <row r="490" spans="1:9">
      <c r="A490" s="1" t="s">
        <v>921</v>
      </c>
      <c r="B490" s="1" t="s">
        <v>221</v>
      </c>
      <c r="C490" s="1" t="s">
        <v>926</v>
      </c>
      <c r="D490" s="1" t="s">
        <v>376</v>
      </c>
      <c r="E490" s="1">
        <v>1</v>
      </c>
      <c r="F490" s="2">
        <v>45117</v>
      </c>
      <c r="G490" s="1" t="s">
        <v>224</v>
      </c>
      <c r="H490" s="1" t="s">
        <v>923</v>
      </c>
      <c r="I490" s="1" t="s">
        <v>345</v>
      </c>
    </row>
    <row r="491" spans="1:9">
      <c r="A491" s="1" t="s">
        <v>921</v>
      </c>
      <c r="B491" s="1" t="s">
        <v>221</v>
      </c>
      <c r="C491" s="1" t="s">
        <v>927</v>
      </c>
      <c r="D491" s="1" t="s">
        <v>358</v>
      </c>
      <c r="E491" s="1">
        <v>1</v>
      </c>
      <c r="F491" s="2">
        <v>45120</v>
      </c>
      <c r="G491" s="1" t="s">
        <v>224</v>
      </c>
      <c r="H491" s="1" t="s">
        <v>923</v>
      </c>
      <c r="I491" s="1" t="s">
        <v>345</v>
      </c>
    </row>
    <row r="492" spans="1:9">
      <c r="A492" s="1" t="s">
        <v>921</v>
      </c>
      <c r="B492" s="1" t="s">
        <v>221</v>
      </c>
      <c r="C492" s="1" t="s">
        <v>928</v>
      </c>
      <c r="D492" s="1" t="s">
        <v>369</v>
      </c>
      <c r="E492" s="1">
        <v>1</v>
      </c>
      <c r="F492" s="2">
        <v>45120</v>
      </c>
      <c r="G492" s="1" t="s">
        <v>224</v>
      </c>
      <c r="H492" s="1" t="s">
        <v>923</v>
      </c>
      <c r="I492" s="1" t="s">
        <v>345</v>
      </c>
    </row>
    <row r="493" spans="1:9">
      <c r="A493" s="1" t="s">
        <v>921</v>
      </c>
      <c r="B493" s="1" t="s">
        <v>221</v>
      </c>
      <c r="C493" s="1" t="s">
        <v>929</v>
      </c>
      <c r="D493" s="1" t="s">
        <v>376</v>
      </c>
      <c r="E493" s="1">
        <v>1</v>
      </c>
      <c r="F493" s="2">
        <v>45120</v>
      </c>
      <c r="G493" s="1" t="s">
        <v>224</v>
      </c>
      <c r="H493" s="1" t="s">
        <v>923</v>
      </c>
      <c r="I493" s="1" t="s">
        <v>345</v>
      </c>
    </row>
    <row r="494" spans="1:9">
      <c r="A494" s="1" t="s">
        <v>921</v>
      </c>
      <c r="B494" s="1" t="s">
        <v>221</v>
      </c>
      <c r="C494" s="1" t="s">
        <v>930</v>
      </c>
      <c r="D494" s="1" t="s">
        <v>354</v>
      </c>
      <c r="E494" s="1">
        <v>1</v>
      </c>
      <c r="F494" s="2">
        <v>45120</v>
      </c>
      <c r="G494" s="1" t="s">
        <v>224</v>
      </c>
      <c r="H494" s="1" t="s">
        <v>923</v>
      </c>
      <c r="I494" s="1" t="s">
        <v>345</v>
      </c>
    </row>
    <row r="495" spans="1:9">
      <c r="A495" s="1" t="s">
        <v>921</v>
      </c>
      <c r="B495" s="1" t="s">
        <v>221</v>
      </c>
      <c r="C495" s="1" t="s">
        <v>931</v>
      </c>
      <c r="D495" s="1" t="s">
        <v>354</v>
      </c>
      <c r="E495" s="1">
        <v>1</v>
      </c>
      <c r="F495" s="2">
        <v>45121</v>
      </c>
      <c r="G495" s="1" t="s">
        <v>224</v>
      </c>
      <c r="H495" s="1" t="s">
        <v>923</v>
      </c>
      <c r="I495" s="1" t="s">
        <v>345</v>
      </c>
    </row>
    <row r="496" spans="1:9">
      <c r="A496" s="1" t="s">
        <v>921</v>
      </c>
      <c r="B496" s="1" t="s">
        <v>221</v>
      </c>
      <c r="C496" s="1" t="s">
        <v>932</v>
      </c>
      <c r="D496" s="1" t="s">
        <v>343</v>
      </c>
      <c r="E496" s="1">
        <v>1</v>
      </c>
      <c r="F496" s="2">
        <v>45122</v>
      </c>
      <c r="G496" s="1" t="s">
        <v>224</v>
      </c>
      <c r="H496" s="1" t="s">
        <v>923</v>
      </c>
      <c r="I496" s="1" t="s">
        <v>345</v>
      </c>
    </row>
    <row r="497" spans="1:9">
      <c r="A497" s="1" t="s">
        <v>231</v>
      </c>
      <c r="B497" s="1" t="s">
        <v>221</v>
      </c>
      <c r="C497" s="1" t="s">
        <v>933</v>
      </c>
      <c r="D497" s="1" t="s">
        <v>343</v>
      </c>
      <c r="E497" s="1">
        <v>1</v>
      </c>
      <c r="F497" s="2">
        <v>45112</v>
      </c>
      <c r="G497" s="1" t="s">
        <v>934</v>
      </c>
      <c r="H497" s="1" t="s">
        <v>935</v>
      </c>
      <c r="I497" s="1" t="s">
        <v>345</v>
      </c>
    </row>
    <row r="498" spans="1:9">
      <c r="A498" s="1" t="s">
        <v>231</v>
      </c>
      <c r="B498" s="1" t="s">
        <v>221</v>
      </c>
      <c r="C498" s="1" t="s">
        <v>936</v>
      </c>
      <c r="D498" s="1" t="s">
        <v>438</v>
      </c>
      <c r="E498" s="1">
        <v>1</v>
      </c>
      <c r="F498" s="2">
        <v>45112</v>
      </c>
      <c r="G498" s="1" t="s">
        <v>934</v>
      </c>
      <c r="H498" s="1" t="s">
        <v>935</v>
      </c>
      <c r="I498" s="1" t="s">
        <v>345</v>
      </c>
    </row>
    <row r="499" spans="1:9">
      <c r="A499" s="1" t="s">
        <v>231</v>
      </c>
      <c r="B499" s="1" t="s">
        <v>221</v>
      </c>
      <c r="C499" s="1" t="s">
        <v>937</v>
      </c>
      <c r="D499" s="1" t="s">
        <v>369</v>
      </c>
      <c r="E499" s="1">
        <v>1</v>
      </c>
      <c r="F499" s="2">
        <v>45113</v>
      </c>
      <c r="G499" s="1" t="s">
        <v>934</v>
      </c>
      <c r="H499" s="1" t="s">
        <v>935</v>
      </c>
      <c r="I499" s="1" t="s">
        <v>345</v>
      </c>
    </row>
    <row r="500" spans="1:9">
      <c r="A500" s="1" t="s">
        <v>231</v>
      </c>
      <c r="B500" s="1" t="s">
        <v>221</v>
      </c>
      <c r="C500" s="1" t="s">
        <v>938</v>
      </c>
      <c r="D500" s="1" t="s">
        <v>352</v>
      </c>
      <c r="E500" s="1">
        <v>1</v>
      </c>
      <c r="F500" s="2">
        <v>45113</v>
      </c>
      <c r="G500" s="1" t="s">
        <v>934</v>
      </c>
      <c r="H500" s="1" t="s">
        <v>935</v>
      </c>
      <c r="I500" s="1" t="s">
        <v>345</v>
      </c>
    </row>
    <row r="501" spans="1:9">
      <c r="A501" s="1" t="s">
        <v>231</v>
      </c>
      <c r="B501" s="1" t="s">
        <v>221</v>
      </c>
      <c r="C501" s="1" t="s">
        <v>939</v>
      </c>
      <c r="D501" s="1" t="s">
        <v>354</v>
      </c>
      <c r="E501" s="1">
        <v>1</v>
      </c>
      <c r="F501" s="2">
        <v>45117</v>
      </c>
      <c r="G501" s="1" t="s">
        <v>934</v>
      </c>
      <c r="H501" s="1" t="s">
        <v>935</v>
      </c>
      <c r="I501" s="1" t="s">
        <v>345</v>
      </c>
    </row>
    <row r="502" spans="1:9">
      <c r="A502" s="1" t="s">
        <v>231</v>
      </c>
      <c r="B502" s="1" t="s">
        <v>221</v>
      </c>
      <c r="C502" s="1" t="s">
        <v>940</v>
      </c>
      <c r="D502" s="1" t="s">
        <v>358</v>
      </c>
      <c r="E502" s="1">
        <v>1</v>
      </c>
      <c r="F502" s="2">
        <v>45117</v>
      </c>
      <c r="G502" s="1" t="s">
        <v>934</v>
      </c>
      <c r="H502" s="1" t="s">
        <v>935</v>
      </c>
      <c r="I502" s="1" t="s">
        <v>345</v>
      </c>
    </row>
    <row r="503" spans="1:9">
      <c r="A503" s="1" t="s">
        <v>231</v>
      </c>
      <c r="B503" s="1" t="s">
        <v>221</v>
      </c>
      <c r="C503" s="1" t="s">
        <v>941</v>
      </c>
      <c r="D503" s="1" t="s">
        <v>354</v>
      </c>
      <c r="E503" s="1">
        <v>1</v>
      </c>
      <c r="F503" s="2">
        <v>45117</v>
      </c>
      <c r="G503" s="1" t="s">
        <v>934</v>
      </c>
      <c r="H503" s="1" t="s">
        <v>935</v>
      </c>
      <c r="I503" s="1" t="s">
        <v>345</v>
      </c>
    </row>
    <row r="504" spans="1:9">
      <c r="A504" s="1" t="s">
        <v>231</v>
      </c>
      <c r="B504" s="1" t="s">
        <v>221</v>
      </c>
      <c r="C504" s="1" t="s">
        <v>942</v>
      </c>
      <c r="D504" s="1" t="s">
        <v>354</v>
      </c>
      <c r="E504" s="1">
        <v>1</v>
      </c>
      <c r="F504" s="2">
        <v>45118</v>
      </c>
      <c r="G504" s="1" t="s">
        <v>934</v>
      </c>
      <c r="H504" s="1" t="s">
        <v>935</v>
      </c>
      <c r="I504" s="1" t="s">
        <v>345</v>
      </c>
    </row>
    <row r="505" spans="1:9">
      <c r="A505" s="1" t="s">
        <v>231</v>
      </c>
      <c r="B505" s="1" t="s">
        <v>221</v>
      </c>
      <c r="C505" s="1" t="s">
        <v>943</v>
      </c>
      <c r="D505" s="1" t="s">
        <v>343</v>
      </c>
      <c r="E505" s="1">
        <v>1</v>
      </c>
      <c r="F505" s="2">
        <v>45121</v>
      </c>
      <c r="G505" s="1" t="s">
        <v>934</v>
      </c>
      <c r="H505" s="1" t="s">
        <v>935</v>
      </c>
      <c r="I505" s="1" t="s">
        <v>345</v>
      </c>
    </row>
    <row r="506" spans="1:9">
      <c r="A506" s="1" t="s">
        <v>231</v>
      </c>
      <c r="B506" s="1" t="s">
        <v>221</v>
      </c>
      <c r="C506" s="1" t="s">
        <v>944</v>
      </c>
      <c r="D506" s="1" t="s">
        <v>343</v>
      </c>
      <c r="E506" s="1">
        <v>1</v>
      </c>
      <c r="F506" s="2">
        <v>45122</v>
      </c>
      <c r="G506" s="1" t="s">
        <v>934</v>
      </c>
      <c r="H506" s="1" t="s">
        <v>935</v>
      </c>
      <c r="I506" s="1" t="s">
        <v>345</v>
      </c>
    </row>
    <row r="507" spans="1:9">
      <c r="A507" s="1" t="s">
        <v>72</v>
      </c>
      <c r="B507" s="1" t="s">
        <v>66</v>
      </c>
      <c r="C507" s="1" t="s">
        <v>945</v>
      </c>
      <c r="D507" s="1" t="s">
        <v>352</v>
      </c>
      <c r="E507" s="1">
        <v>1</v>
      </c>
      <c r="F507" s="2">
        <v>45111</v>
      </c>
      <c r="G507" s="1" t="s">
        <v>71</v>
      </c>
      <c r="H507" s="1" t="s">
        <v>946</v>
      </c>
      <c r="I507" s="1" t="s">
        <v>345</v>
      </c>
    </row>
    <row r="508" spans="1:9">
      <c r="A508" s="1" t="s">
        <v>72</v>
      </c>
      <c r="B508" s="1" t="s">
        <v>66</v>
      </c>
      <c r="C508" s="1" t="s">
        <v>947</v>
      </c>
      <c r="D508" s="1" t="s">
        <v>352</v>
      </c>
      <c r="E508" s="1">
        <v>1</v>
      </c>
      <c r="F508" s="2">
        <v>45111</v>
      </c>
      <c r="G508" s="1" t="s">
        <v>71</v>
      </c>
      <c r="H508" s="1" t="s">
        <v>946</v>
      </c>
      <c r="I508" s="1" t="s">
        <v>345</v>
      </c>
    </row>
    <row r="509" spans="1:9">
      <c r="A509" s="1" t="s">
        <v>72</v>
      </c>
      <c r="B509" s="1" t="s">
        <v>66</v>
      </c>
      <c r="C509" s="1" t="s">
        <v>948</v>
      </c>
      <c r="D509" s="1" t="s">
        <v>369</v>
      </c>
      <c r="E509" s="1">
        <v>1</v>
      </c>
      <c r="F509" s="2">
        <v>45113</v>
      </c>
      <c r="G509" s="1" t="s">
        <v>71</v>
      </c>
      <c r="H509" s="1" t="s">
        <v>946</v>
      </c>
      <c r="I509" s="1" t="s">
        <v>345</v>
      </c>
    </row>
    <row r="510" spans="1:9">
      <c r="A510" s="1" t="s">
        <v>72</v>
      </c>
      <c r="B510" s="1" t="s">
        <v>66</v>
      </c>
      <c r="C510" s="1" t="s">
        <v>949</v>
      </c>
      <c r="D510" s="1" t="s">
        <v>352</v>
      </c>
      <c r="E510" s="1">
        <v>1</v>
      </c>
      <c r="F510" s="2">
        <v>45115</v>
      </c>
      <c r="G510" s="1" t="s">
        <v>71</v>
      </c>
      <c r="H510" s="1" t="s">
        <v>946</v>
      </c>
      <c r="I510" s="1" t="s">
        <v>345</v>
      </c>
    </row>
    <row r="511" spans="1:9">
      <c r="A511" s="1" t="s">
        <v>72</v>
      </c>
      <c r="B511" s="1" t="s">
        <v>66</v>
      </c>
      <c r="C511" s="1" t="s">
        <v>950</v>
      </c>
      <c r="D511" s="1" t="s">
        <v>358</v>
      </c>
      <c r="E511" s="1">
        <v>1</v>
      </c>
      <c r="F511" s="2">
        <v>45118</v>
      </c>
      <c r="G511" s="1" t="s">
        <v>71</v>
      </c>
      <c r="H511" s="1" t="s">
        <v>946</v>
      </c>
      <c r="I511" s="1" t="s">
        <v>345</v>
      </c>
    </row>
    <row r="512" spans="1:9">
      <c r="A512" s="1" t="s">
        <v>72</v>
      </c>
      <c r="B512" s="1" t="s">
        <v>66</v>
      </c>
      <c r="C512" s="1" t="s">
        <v>951</v>
      </c>
      <c r="D512" s="1" t="s">
        <v>358</v>
      </c>
      <c r="E512" s="1">
        <v>1</v>
      </c>
      <c r="F512" s="2">
        <v>45121</v>
      </c>
      <c r="G512" s="1" t="s">
        <v>71</v>
      </c>
      <c r="H512" s="1" t="s">
        <v>946</v>
      </c>
      <c r="I512" s="1" t="s">
        <v>345</v>
      </c>
    </row>
    <row r="513" spans="1:9">
      <c r="A513" s="1" t="s">
        <v>72</v>
      </c>
      <c r="B513" s="1" t="s">
        <v>66</v>
      </c>
      <c r="C513" s="1" t="s">
        <v>952</v>
      </c>
      <c r="D513" s="1" t="s">
        <v>343</v>
      </c>
      <c r="E513" s="1">
        <v>1</v>
      </c>
      <c r="F513" s="2">
        <v>45121</v>
      </c>
      <c r="G513" s="1" t="s">
        <v>71</v>
      </c>
      <c r="H513" s="1" t="s">
        <v>946</v>
      </c>
      <c r="I513" s="1" t="s">
        <v>345</v>
      </c>
    </row>
    <row r="514" spans="1:9">
      <c r="A514" s="1" t="s">
        <v>72</v>
      </c>
      <c r="B514" s="1" t="s">
        <v>66</v>
      </c>
      <c r="C514" s="1" t="s">
        <v>953</v>
      </c>
      <c r="D514" s="1" t="s">
        <v>358</v>
      </c>
      <c r="E514" s="1">
        <v>1</v>
      </c>
      <c r="F514" s="2">
        <v>45121</v>
      </c>
      <c r="G514" s="1" t="s">
        <v>71</v>
      </c>
      <c r="H514" s="1" t="s">
        <v>946</v>
      </c>
      <c r="I514" s="1" t="s">
        <v>345</v>
      </c>
    </row>
    <row r="515" spans="1:9">
      <c r="A515" s="1" t="s">
        <v>72</v>
      </c>
      <c r="B515" s="1" t="s">
        <v>66</v>
      </c>
      <c r="C515" s="1" t="s">
        <v>954</v>
      </c>
      <c r="D515" s="1" t="s">
        <v>358</v>
      </c>
      <c r="E515" s="1">
        <v>1</v>
      </c>
      <c r="F515" s="2">
        <v>45121</v>
      </c>
      <c r="G515" s="1" t="s">
        <v>71</v>
      </c>
      <c r="H515" s="1" t="s">
        <v>946</v>
      </c>
      <c r="I515" s="1" t="s">
        <v>345</v>
      </c>
    </row>
    <row r="516" spans="1:9">
      <c r="A516" s="1" t="s">
        <v>72</v>
      </c>
      <c r="B516" s="1" t="s">
        <v>66</v>
      </c>
      <c r="C516" s="1" t="s">
        <v>955</v>
      </c>
      <c r="D516" s="1" t="s">
        <v>343</v>
      </c>
      <c r="E516" s="1">
        <v>1</v>
      </c>
      <c r="F516" s="2">
        <v>45124</v>
      </c>
      <c r="G516" s="1" t="s">
        <v>71</v>
      </c>
      <c r="H516" s="1" t="s">
        <v>946</v>
      </c>
      <c r="I516" s="1" t="s">
        <v>345</v>
      </c>
    </row>
    <row r="517" spans="1:9">
      <c r="A517" s="1" t="s">
        <v>72</v>
      </c>
      <c r="B517" s="1" t="s">
        <v>66</v>
      </c>
      <c r="C517" s="1" t="s">
        <v>956</v>
      </c>
      <c r="D517" s="1" t="s">
        <v>343</v>
      </c>
      <c r="E517" s="1">
        <v>1</v>
      </c>
      <c r="F517" s="2">
        <v>45124</v>
      </c>
      <c r="G517" s="1" t="s">
        <v>71</v>
      </c>
      <c r="H517" s="1" t="s">
        <v>946</v>
      </c>
      <c r="I517" s="1" t="s">
        <v>345</v>
      </c>
    </row>
    <row r="518" spans="1:9">
      <c r="A518" s="1" t="s">
        <v>72</v>
      </c>
      <c r="B518" s="1" t="s">
        <v>66</v>
      </c>
      <c r="C518" s="1" t="s">
        <v>957</v>
      </c>
      <c r="D518" s="1" t="s">
        <v>343</v>
      </c>
      <c r="E518" s="1">
        <v>1</v>
      </c>
      <c r="F518" s="2">
        <v>45124</v>
      </c>
      <c r="G518" s="1" t="s">
        <v>71</v>
      </c>
      <c r="H518" s="1" t="s">
        <v>946</v>
      </c>
      <c r="I518" s="1" t="s">
        <v>345</v>
      </c>
    </row>
    <row r="519" spans="1:9">
      <c r="A519" s="1" t="s">
        <v>78</v>
      </c>
      <c r="B519" s="1" t="s">
        <v>66</v>
      </c>
      <c r="C519" s="1" t="s">
        <v>958</v>
      </c>
      <c r="D519" s="1" t="s">
        <v>369</v>
      </c>
      <c r="E519" s="1">
        <v>1</v>
      </c>
      <c r="F519" s="2">
        <v>45111</v>
      </c>
      <c r="G519" s="1" t="s">
        <v>77</v>
      </c>
      <c r="H519" s="1" t="s">
        <v>959</v>
      </c>
      <c r="I519" s="1" t="s">
        <v>345</v>
      </c>
    </row>
    <row r="520" spans="1:9">
      <c r="A520" s="1" t="s">
        <v>78</v>
      </c>
      <c r="B520" s="1" t="s">
        <v>66</v>
      </c>
      <c r="C520" s="1" t="s">
        <v>960</v>
      </c>
      <c r="D520" s="1" t="s">
        <v>343</v>
      </c>
      <c r="E520" s="1">
        <v>1</v>
      </c>
      <c r="F520" s="2">
        <v>45113</v>
      </c>
      <c r="G520" s="1" t="s">
        <v>77</v>
      </c>
      <c r="H520" s="1" t="s">
        <v>959</v>
      </c>
      <c r="I520" s="1" t="s">
        <v>345</v>
      </c>
    </row>
    <row r="521" spans="1:9">
      <c r="A521" s="1" t="s">
        <v>78</v>
      </c>
      <c r="B521" s="1" t="s">
        <v>66</v>
      </c>
      <c r="C521" s="1" t="s">
        <v>961</v>
      </c>
      <c r="D521" s="1" t="s">
        <v>343</v>
      </c>
      <c r="E521" s="1">
        <v>1</v>
      </c>
      <c r="F521" s="2">
        <v>45117</v>
      </c>
      <c r="G521" s="1" t="s">
        <v>77</v>
      </c>
      <c r="H521" s="1" t="s">
        <v>959</v>
      </c>
      <c r="I521" s="1" t="s">
        <v>345</v>
      </c>
    </row>
    <row r="522" spans="1:9">
      <c r="A522" s="1" t="s">
        <v>78</v>
      </c>
      <c r="B522" s="1" t="s">
        <v>66</v>
      </c>
      <c r="C522" s="1" t="s">
        <v>962</v>
      </c>
      <c r="D522" s="1" t="s">
        <v>376</v>
      </c>
      <c r="E522" s="1">
        <v>1</v>
      </c>
      <c r="F522" s="2">
        <v>45117</v>
      </c>
      <c r="G522" s="1" t="s">
        <v>77</v>
      </c>
      <c r="H522" s="1" t="s">
        <v>959</v>
      </c>
      <c r="I522" s="1" t="s">
        <v>345</v>
      </c>
    </row>
    <row r="523" spans="1:9">
      <c r="A523" s="1" t="s">
        <v>78</v>
      </c>
      <c r="B523" s="1" t="s">
        <v>66</v>
      </c>
      <c r="C523" s="1" t="s">
        <v>963</v>
      </c>
      <c r="D523" s="1" t="s">
        <v>358</v>
      </c>
      <c r="E523" s="1">
        <v>1</v>
      </c>
      <c r="F523" s="2">
        <v>45117</v>
      </c>
      <c r="G523" s="1" t="s">
        <v>77</v>
      </c>
      <c r="H523" s="1" t="s">
        <v>959</v>
      </c>
      <c r="I523" s="1" t="s">
        <v>345</v>
      </c>
    </row>
    <row r="524" spans="1:9">
      <c r="A524" s="1" t="s">
        <v>78</v>
      </c>
      <c r="B524" s="1" t="s">
        <v>66</v>
      </c>
      <c r="C524" s="1" t="s">
        <v>964</v>
      </c>
      <c r="D524" s="1" t="s">
        <v>394</v>
      </c>
      <c r="E524" s="1">
        <v>1</v>
      </c>
      <c r="F524" s="2">
        <v>45120</v>
      </c>
      <c r="G524" s="1" t="s">
        <v>77</v>
      </c>
      <c r="H524" s="1" t="s">
        <v>959</v>
      </c>
      <c r="I524" s="1" t="s">
        <v>345</v>
      </c>
    </row>
    <row r="525" spans="1:9">
      <c r="A525" s="1" t="s">
        <v>78</v>
      </c>
      <c r="B525" s="1" t="s">
        <v>66</v>
      </c>
      <c r="C525" s="1" t="s">
        <v>965</v>
      </c>
      <c r="D525" s="1" t="s">
        <v>358</v>
      </c>
      <c r="E525" s="1">
        <v>1</v>
      </c>
      <c r="F525" s="2">
        <v>45121</v>
      </c>
      <c r="G525" s="1" t="s">
        <v>77</v>
      </c>
      <c r="H525" s="1" t="s">
        <v>959</v>
      </c>
      <c r="I525" s="1" t="s">
        <v>345</v>
      </c>
    </row>
    <row r="526" spans="1:9">
      <c r="A526" s="1" t="s">
        <v>78</v>
      </c>
      <c r="B526" s="1" t="s">
        <v>66</v>
      </c>
      <c r="C526" s="1" t="s">
        <v>966</v>
      </c>
      <c r="D526" s="1" t="s">
        <v>343</v>
      </c>
      <c r="E526" s="1">
        <v>1</v>
      </c>
      <c r="F526" s="2">
        <v>45121</v>
      </c>
      <c r="G526" s="1" t="s">
        <v>77</v>
      </c>
      <c r="H526" s="1" t="s">
        <v>959</v>
      </c>
      <c r="I526" s="1" t="s">
        <v>345</v>
      </c>
    </row>
    <row r="527" spans="1:9">
      <c r="A527" s="1" t="s">
        <v>78</v>
      </c>
      <c r="B527" s="1" t="s">
        <v>66</v>
      </c>
      <c r="C527" s="1" t="s">
        <v>967</v>
      </c>
      <c r="D527" s="1" t="s">
        <v>343</v>
      </c>
      <c r="E527" s="1">
        <v>1</v>
      </c>
      <c r="F527" s="2">
        <v>45122</v>
      </c>
      <c r="G527" s="1" t="s">
        <v>77</v>
      </c>
      <c r="H527" s="1" t="s">
        <v>959</v>
      </c>
      <c r="I527" s="1" t="s">
        <v>345</v>
      </c>
    </row>
    <row r="528" spans="1:9">
      <c r="A528" s="1" t="s">
        <v>78</v>
      </c>
      <c r="B528" s="1" t="s">
        <v>66</v>
      </c>
      <c r="C528" s="1" t="s">
        <v>968</v>
      </c>
      <c r="D528" s="1" t="s">
        <v>358</v>
      </c>
      <c r="E528" s="1">
        <v>1</v>
      </c>
      <c r="F528" s="2">
        <v>45122</v>
      </c>
      <c r="G528" s="1" t="s">
        <v>77</v>
      </c>
      <c r="H528" s="1" t="s">
        <v>959</v>
      </c>
      <c r="I528" s="1" t="s">
        <v>345</v>
      </c>
    </row>
    <row r="529" spans="1:9">
      <c r="A529" s="1" t="s">
        <v>78</v>
      </c>
      <c r="B529" s="1" t="s">
        <v>66</v>
      </c>
      <c r="C529" s="1" t="s">
        <v>969</v>
      </c>
      <c r="D529" s="1" t="s">
        <v>659</v>
      </c>
      <c r="E529" s="1">
        <v>1</v>
      </c>
      <c r="F529" s="2">
        <v>45124</v>
      </c>
      <c r="G529" s="1" t="s">
        <v>77</v>
      </c>
      <c r="H529" s="1" t="s">
        <v>959</v>
      </c>
      <c r="I529" s="1" t="s">
        <v>345</v>
      </c>
    </row>
    <row r="530" spans="1:9">
      <c r="A530" s="1" t="s">
        <v>970</v>
      </c>
      <c r="B530" s="1" t="s">
        <v>129</v>
      </c>
      <c r="C530" s="1" t="s">
        <v>971</v>
      </c>
      <c r="D530" s="1" t="s">
        <v>376</v>
      </c>
      <c r="E530" s="1">
        <v>1</v>
      </c>
      <c r="F530" s="2">
        <v>45115</v>
      </c>
      <c r="G530" s="1" t="s">
        <v>972</v>
      </c>
      <c r="H530" s="1" t="s">
        <v>973</v>
      </c>
      <c r="I530" s="1" t="s">
        <v>423</v>
      </c>
    </row>
    <row r="531" spans="1:9">
      <c r="A531" s="1" t="s">
        <v>970</v>
      </c>
      <c r="B531" s="1" t="s">
        <v>129</v>
      </c>
      <c r="C531" s="1" t="s">
        <v>974</v>
      </c>
      <c r="D531" s="1" t="s">
        <v>369</v>
      </c>
      <c r="E531" s="1">
        <v>1</v>
      </c>
      <c r="F531" s="2">
        <v>45120</v>
      </c>
      <c r="G531" s="1" t="s">
        <v>972</v>
      </c>
      <c r="H531" s="1" t="s">
        <v>973</v>
      </c>
      <c r="I531" s="1" t="s">
        <v>423</v>
      </c>
    </row>
    <row r="532" spans="1:9">
      <c r="A532" s="1" t="s">
        <v>970</v>
      </c>
      <c r="B532" s="1" t="s">
        <v>129</v>
      </c>
      <c r="C532" s="1" t="s">
        <v>975</v>
      </c>
      <c r="D532" s="1" t="s">
        <v>369</v>
      </c>
      <c r="E532" s="1">
        <v>1</v>
      </c>
      <c r="F532" s="2">
        <v>45120</v>
      </c>
      <c r="G532" s="1" t="s">
        <v>972</v>
      </c>
      <c r="H532" s="1" t="s">
        <v>973</v>
      </c>
      <c r="I532" s="1" t="s">
        <v>423</v>
      </c>
    </row>
    <row r="533" spans="1:9">
      <c r="A533" s="1" t="s">
        <v>200</v>
      </c>
      <c r="B533" s="1" t="s">
        <v>197</v>
      </c>
      <c r="C533" s="1" t="s">
        <v>976</v>
      </c>
      <c r="D533" s="1" t="s">
        <v>358</v>
      </c>
      <c r="E533" s="1">
        <v>1</v>
      </c>
      <c r="F533" s="2">
        <v>45111</v>
      </c>
      <c r="G533" s="1" t="s">
        <v>199</v>
      </c>
      <c r="H533" s="1" t="s">
        <v>977</v>
      </c>
      <c r="I533" s="1" t="s">
        <v>345</v>
      </c>
    </row>
    <row r="534" spans="1:9">
      <c r="A534" s="1" t="s">
        <v>200</v>
      </c>
      <c r="B534" s="1" t="s">
        <v>197</v>
      </c>
      <c r="C534" s="1" t="s">
        <v>978</v>
      </c>
      <c r="D534" s="1" t="s">
        <v>979</v>
      </c>
      <c r="E534" s="1">
        <v>1</v>
      </c>
      <c r="F534" s="2">
        <v>45112</v>
      </c>
      <c r="G534" s="1" t="s">
        <v>199</v>
      </c>
      <c r="H534" s="1" t="s">
        <v>977</v>
      </c>
      <c r="I534" s="1" t="s">
        <v>345</v>
      </c>
    </row>
    <row r="535" spans="1:9">
      <c r="A535" s="1" t="s">
        <v>200</v>
      </c>
      <c r="B535" s="1" t="s">
        <v>197</v>
      </c>
      <c r="C535" s="1" t="s">
        <v>980</v>
      </c>
      <c r="D535" s="1" t="s">
        <v>369</v>
      </c>
      <c r="E535" s="1">
        <v>1</v>
      </c>
      <c r="F535" s="2">
        <v>45114</v>
      </c>
      <c r="G535" s="1" t="s">
        <v>199</v>
      </c>
      <c r="H535" s="1" t="s">
        <v>977</v>
      </c>
      <c r="I535" s="1" t="s">
        <v>345</v>
      </c>
    </row>
    <row r="536" spans="1:9">
      <c r="A536" s="1" t="s">
        <v>200</v>
      </c>
      <c r="B536" s="1" t="s">
        <v>197</v>
      </c>
      <c r="C536" s="1" t="s">
        <v>981</v>
      </c>
      <c r="D536" s="1" t="s">
        <v>659</v>
      </c>
      <c r="E536" s="1">
        <v>1</v>
      </c>
      <c r="F536" s="2">
        <v>45117</v>
      </c>
      <c r="G536" s="1" t="s">
        <v>199</v>
      </c>
      <c r="H536" s="1" t="s">
        <v>977</v>
      </c>
      <c r="I536" s="1" t="s">
        <v>345</v>
      </c>
    </row>
    <row r="537" spans="1:9">
      <c r="A537" s="1" t="s">
        <v>200</v>
      </c>
      <c r="B537" s="1" t="s">
        <v>197</v>
      </c>
      <c r="C537" s="1" t="s">
        <v>982</v>
      </c>
      <c r="D537" s="1" t="s">
        <v>376</v>
      </c>
      <c r="E537" s="1">
        <v>1</v>
      </c>
      <c r="F537" s="2">
        <v>45117</v>
      </c>
      <c r="G537" s="1" t="s">
        <v>199</v>
      </c>
      <c r="H537" s="1" t="s">
        <v>977</v>
      </c>
      <c r="I537" s="1" t="s">
        <v>345</v>
      </c>
    </row>
    <row r="538" spans="1:9">
      <c r="A538" s="1" t="s">
        <v>200</v>
      </c>
      <c r="B538" s="1" t="s">
        <v>197</v>
      </c>
      <c r="C538" s="1" t="s">
        <v>983</v>
      </c>
      <c r="D538" s="1" t="s">
        <v>343</v>
      </c>
      <c r="E538" s="1">
        <v>1</v>
      </c>
      <c r="F538" s="2">
        <v>45117</v>
      </c>
      <c r="G538" s="1" t="s">
        <v>199</v>
      </c>
      <c r="H538" s="1" t="s">
        <v>977</v>
      </c>
      <c r="I538" s="1" t="s">
        <v>345</v>
      </c>
    </row>
    <row r="539" spans="1:9">
      <c r="A539" s="1" t="s">
        <v>200</v>
      </c>
      <c r="B539" s="1" t="s">
        <v>197</v>
      </c>
      <c r="C539" s="1" t="s">
        <v>984</v>
      </c>
      <c r="D539" s="1" t="s">
        <v>369</v>
      </c>
      <c r="E539" s="1">
        <v>1</v>
      </c>
      <c r="F539" s="2">
        <v>45119</v>
      </c>
      <c r="G539" s="1" t="s">
        <v>199</v>
      </c>
      <c r="H539" s="1" t="s">
        <v>977</v>
      </c>
      <c r="I539" s="1" t="s">
        <v>345</v>
      </c>
    </row>
    <row r="540" spans="1:9">
      <c r="A540" s="1" t="s">
        <v>200</v>
      </c>
      <c r="B540" s="1" t="s">
        <v>197</v>
      </c>
      <c r="C540" s="1" t="s">
        <v>985</v>
      </c>
      <c r="D540" s="1" t="s">
        <v>352</v>
      </c>
      <c r="E540" s="1">
        <v>1</v>
      </c>
      <c r="F540" s="2">
        <v>45120</v>
      </c>
      <c r="G540" s="1" t="s">
        <v>199</v>
      </c>
      <c r="H540" s="1" t="s">
        <v>977</v>
      </c>
      <c r="I540" s="1" t="s">
        <v>345</v>
      </c>
    </row>
    <row r="541" spans="1:9">
      <c r="A541" s="1" t="s">
        <v>218</v>
      </c>
      <c r="B541" s="1" t="s">
        <v>197</v>
      </c>
      <c r="C541" s="1" t="s">
        <v>986</v>
      </c>
      <c r="D541" s="1" t="s">
        <v>343</v>
      </c>
      <c r="E541" s="1">
        <v>1</v>
      </c>
      <c r="F541" s="2">
        <v>45112</v>
      </c>
      <c r="G541" s="1" t="s">
        <v>217</v>
      </c>
      <c r="H541" s="1" t="s">
        <v>987</v>
      </c>
      <c r="I541" s="1" t="s">
        <v>345</v>
      </c>
    </row>
    <row r="542" spans="1:9">
      <c r="A542" s="1" t="s">
        <v>218</v>
      </c>
      <c r="B542" s="1" t="s">
        <v>197</v>
      </c>
      <c r="C542" s="1" t="s">
        <v>988</v>
      </c>
      <c r="D542" s="1" t="s">
        <v>499</v>
      </c>
      <c r="E542" s="1">
        <v>1</v>
      </c>
      <c r="F542" s="2">
        <v>45112</v>
      </c>
      <c r="G542" s="1" t="s">
        <v>217</v>
      </c>
      <c r="H542" s="1" t="s">
        <v>987</v>
      </c>
      <c r="I542" s="1" t="s">
        <v>345</v>
      </c>
    </row>
    <row r="543" spans="1:9">
      <c r="A543" s="1" t="s">
        <v>218</v>
      </c>
      <c r="B543" s="1" t="s">
        <v>197</v>
      </c>
      <c r="C543" s="1" t="s">
        <v>989</v>
      </c>
      <c r="D543" s="1" t="s">
        <v>352</v>
      </c>
      <c r="E543" s="1">
        <v>1</v>
      </c>
      <c r="F543" s="2">
        <v>45113</v>
      </c>
      <c r="G543" s="1" t="s">
        <v>217</v>
      </c>
      <c r="H543" s="1" t="s">
        <v>987</v>
      </c>
      <c r="I543" s="1" t="s">
        <v>345</v>
      </c>
    </row>
    <row r="544" spans="1:9">
      <c r="A544" s="1" t="s">
        <v>218</v>
      </c>
      <c r="B544" s="1" t="s">
        <v>197</v>
      </c>
      <c r="C544" s="1" t="s">
        <v>990</v>
      </c>
      <c r="D544" s="1" t="s">
        <v>376</v>
      </c>
      <c r="E544" s="1">
        <v>1</v>
      </c>
      <c r="F544" s="2">
        <v>45120</v>
      </c>
      <c r="G544" s="1" t="s">
        <v>217</v>
      </c>
      <c r="H544" s="1" t="s">
        <v>987</v>
      </c>
      <c r="I544" s="1" t="s">
        <v>345</v>
      </c>
    </row>
    <row r="545" spans="1:9">
      <c r="A545" s="1" t="s">
        <v>218</v>
      </c>
      <c r="B545" s="1" t="s">
        <v>197</v>
      </c>
      <c r="C545" s="1" t="s">
        <v>991</v>
      </c>
      <c r="D545" s="1" t="s">
        <v>352</v>
      </c>
      <c r="E545" s="1">
        <v>1</v>
      </c>
      <c r="F545" s="2">
        <v>45120</v>
      </c>
      <c r="G545" s="1" t="s">
        <v>217</v>
      </c>
      <c r="H545" s="1" t="s">
        <v>987</v>
      </c>
      <c r="I545" s="1" t="s">
        <v>345</v>
      </c>
    </row>
    <row r="546" spans="1:9">
      <c r="A546" s="1" t="s">
        <v>218</v>
      </c>
      <c r="B546" s="1" t="s">
        <v>197</v>
      </c>
      <c r="C546" s="1" t="s">
        <v>992</v>
      </c>
      <c r="D546" s="1" t="s">
        <v>499</v>
      </c>
      <c r="E546" s="1">
        <v>1</v>
      </c>
      <c r="F546" s="2">
        <v>45121</v>
      </c>
      <c r="G546" s="1" t="s">
        <v>217</v>
      </c>
      <c r="H546" s="1" t="s">
        <v>987</v>
      </c>
      <c r="I546" s="1" t="s">
        <v>345</v>
      </c>
    </row>
    <row r="547" spans="1:9">
      <c r="A547" s="1" t="s">
        <v>218</v>
      </c>
      <c r="B547" s="1" t="s">
        <v>197</v>
      </c>
      <c r="C547" s="1" t="s">
        <v>993</v>
      </c>
      <c r="D547" s="1" t="s">
        <v>369</v>
      </c>
      <c r="E547" s="1">
        <v>1</v>
      </c>
      <c r="F547" s="2">
        <v>45124</v>
      </c>
      <c r="G547" s="1" t="s">
        <v>217</v>
      </c>
      <c r="H547" s="1" t="s">
        <v>987</v>
      </c>
      <c r="I547" s="1" t="s">
        <v>345</v>
      </c>
    </row>
    <row r="548" spans="1:9">
      <c r="A548" s="1" t="s">
        <v>218</v>
      </c>
      <c r="B548" s="1" t="s">
        <v>197</v>
      </c>
      <c r="C548" s="1" t="s">
        <v>994</v>
      </c>
      <c r="D548" s="1" t="s">
        <v>343</v>
      </c>
      <c r="E548" s="1">
        <v>1</v>
      </c>
      <c r="F548" s="2">
        <v>45124</v>
      </c>
      <c r="G548" s="1" t="s">
        <v>217</v>
      </c>
      <c r="H548" s="1" t="s">
        <v>987</v>
      </c>
      <c r="I548" s="1" t="s">
        <v>345</v>
      </c>
    </row>
    <row r="549" spans="1:9">
      <c r="A549" s="1" t="s">
        <v>218</v>
      </c>
      <c r="B549" s="1" t="s">
        <v>197</v>
      </c>
      <c r="C549" s="1" t="s">
        <v>995</v>
      </c>
      <c r="D549" s="1" t="s">
        <v>358</v>
      </c>
      <c r="E549" s="1">
        <v>1</v>
      </c>
      <c r="F549" s="2">
        <v>45124</v>
      </c>
      <c r="G549" s="1" t="s">
        <v>217</v>
      </c>
      <c r="H549" s="1" t="s">
        <v>987</v>
      </c>
      <c r="I549" s="1" t="s">
        <v>345</v>
      </c>
    </row>
    <row r="550" spans="1:9">
      <c r="A550" s="1" t="s">
        <v>996</v>
      </c>
      <c r="B550" s="1" t="s">
        <v>175</v>
      </c>
      <c r="C550" s="1" t="s">
        <v>997</v>
      </c>
      <c r="D550" s="1" t="s">
        <v>358</v>
      </c>
      <c r="E550" s="1">
        <v>1</v>
      </c>
      <c r="F550" s="2">
        <v>45120</v>
      </c>
      <c r="G550" s="1" t="s">
        <v>831</v>
      </c>
      <c r="H550" s="1" t="s">
        <v>832</v>
      </c>
      <c r="I550" s="1" t="s">
        <v>423</v>
      </c>
    </row>
    <row r="551" spans="1:9">
      <c r="A551" s="1" t="s">
        <v>998</v>
      </c>
      <c r="B551" s="1" t="s">
        <v>160</v>
      </c>
      <c r="C551" s="1" t="s">
        <v>999</v>
      </c>
      <c r="D551" s="1" t="s">
        <v>358</v>
      </c>
      <c r="E551" s="1">
        <v>1</v>
      </c>
      <c r="F551" s="2">
        <v>45115</v>
      </c>
      <c r="G551" s="1" t="s">
        <v>1000</v>
      </c>
      <c r="H551" s="1" t="s">
        <v>1001</v>
      </c>
      <c r="I551" s="1" t="s">
        <v>345</v>
      </c>
    </row>
    <row r="552" spans="1:9">
      <c r="A552" s="1" t="s">
        <v>998</v>
      </c>
      <c r="B552" s="1" t="s">
        <v>160</v>
      </c>
      <c r="C552" s="1" t="s">
        <v>1002</v>
      </c>
      <c r="D552" s="1" t="s">
        <v>369</v>
      </c>
      <c r="E552" s="1">
        <v>1</v>
      </c>
      <c r="F552" s="2">
        <v>45124</v>
      </c>
      <c r="G552" s="1" t="s">
        <v>1003</v>
      </c>
      <c r="H552" s="1" t="s">
        <v>1004</v>
      </c>
      <c r="I552" s="1" t="s">
        <v>423</v>
      </c>
    </row>
    <row r="553" spans="1:9">
      <c r="A553" s="1" t="s">
        <v>265</v>
      </c>
      <c r="B553" s="1" t="s">
        <v>260</v>
      </c>
      <c r="C553" s="1" t="s">
        <v>1005</v>
      </c>
      <c r="D553" s="1" t="s">
        <v>358</v>
      </c>
      <c r="E553" s="1">
        <v>1</v>
      </c>
      <c r="F553" s="2">
        <v>45113</v>
      </c>
      <c r="G553" s="1" t="s">
        <v>264</v>
      </c>
      <c r="H553" s="1" t="s">
        <v>1006</v>
      </c>
      <c r="I553" s="1" t="s">
        <v>345</v>
      </c>
    </row>
    <row r="554" spans="1:9">
      <c r="A554" s="1" t="s">
        <v>265</v>
      </c>
      <c r="B554" s="1" t="s">
        <v>260</v>
      </c>
      <c r="C554" s="1" t="s">
        <v>1007</v>
      </c>
      <c r="D554" s="1" t="s">
        <v>369</v>
      </c>
      <c r="E554" s="1">
        <v>1</v>
      </c>
      <c r="F554" s="2">
        <v>45114</v>
      </c>
      <c r="G554" s="1" t="s">
        <v>264</v>
      </c>
      <c r="H554" s="1" t="s">
        <v>1006</v>
      </c>
      <c r="I554" s="1" t="s">
        <v>345</v>
      </c>
    </row>
    <row r="555" spans="1:9">
      <c r="A555" s="1" t="s">
        <v>265</v>
      </c>
      <c r="B555" s="1" t="s">
        <v>260</v>
      </c>
      <c r="C555" s="1" t="s">
        <v>1008</v>
      </c>
      <c r="D555" s="1" t="s">
        <v>376</v>
      </c>
      <c r="E555" s="1">
        <v>1</v>
      </c>
      <c r="F555" s="2">
        <v>45114</v>
      </c>
      <c r="G555" s="1" t="s">
        <v>264</v>
      </c>
      <c r="H555" s="1" t="s">
        <v>1006</v>
      </c>
      <c r="I555" s="1" t="s">
        <v>345</v>
      </c>
    </row>
    <row r="556" spans="1:9">
      <c r="A556" s="1" t="s">
        <v>265</v>
      </c>
      <c r="B556" s="1" t="s">
        <v>260</v>
      </c>
      <c r="C556" s="1" t="s">
        <v>1009</v>
      </c>
      <c r="D556" s="1" t="s">
        <v>369</v>
      </c>
      <c r="E556" s="1">
        <v>1</v>
      </c>
      <c r="F556" s="2">
        <v>45118</v>
      </c>
      <c r="G556" s="1" t="s">
        <v>264</v>
      </c>
      <c r="H556" s="1" t="s">
        <v>1006</v>
      </c>
      <c r="I556" s="1" t="s">
        <v>345</v>
      </c>
    </row>
    <row r="557" spans="1:9">
      <c r="A557" s="1" t="s">
        <v>265</v>
      </c>
      <c r="B557" s="1" t="s">
        <v>260</v>
      </c>
      <c r="C557" s="1" t="s">
        <v>1010</v>
      </c>
      <c r="D557" s="1" t="s">
        <v>369</v>
      </c>
      <c r="E557" s="1">
        <v>1</v>
      </c>
      <c r="F557" s="2">
        <v>45118</v>
      </c>
      <c r="G557" s="1" t="s">
        <v>264</v>
      </c>
      <c r="H557" s="1" t="s">
        <v>1006</v>
      </c>
      <c r="I557" s="1" t="s">
        <v>345</v>
      </c>
    </row>
    <row r="558" spans="1:9">
      <c r="A558" s="1" t="s">
        <v>265</v>
      </c>
      <c r="B558" s="1" t="s">
        <v>260</v>
      </c>
      <c r="C558" s="1" t="s">
        <v>1011</v>
      </c>
      <c r="D558" s="1" t="s">
        <v>369</v>
      </c>
      <c r="E558" s="1">
        <v>1</v>
      </c>
      <c r="F558" s="2">
        <v>45120</v>
      </c>
      <c r="G558" s="1" t="s">
        <v>264</v>
      </c>
      <c r="H558" s="1" t="s">
        <v>1006</v>
      </c>
      <c r="I558" s="1" t="s">
        <v>345</v>
      </c>
    </row>
    <row r="559" spans="1:9">
      <c r="A559" s="1" t="s">
        <v>265</v>
      </c>
      <c r="B559" s="1" t="s">
        <v>260</v>
      </c>
      <c r="C559" s="1" t="s">
        <v>1012</v>
      </c>
      <c r="D559" s="1" t="s">
        <v>369</v>
      </c>
      <c r="E559" s="1">
        <v>1</v>
      </c>
      <c r="F559" s="2">
        <v>45121</v>
      </c>
      <c r="G559" s="1" t="s">
        <v>264</v>
      </c>
      <c r="H559" s="1" t="s">
        <v>1006</v>
      </c>
      <c r="I559" s="1" t="s">
        <v>345</v>
      </c>
    </row>
    <row r="560" spans="1:9">
      <c r="A560" s="1" t="s">
        <v>265</v>
      </c>
      <c r="B560" s="1" t="s">
        <v>260</v>
      </c>
      <c r="C560" s="1" t="s">
        <v>1013</v>
      </c>
      <c r="D560" s="1" t="s">
        <v>354</v>
      </c>
      <c r="E560" s="1">
        <v>1</v>
      </c>
      <c r="F560" s="2">
        <v>45121</v>
      </c>
      <c r="G560" s="1" t="s">
        <v>264</v>
      </c>
      <c r="H560" s="1" t="s">
        <v>1006</v>
      </c>
      <c r="I560" s="1" t="s">
        <v>345</v>
      </c>
    </row>
    <row r="561" spans="1:9">
      <c r="A561" s="1" t="s">
        <v>265</v>
      </c>
      <c r="B561" s="1" t="s">
        <v>260</v>
      </c>
      <c r="C561" s="1" t="s">
        <v>1014</v>
      </c>
      <c r="D561" s="1" t="s">
        <v>868</v>
      </c>
      <c r="E561" s="1">
        <v>1</v>
      </c>
      <c r="F561" s="2">
        <v>45124</v>
      </c>
      <c r="G561" s="1" t="s">
        <v>264</v>
      </c>
      <c r="H561" s="1" t="s">
        <v>1006</v>
      </c>
      <c r="I561" s="1" t="s">
        <v>345</v>
      </c>
    </row>
    <row r="562" spans="1:9">
      <c r="A562" s="1" t="s">
        <v>1015</v>
      </c>
      <c r="B562" s="1" t="s">
        <v>197</v>
      </c>
      <c r="C562" s="1" t="s">
        <v>1016</v>
      </c>
      <c r="D562" s="1" t="s">
        <v>354</v>
      </c>
      <c r="E562" s="1">
        <v>1</v>
      </c>
      <c r="F562" s="2">
        <v>45118</v>
      </c>
      <c r="G562" s="1" t="s">
        <v>1017</v>
      </c>
      <c r="H562" s="1" t="s">
        <v>1018</v>
      </c>
      <c r="I562" s="1" t="s">
        <v>423</v>
      </c>
    </row>
    <row r="563" spans="1:9">
      <c r="A563" s="1" t="s">
        <v>319</v>
      </c>
      <c r="B563" s="1" t="s">
        <v>304</v>
      </c>
      <c r="C563" s="1" t="s">
        <v>1019</v>
      </c>
      <c r="D563" s="1" t="s">
        <v>369</v>
      </c>
      <c r="E563" s="1">
        <v>1</v>
      </c>
      <c r="F563" s="2">
        <v>45124</v>
      </c>
      <c r="G563" s="1" t="s">
        <v>1020</v>
      </c>
      <c r="H563" s="1" t="s">
        <v>1021</v>
      </c>
      <c r="I563" s="1" t="s">
        <v>345</v>
      </c>
    </row>
    <row r="564" spans="1:9">
      <c r="A564" s="1" t="s">
        <v>319</v>
      </c>
      <c r="B564" s="1" t="s">
        <v>304</v>
      </c>
      <c r="C564" s="1" t="s">
        <v>1022</v>
      </c>
      <c r="D564" s="1" t="s">
        <v>352</v>
      </c>
      <c r="E564" s="1">
        <v>1</v>
      </c>
      <c r="F564" s="2">
        <v>45124</v>
      </c>
      <c r="G564" s="1" t="s">
        <v>1020</v>
      </c>
      <c r="H564" s="1" t="s">
        <v>1021</v>
      </c>
      <c r="I564" s="1" t="s">
        <v>345</v>
      </c>
    </row>
    <row r="565" spans="1:9">
      <c r="A565" s="1" t="s">
        <v>324</v>
      </c>
      <c r="B565" s="1" t="s">
        <v>322</v>
      </c>
      <c r="C565" s="1" t="s">
        <v>1023</v>
      </c>
      <c r="D565" s="1" t="s">
        <v>358</v>
      </c>
      <c r="E565" s="1">
        <v>1</v>
      </c>
      <c r="F565" s="2">
        <v>45111</v>
      </c>
      <c r="G565" s="1" t="s">
        <v>323</v>
      </c>
      <c r="H565" s="1" t="s">
        <v>1024</v>
      </c>
      <c r="I565" s="1" t="s">
        <v>345</v>
      </c>
    </row>
    <row r="566" spans="1:9">
      <c r="A566" s="1" t="s">
        <v>324</v>
      </c>
      <c r="B566" s="1" t="s">
        <v>322</v>
      </c>
      <c r="C566" s="1" t="s">
        <v>1025</v>
      </c>
      <c r="D566" s="1" t="s">
        <v>369</v>
      </c>
      <c r="E566" s="1">
        <v>1</v>
      </c>
      <c r="F566" s="2">
        <v>45111</v>
      </c>
      <c r="G566" s="1" t="s">
        <v>323</v>
      </c>
      <c r="H566" s="1" t="s">
        <v>1024</v>
      </c>
      <c r="I566" s="1" t="s">
        <v>345</v>
      </c>
    </row>
    <row r="567" spans="1:9">
      <c r="A567" s="1" t="s">
        <v>324</v>
      </c>
      <c r="B567" s="1" t="s">
        <v>322</v>
      </c>
      <c r="C567" s="1" t="s">
        <v>1026</v>
      </c>
      <c r="D567" s="1" t="s">
        <v>358</v>
      </c>
      <c r="E567" s="1">
        <v>1</v>
      </c>
      <c r="F567" s="2">
        <v>45111</v>
      </c>
      <c r="G567" s="1" t="s">
        <v>323</v>
      </c>
      <c r="H567" s="1" t="s">
        <v>1024</v>
      </c>
      <c r="I567" s="1" t="s">
        <v>345</v>
      </c>
    </row>
    <row r="568" spans="1:9">
      <c r="A568" s="1" t="s">
        <v>324</v>
      </c>
      <c r="B568" s="1" t="s">
        <v>322</v>
      </c>
      <c r="C568" s="1" t="s">
        <v>1027</v>
      </c>
      <c r="D568" s="1" t="s">
        <v>358</v>
      </c>
      <c r="E568" s="1">
        <v>1</v>
      </c>
      <c r="F568" s="2">
        <v>45112</v>
      </c>
      <c r="G568" s="1" t="s">
        <v>323</v>
      </c>
      <c r="H568" s="1" t="s">
        <v>1024</v>
      </c>
      <c r="I568" s="1" t="s">
        <v>345</v>
      </c>
    </row>
    <row r="569" spans="1:9">
      <c r="A569" s="1" t="s">
        <v>324</v>
      </c>
      <c r="B569" s="1" t="s">
        <v>322</v>
      </c>
      <c r="C569" s="1" t="s">
        <v>1028</v>
      </c>
      <c r="D569" s="1" t="s">
        <v>352</v>
      </c>
      <c r="E569" s="1">
        <v>1</v>
      </c>
      <c r="F569" s="2">
        <v>45112</v>
      </c>
      <c r="G569" s="1" t="s">
        <v>323</v>
      </c>
      <c r="H569" s="1" t="s">
        <v>1024</v>
      </c>
      <c r="I569" s="1" t="s">
        <v>345</v>
      </c>
    </row>
    <row r="570" spans="1:9">
      <c r="A570" s="1" t="s">
        <v>324</v>
      </c>
      <c r="B570" s="1" t="s">
        <v>322</v>
      </c>
      <c r="C570" s="1" t="s">
        <v>1029</v>
      </c>
      <c r="D570" s="1" t="s">
        <v>815</v>
      </c>
      <c r="E570" s="1">
        <v>1</v>
      </c>
      <c r="F570" s="2">
        <v>45112</v>
      </c>
      <c r="G570" s="1" t="s">
        <v>323</v>
      </c>
      <c r="H570" s="1" t="s">
        <v>1024</v>
      </c>
      <c r="I570" s="1" t="s">
        <v>345</v>
      </c>
    </row>
    <row r="571" spans="1:9">
      <c r="A571" s="1" t="s">
        <v>324</v>
      </c>
      <c r="B571" s="1" t="s">
        <v>322</v>
      </c>
      <c r="C571" s="1" t="s">
        <v>1030</v>
      </c>
      <c r="D571" s="1" t="s">
        <v>376</v>
      </c>
      <c r="E571" s="1">
        <v>1</v>
      </c>
      <c r="F571" s="2">
        <v>45112</v>
      </c>
      <c r="G571" s="1" t="s">
        <v>323</v>
      </c>
      <c r="H571" s="1" t="s">
        <v>1024</v>
      </c>
      <c r="I571" s="1" t="s">
        <v>345</v>
      </c>
    </row>
    <row r="572" spans="1:9">
      <c r="A572" s="1" t="s">
        <v>324</v>
      </c>
      <c r="B572" s="1" t="s">
        <v>322</v>
      </c>
      <c r="C572" s="1" t="s">
        <v>1031</v>
      </c>
      <c r="D572" s="1" t="s">
        <v>376</v>
      </c>
      <c r="E572" s="1">
        <v>1</v>
      </c>
      <c r="F572" s="2">
        <v>45113</v>
      </c>
      <c r="G572" s="1" t="s">
        <v>323</v>
      </c>
      <c r="H572" s="1" t="s">
        <v>1024</v>
      </c>
      <c r="I572" s="1" t="s">
        <v>345</v>
      </c>
    </row>
    <row r="573" spans="1:9">
      <c r="A573" s="1" t="s">
        <v>324</v>
      </c>
      <c r="B573" s="1" t="s">
        <v>322</v>
      </c>
      <c r="C573" s="1" t="s">
        <v>1032</v>
      </c>
      <c r="D573" s="1" t="s">
        <v>352</v>
      </c>
      <c r="E573" s="1">
        <v>1</v>
      </c>
      <c r="F573" s="2">
        <v>45114</v>
      </c>
      <c r="G573" s="1" t="s">
        <v>323</v>
      </c>
      <c r="H573" s="1" t="s">
        <v>1024</v>
      </c>
      <c r="I573" s="1" t="s">
        <v>345</v>
      </c>
    </row>
    <row r="574" spans="1:9">
      <c r="A574" s="1" t="s">
        <v>324</v>
      </c>
      <c r="B574" s="1" t="s">
        <v>322</v>
      </c>
      <c r="C574" s="1" t="s">
        <v>1033</v>
      </c>
      <c r="D574" s="1" t="s">
        <v>352</v>
      </c>
      <c r="E574" s="1">
        <v>1</v>
      </c>
      <c r="F574" s="2">
        <v>45115</v>
      </c>
      <c r="G574" s="1" t="s">
        <v>323</v>
      </c>
      <c r="H574" s="1" t="s">
        <v>1024</v>
      </c>
      <c r="I574" s="1" t="s">
        <v>345</v>
      </c>
    </row>
    <row r="575" spans="1:9">
      <c r="A575" s="1" t="s">
        <v>324</v>
      </c>
      <c r="B575" s="1" t="s">
        <v>322</v>
      </c>
      <c r="C575" s="1" t="s">
        <v>1034</v>
      </c>
      <c r="D575" s="1" t="s">
        <v>358</v>
      </c>
      <c r="E575" s="1">
        <v>1</v>
      </c>
      <c r="F575" s="2">
        <v>45117</v>
      </c>
      <c r="G575" s="1" t="s">
        <v>323</v>
      </c>
      <c r="H575" s="1" t="s">
        <v>1024</v>
      </c>
      <c r="I575" s="1" t="s">
        <v>345</v>
      </c>
    </row>
    <row r="576" spans="1:9">
      <c r="A576" s="1" t="s">
        <v>324</v>
      </c>
      <c r="B576" s="1" t="s">
        <v>322</v>
      </c>
      <c r="C576" s="1" t="s">
        <v>1035</v>
      </c>
      <c r="D576" s="1" t="s">
        <v>369</v>
      </c>
      <c r="E576" s="1">
        <v>1</v>
      </c>
      <c r="F576" s="2">
        <v>45117</v>
      </c>
      <c r="G576" s="1" t="s">
        <v>323</v>
      </c>
      <c r="H576" s="1" t="s">
        <v>1024</v>
      </c>
      <c r="I576" s="1" t="s">
        <v>345</v>
      </c>
    </row>
    <row r="577" spans="1:9">
      <c r="A577" s="1" t="s">
        <v>324</v>
      </c>
      <c r="B577" s="1" t="s">
        <v>322</v>
      </c>
      <c r="C577" s="1" t="s">
        <v>1036</v>
      </c>
      <c r="D577" s="1" t="s">
        <v>352</v>
      </c>
      <c r="E577" s="1">
        <v>1</v>
      </c>
      <c r="F577" s="2">
        <v>45117</v>
      </c>
      <c r="G577" s="1" t="s">
        <v>323</v>
      </c>
      <c r="H577" s="1" t="s">
        <v>1024</v>
      </c>
      <c r="I577" s="1" t="s">
        <v>345</v>
      </c>
    </row>
    <row r="578" spans="1:9">
      <c r="A578" s="1" t="s">
        <v>324</v>
      </c>
      <c r="B578" s="1" t="s">
        <v>322</v>
      </c>
      <c r="C578" s="1" t="s">
        <v>1037</v>
      </c>
      <c r="D578" s="1" t="s">
        <v>352</v>
      </c>
      <c r="E578" s="1">
        <v>1</v>
      </c>
      <c r="F578" s="2">
        <v>45118</v>
      </c>
      <c r="G578" s="1" t="s">
        <v>323</v>
      </c>
      <c r="H578" s="1" t="s">
        <v>1024</v>
      </c>
      <c r="I578" s="1" t="s">
        <v>345</v>
      </c>
    </row>
    <row r="579" spans="1:9">
      <c r="A579" s="1" t="s">
        <v>324</v>
      </c>
      <c r="B579" s="1" t="s">
        <v>322</v>
      </c>
      <c r="C579" s="1" t="s">
        <v>1038</v>
      </c>
      <c r="D579" s="1" t="s">
        <v>352</v>
      </c>
      <c r="E579" s="1">
        <v>1</v>
      </c>
      <c r="F579" s="2">
        <v>45120</v>
      </c>
      <c r="G579" s="1" t="s">
        <v>323</v>
      </c>
      <c r="H579" s="1" t="s">
        <v>1024</v>
      </c>
      <c r="I579" s="1" t="s">
        <v>345</v>
      </c>
    </row>
    <row r="580" spans="1:9">
      <c r="A580" s="1" t="s">
        <v>324</v>
      </c>
      <c r="B580" s="1" t="s">
        <v>322</v>
      </c>
      <c r="C580" s="1" t="s">
        <v>1039</v>
      </c>
      <c r="D580" s="1" t="s">
        <v>352</v>
      </c>
      <c r="E580" s="1">
        <v>1</v>
      </c>
      <c r="F580" s="2">
        <v>45121</v>
      </c>
      <c r="G580" s="1" t="s">
        <v>323</v>
      </c>
      <c r="H580" s="1" t="s">
        <v>1024</v>
      </c>
      <c r="I580" s="1" t="s">
        <v>345</v>
      </c>
    </row>
    <row r="581" spans="1:9">
      <c r="A581" s="1" t="s">
        <v>324</v>
      </c>
      <c r="B581" s="1" t="s">
        <v>322</v>
      </c>
      <c r="C581" s="1" t="s">
        <v>1040</v>
      </c>
      <c r="D581" s="1" t="s">
        <v>352</v>
      </c>
      <c r="E581" s="1">
        <v>1</v>
      </c>
      <c r="F581" s="2">
        <v>45121</v>
      </c>
      <c r="G581" s="1" t="s">
        <v>323</v>
      </c>
      <c r="H581" s="1" t="s">
        <v>1024</v>
      </c>
      <c r="I581" s="1" t="s">
        <v>345</v>
      </c>
    </row>
    <row r="582" spans="1:9">
      <c r="A582" s="1" t="s">
        <v>324</v>
      </c>
      <c r="B582" s="1" t="s">
        <v>322</v>
      </c>
      <c r="C582" s="1" t="s">
        <v>1041</v>
      </c>
      <c r="D582" s="1" t="s">
        <v>354</v>
      </c>
      <c r="E582" s="1">
        <v>1</v>
      </c>
      <c r="F582" s="2">
        <v>45121</v>
      </c>
      <c r="G582" s="1" t="s">
        <v>323</v>
      </c>
      <c r="H582" s="1" t="s">
        <v>1024</v>
      </c>
      <c r="I582" s="1" t="s">
        <v>345</v>
      </c>
    </row>
    <row r="583" spans="1:9">
      <c r="A583" s="1" t="s">
        <v>324</v>
      </c>
      <c r="B583" s="1" t="s">
        <v>322</v>
      </c>
      <c r="C583" s="1" t="s">
        <v>1042</v>
      </c>
      <c r="D583" s="1" t="s">
        <v>369</v>
      </c>
      <c r="E583" s="1">
        <v>1</v>
      </c>
      <c r="F583" s="2">
        <v>45121</v>
      </c>
      <c r="G583" s="1" t="s">
        <v>323</v>
      </c>
      <c r="H583" s="1" t="s">
        <v>1024</v>
      </c>
      <c r="I583" s="1" t="s">
        <v>345</v>
      </c>
    </row>
    <row r="584" spans="1:9">
      <c r="A584" s="1" t="s">
        <v>324</v>
      </c>
      <c r="B584" s="1" t="s">
        <v>322</v>
      </c>
      <c r="C584" s="1" t="s">
        <v>1043</v>
      </c>
      <c r="D584" s="1" t="s">
        <v>376</v>
      </c>
      <c r="E584" s="1">
        <v>1</v>
      </c>
      <c r="F584" s="2">
        <v>45121</v>
      </c>
      <c r="G584" s="1" t="s">
        <v>323</v>
      </c>
      <c r="H584" s="1" t="s">
        <v>1024</v>
      </c>
      <c r="I584" s="1" t="s">
        <v>345</v>
      </c>
    </row>
    <row r="585" spans="1:9">
      <c r="A585" s="1" t="s">
        <v>324</v>
      </c>
      <c r="B585" s="1" t="s">
        <v>322</v>
      </c>
      <c r="C585" s="1" t="s">
        <v>1044</v>
      </c>
      <c r="D585" s="1" t="s">
        <v>354</v>
      </c>
      <c r="E585" s="1">
        <v>1</v>
      </c>
      <c r="F585" s="2">
        <v>45122</v>
      </c>
      <c r="G585" s="1" t="s">
        <v>323</v>
      </c>
      <c r="H585" s="1" t="s">
        <v>1024</v>
      </c>
      <c r="I585" s="1" t="s">
        <v>345</v>
      </c>
    </row>
    <row r="586" spans="1:9">
      <c r="A586" s="1" t="s">
        <v>324</v>
      </c>
      <c r="B586" s="1" t="s">
        <v>322</v>
      </c>
      <c r="C586" s="1" t="s">
        <v>1045</v>
      </c>
      <c r="D586" s="1" t="s">
        <v>378</v>
      </c>
      <c r="E586" s="1">
        <v>1</v>
      </c>
      <c r="F586" s="2">
        <v>45124</v>
      </c>
      <c r="G586" s="1" t="s">
        <v>323</v>
      </c>
      <c r="H586" s="1" t="s">
        <v>1024</v>
      </c>
      <c r="I586" s="1" t="s">
        <v>345</v>
      </c>
    </row>
    <row r="587" spans="1:9">
      <c r="A587" s="1" t="s">
        <v>324</v>
      </c>
      <c r="B587" s="1" t="s">
        <v>322</v>
      </c>
      <c r="C587" s="1" t="s">
        <v>1046</v>
      </c>
      <c r="D587" s="1" t="s">
        <v>378</v>
      </c>
      <c r="E587" s="1">
        <v>1</v>
      </c>
      <c r="F587" s="2">
        <v>45124</v>
      </c>
      <c r="G587" s="1" t="s">
        <v>323</v>
      </c>
      <c r="H587" s="1" t="s">
        <v>1024</v>
      </c>
      <c r="I587" s="1" t="s">
        <v>345</v>
      </c>
    </row>
    <row r="588" spans="1:9">
      <c r="A588" s="1" t="s">
        <v>332</v>
      </c>
      <c r="B588" s="1" t="s">
        <v>322</v>
      </c>
      <c r="C588" s="1" t="s">
        <v>1047</v>
      </c>
      <c r="D588" s="1" t="s">
        <v>358</v>
      </c>
      <c r="E588" s="1">
        <v>1</v>
      </c>
      <c r="F588" s="2">
        <v>45111</v>
      </c>
      <c r="G588" s="1" t="s">
        <v>331</v>
      </c>
      <c r="H588" s="1" t="s">
        <v>1048</v>
      </c>
      <c r="I588" s="1" t="s">
        <v>345</v>
      </c>
    </row>
    <row r="589" spans="1:9">
      <c r="A589" s="1" t="s">
        <v>332</v>
      </c>
      <c r="B589" s="1" t="s">
        <v>322</v>
      </c>
      <c r="C589" s="1" t="s">
        <v>1049</v>
      </c>
      <c r="D589" s="1" t="s">
        <v>352</v>
      </c>
      <c r="E589" s="1">
        <v>1</v>
      </c>
      <c r="F589" s="2">
        <v>45112</v>
      </c>
      <c r="G589" s="1" t="s">
        <v>331</v>
      </c>
      <c r="H589" s="1" t="s">
        <v>1048</v>
      </c>
      <c r="I589" s="1" t="s">
        <v>345</v>
      </c>
    </row>
    <row r="590" spans="1:9">
      <c r="A590" s="1" t="s">
        <v>332</v>
      </c>
      <c r="B590" s="1" t="s">
        <v>322</v>
      </c>
      <c r="C590" s="1" t="s">
        <v>1050</v>
      </c>
      <c r="D590" s="1" t="s">
        <v>352</v>
      </c>
      <c r="E590" s="1">
        <v>1</v>
      </c>
      <c r="F590" s="2">
        <v>45112</v>
      </c>
      <c r="G590" s="1" t="s">
        <v>331</v>
      </c>
      <c r="H590" s="1" t="s">
        <v>1048</v>
      </c>
      <c r="I590" s="1" t="s">
        <v>345</v>
      </c>
    </row>
    <row r="591" spans="1:9">
      <c r="A591" s="1" t="s">
        <v>332</v>
      </c>
      <c r="B591" s="1" t="s">
        <v>322</v>
      </c>
      <c r="C591" s="1" t="s">
        <v>1051</v>
      </c>
      <c r="D591" s="1" t="s">
        <v>352</v>
      </c>
      <c r="E591" s="1">
        <v>1</v>
      </c>
      <c r="F591" s="2">
        <v>45113</v>
      </c>
      <c r="G591" s="1" t="s">
        <v>331</v>
      </c>
      <c r="H591" s="1" t="s">
        <v>1048</v>
      </c>
      <c r="I591" s="1" t="s">
        <v>345</v>
      </c>
    </row>
    <row r="592" spans="1:9">
      <c r="A592" s="1" t="s">
        <v>332</v>
      </c>
      <c r="B592" s="1" t="s">
        <v>322</v>
      </c>
      <c r="C592" s="1" t="s">
        <v>1052</v>
      </c>
      <c r="D592" s="1" t="s">
        <v>369</v>
      </c>
      <c r="E592" s="1">
        <v>1</v>
      </c>
      <c r="F592" s="2">
        <v>45117</v>
      </c>
      <c r="G592" s="1" t="s">
        <v>331</v>
      </c>
      <c r="H592" s="1" t="s">
        <v>1048</v>
      </c>
      <c r="I592" s="1" t="s">
        <v>345</v>
      </c>
    </row>
    <row r="593" spans="1:9">
      <c r="A593" s="1" t="s">
        <v>332</v>
      </c>
      <c r="B593" s="1" t="s">
        <v>322</v>
      </c>
      <c r="C593" s="1" t="s">
        <v>1053</v>
      </c>
      <c r="D593" s="1" t="s">
        <v>358</v>
      </c>
      <c r="E593" s="1">
        <v>1</v>
      </c>
      <c r="F593" s="2">
        <v>45117</v>
      </c>
      <c r="G593" s="1" t="s">
        <v>331</v>
      </c>
      <c r="H593" s="1" t="s">
        <v>1048</v>
      </c>
      <c r="I593" s="1" t="s">
        <v>345</v>
      </c>
    </row>
    <row r="594" spans="1:9">
      <c r="A594" s="1" t="s">
        <v>332</v>
      </c>
      <c r="B594" s="1" t="s">
        <v>322</v>
      </c>
      <c r="C594" s="1" t="s">
        <v>1054</v>
      </c>
      <c r="D594" s="1" t="s">
        <v>352</v>
      </c>
      <c r="E594" s="1">
        <v>1</v>
      </c>
      <c r="F594" s="2">
        <v>45119</v>
      </c>
      <c r="G594" s="1" t="s">
        <v>331</v>
      </c>
      <c r="H594" s="1" t="s">
        <v>1048</v>
      </c>
      <c r="I594" s="1" t="s">
        <v>345</v>
      </c>
    </row>
    <row r="595" spans="1:9">
      <c r="A595" s="1" t="s">
        <v>332</v>
      </c>
      <c r="B595" s="1" t="s">
        <v>322</v>
      </c>
      <c r="C595" s="1" t="s">
        <v>1055</v>
      </c>
      <c r="D595" s="1" t="s">
        <v>352</v>
      </c>
      <c r="E595" s="1">
        <v>1</v>
      </c>
      <c r="F595" s="2">
        <v>45120</v>
      </c>
      <c r="G595" s="1" t="s">
        <v>331</v>
      </c>
      <c r="H595" s="1" t="s">
        <v>1048</v>
      </c>
      <c r="I595" s="1" t="s">
        <v>345</v>
      </c>
    </row>
    <row r="596" spans="1:9">
      <c r="A596" s="1" t="s">
        <v>332</v>
      </c>
      <c r="B596" s="1" t="s">
        <v>322</v>
      </c>
      <c r="C596" s="1" t="s">
        <v>1056</v>
      </c>
      <c r="D596" s="1" t="s">
        <v>369</v>
      </c>
      <c r="E596" s="1">
        <v>1</v>
      </c>
      <c r="F596" s="2">
        <v>45120</v>
      </c>
      <c r="G596" s="1" t="s">
        <v>331</v>
      </c>
      <c r="H596" s="1" t="s">
        <v>1048</v>
      </c>
      <c r="I596" s="1" t="s">
        <v>345</v>
      </c>
    </row>
    <row r="597" spans="1:9">
      <c r="A597" s="1" t="s">
        <v>332</v>
      </c>
      <c r="B597" s="1" t="s">
        <v>322</v>
      </c>
      <c r="C597" s="1" t="s">
        <v>1057</v>
      </c>
      <c r="D597" s="1" t="s">
        <v>376</v>
      </c>
      <c r="E597" s="1">
        <v>1</v>
      </c>
      <c r="F597" s="2">
        <v>45121</v>
      </c>
      <c r="G597" s="1" t="s">
        <v>331</v>
      </c>
      <c r="H597" s="1" t="s">
        <v>1048</v>
      </c>
      <c r="I597" s="1" t="s">
        <v>345</v>
      </c>
    </row>
    <row r="598" spans="1:9">
      <c r="A598" s="1" t="s">
        <v>332</v>
      </c>
      <c r="B598" s="1" t="s">
        <v>322</v>
      </c>
      <c r="C598" s="1" t="s">
        <v>1058</v>
      </c>
      <c r="D598" s="1" t="s">
        <v>358</v>
      </c>
      <c r="E598" s="1">
        <v>1</v>
      </c>
      <c r="F598" s="2">
        <v>45121</v>
      </c>
      <c r="G598" s="1" t="s">
        <v>331</v>
      </c>
      <c r="H598" s="1" t="s">
        <v>1048</v>
      </c>
      <c r="I598" s="1" t="s">
        <v>345</v>
      </c>
    </row>
    <row r="599" spans="1:9">
      <c r="A599" s="1" t="s">
        <v>332</v>
      </c>
      <c r="B599" s="1" t="s">
        <v>322</v>
      </c>
      <c r="C599" s="1" t="s">
        <v>1059</v>
      </c>
      <c r="D599" s="1" t="s">
        <v>354</v>
      </c>
      <c r="E599" s="1">
        <v>1</v>
      </c>
      <c r="F599" s="2">
        <v>45121</v>
      </c>
      <c r="G599" s="1" t="s">
        <v>331</v>
      </c>
      <c r="H599" s="1" t="s">
        <v>1048</v>
      </c>
      <c r="I599" s="1" t="s">
        <v>345</v>
      </c>
    </row>
    <row r="600" spans="1:9">
      <c r="A600" s="1" t="s">
        <v>332</v>
      </c>
      <c r="B600" s="1" t="s">
        <v>322</v>
      </c>
      <c r="C600" s="1" t="s">
        <v>1060</v>
      </c>
      <c r="D600" s="1" t="s">
        <v>781</v>
      </c>
      <c r="E600" s="1">
        <v>1</v>
      </c>
      <c r="F600" s="2">
        <v>45122</v>
      </c>
      <c r="G600" s="1" t="s">
        <v>331</v>
      </c>
      <c r="H600" s="1" t="s">
        <v>1048</v>
      </c>
      <c r="I600" s="1" t="s">
        <v>345</v>
      </c>
    </row>
    <row r="601" spans="1:9">
      <c r="A601" s="1" t="s">
        <v>332</v>
      </c>
      <c r="B601" s="1" t="s">
        <v>322</v>
      </c>
      <c r="C601" s="1" t="s">
        <v>1061</v>
      </c>
      <c r="D601" s="1" t="s">
        <v>868</v>
      </c>
      <c r="E601" s="1">
        <v>1</v>
      </c>
      <c r="F601" s="2">
        <v>45122</v>
      </c>
      <c r="G601" s="1" t="s">
        <v>331</v>
      </c>
      <c r="H601" s="1" t="s">
        <v>1048</v>
      </c>
      <c r="I601" s="1" t="s">
        <v>345</v>
      </c>
    </row>
    <row r="602" spans="1:9">
      <c r="A602" s="1" t="s">
        <v>212</v>
      </c>
      <c r="B602" s="1" t="s">
        <v>197</v>
      </c>
      <c r="C602" s="1" t="s">
        <v>1062</v>
      </c>
      <c r="D602" s="1" t="s">
        <v>369</v>
      </c>
      <c r="E602" s="1">
        <v>1</v>
      </c>
      <c r="F602" s="2">
        <v>45111</v>
      </c>
      <c r="G602" s="1" t="s">
        <v>211</v>
      </c>
      <c r="H602" s="1" t="s">
        <v>1063</v>
      </c>
      <c r="I602" s="1" t="s">
        <v>345</v>
      </c>
    </row>
    <row r="603" spans="1:9">
      <c r="A603" s="1" t="s">
        <v>212</v>
      </c>
      <c r="B603" s="1" t="s">
        <v>197</v>
      </c>
      <c r="C603" s="1" t="s">
        <v>1064</v>
      </c>
      <c r="D603" s="1" t="s">
        <v>369</v>
      </c>
      <c r="E603" s="1">
        <v>1</v>
      </c>
      <c r="F603" s="2">
        <v>45111</v>
      </c>
      <c r="G603" s="1" t="s">
        <v>211</v>
      </c>
      <c r="H603" s="1" t="s">
        <v>1063</v>
      </c>
      <c r="I603" s="1" t="s">
        <v>345</v>
      </c>
    </row>
    <row r="604" spans="1:9">
      <c r="A604" s="1" t="s">
        <v>212</v>
      </c>
      <c r="B604" s="1" t="s">
        <v>197</v>
      </c>
      <c r="C604" s="1" t="s">
        <v>1065</v>
      </c>
      <c r="D604" s="1" t="s">
        <v>369</v>
      </c>
      <c r="E604" s="1">
        <v>1</v>
      </c>
      <c r="F604" s="2">
        <v>45112</v>
      </c>
      <c r="G604" s="1" t="s">
        <v>211</v>
      </c>
      <c r="H604" s="1" t="s">
        <v>1063</v>
      </c>
      <c r="I604" s="1" t="s">
        <v>345</v>
      </c>
    </row>
    <row r="605" spans="1:9">
      <c r="A605" s="1" t="s">
        <v>212</v>
      </c>
      <c r="B605" s="1" t="s">
        <v>197</v>
      </c>
      <c r="C605" s="1" t="s">
        <v>1066</v>
      </c>
      <c r="D605" s="1" t="s">
        <v>352</v>
      </c>
      <c r="E605" s="1">
        <v>1</v>
      </c>
      <c r="F605" s="2">
        <v>45112</v>
      </c>
      <c r="G605" s="1" t="s">
        <v>211</v>
      </c>
      <c r="H605" s="1" t="s">
        <v>1063</v>
      </c>
      <c r="I605" s="1" t="s">
        <v>345</v>
      </c>
    </row>
    <row r="606" spans="1:9">
      <c r="A606" s="1" t="s">
        <v>212</v>
      </c>
      <c r="B606" s="1" t="s">
        <v>197</v>
      </c>
      <c r="C606" s="1" t="s">
        <v>1067</v>
      </c>
      <c r="D606" s="1" t="s">
        <v>354</v>
      </c>
      <c r="E606" s="1">
        <v>1</v>
      </c>
      <c r="F606" s="2">
        <v>45113</v>
      </c>
      <c r="G606" s="1" t="s">
        <v>211</v>
      </c>
      <c r="H606" s="1" t="s">
        <v>1063</v>
      </c>
      <c r="I606" s="1" t="s">
        <v>345</v>
      </c>
    </row>
    <row r="607" spans="1:9">
      <c r="A607" s="1" t="s">
        <v>212</v>
      </c>
      <c r="B607" s="1" t="s">
        <v>197</v>
      </c>
      <c r="C607" s="1" t="s">
        <v>1068</v>
      </c>
      <c r="D607" s="1" t="s">
        <v>352</v>
      </c>
      <c r="E607" s="1">
        <v>1</v>
      </c>
      <c r="F607" s="2">
        <v>45115</v>
      </c>
      <c r="G607" s="1" t="s">
        <v>211</v>
      </c>
      <c r="H607" s="1" t="s">
        <v>1063</v>
      </c>
      <c r="I607" s="1" t="s">
        <v>345</v>
      </c>
    </row>
    <row r="608" spans="1:9">
      <c r="A608" s="1" t="s">
        <v>212</v>
      </c>
      <c r="B608" s="1" t="s">
        <v>197</v>
      </c>
      <c r="C608" s="1" t="s">
        <v>1069</v>
      </c>
      <c r="D608" s="1" t="s">
        <v>343</v>
      </c>
      <c r="E608" s="1">
        <v>1</v>
      </c>
      <c r="F608" s="2">
        <v>45117</v>
      </c>
      <c r="G608" s="1" t="s">
        <v>211</v>
      </c>
      <c r="H608" s="1" t="s">
        <v>1063</v>
      </c>
      <c r="I608" s="1" t="s">
        <v>345</v>
      </c>
    </row>
    <row r="609" spans="1:9">
      <c r="A609" s="1" t="s">
        <v>212</v>
      </c>
      <c r="B609" s="1" t="s">
        <v>197</v>
      </c>
      <c r="C609" s="1" t="s">
        <v>1070</v>
      </c>
      <c r="D609" s="1" t="s">
        <v>358</v>
      </c>
      <c r="E609" s="1">
        <v>1</v>
      </c>
      <c r="F609" s="2">
        <v>45117</v>
      </c>
      <c r="G609" s="1" t="s">
        <v>211</v>
      </c>
      <c r="H609" s="1" t="s">
        <v>1063</v>
      </c>
      <c r="I609" s="1" t="s">
        <v>345</v>
      </c>
    </row>
    <row r="610" spans="1:9">
      <c r="A610" s="1" t="s">
        <v>212</v>
      </c>
      <c r="B610" s="1" t="s">
        <v>197</v>
      </c>
      <c r="C610" s="1" t="s">
        <v>1071</v>
      </c>
      <c r="D610" s="1" t="s">
        <v>354</v>
      </c>
      <c r="E610" s="1">
        <v>1</v>
      </c>
      <c r="F610" s="2">
        <v>45117</v>
      </c>
      <c r="G610" s="1" t="s">
        <v>211</v>
      </c>
      <c r="H610" s="1" t="s">
        <v>1063</v>
      </c>
      <c r="I610" s="1" t="s">
        <v>345</v>
      </c>
    </row>
    <row r="611" spans="1:9">
      <c r="A611" s="1" t="s">
        <v>212</v>
      </c>
      <c r="B611" s="1" t="s">
        <v>197</v>
      </c>
      <c r="C611" s="1" t="s">
        <v>1072</v>
      </c>
      <c r="D611" s="1" t="s">
        <v>354</v>
      </c>
      <c r="E611" s="1">
        <v>1</v>
      </c>
      <c r="F611" s="2">
        <v>45118</v>
      </c>
      <c r="G611" s="1" t="s">
        <v>211</v>
      </c>
      <c r="H611" s="1" t="s">
        <v>1063</v>
      </c>
      <c r="I611" s="1" t="s">
        <v>345</v>
      </c>
    </row>
    <row r="612" spans="1:9">
      <c r="A612" s="1" t="s">
        <v>212</v>
      </c>
      <c r="B612" s="1" t="s">
        <v>197</v>
      </c>
      <c r="C612" s="1" t="s">
        <v>1073</v>
      </c>
      <c r="D612" s="1" t="s">
        <v>369</v>
      </c>
      <c r="E612" s="1">
        <v>1</v>
      </c>
      <c r="F612" s="2">
        <v>45118</v>
      </c>
      <c r="G612" s="1" t="s">
        <v>211</v>
      </c>
      <c r="H612" s="1" t="s">
        <v>1063</v>
      </c>
      <c r="I612" s="1" t="s">
        <v>345</v>
      </c>
    </row>
    <row r="613" spans="1:9">
      <c r="A613" s="1" t="s">
        <v>212</v>
      </c>
      <c r="B613" s="1" t="s">
        <v>197</v>
      </c>
      <c r="C613" s="1" t="s">
        <v>1074</v>
      </c>
      <c r="D613" s="1" t="s">
        <v>343</v>
      </c>
      <c r="E613" s="1">
        <v>1</v>
      </c>
      <c r="F613" s="2">
        <v>45119</v>
      </c>
      <c r="G613" s="1" t="s">
        <v>211</v>
      </c>
      <c r="H613" s="1" t="s">
        <v>1063</v>
      </c>
      <c r="I613" s="1" t="s">
        <v>345</v>
      </c>
    </row>
    <row r="614" spans="1:9">
      <c r="A614" s="1" t="s">
        <v>212</v>
      </c>
      <c r="B614" s="1" t="s">
        <v>197</v>
      </c>
      <c r="C614" s="1" t="s">
        <v>1075</v>
      </c>
      <c r="D614" s="1" t="s">
        <v>354</v>
      </c>
      <c r="E614" s="1">
        <v>1</v>
      </c>
      <c r="F614" s="2">
        <v>45121</v>
      </c>
      <c r="G614" s="1" t="s">
        <v>211</v>
      </c>
      <c r="H614" s="1" t="s">
        <v>1063</v>
      </c>
      <c r="I614" s="1" t="s">
        <v>345</v>
      </c>
    </row>
    <row r="615" spans="1:9">
      <c r="A615" s="1" t="s">
        <v>212</v>
      </c>
      <c r="B615" s="1" t="s">
        <v>197</v>
      </c>
      <c r="C615" s="1" t="s">
        <v>1076</v>
      </c>
      <c r="D615" s="1" t="s">
        <v>352</v>
      </c>
      <c r="E615" s="1">
        <v>1</v>
      </c>
      <c r="F615" s="2">
        <v>45124</v>
      </c>
      <c r="G615" s="1" t="s">
        <v>211</v>
      </c>
      <c r="H615" s="1" t="s">
        <v>1063</v>
      </c>
      <c r="I615" s="1" t="s">
        <v>345</v>
      </c>
    </row>
    <row r="616" spans="1:9">
      <c r="A616" s="1" t="s">
        <v>269</v>
      </c>
      <c r="B616" s="1" t="s">
        <v>260</v>
      </c>
      <c r="C616" s="1" t="s">
        <v>1077</v>
      </c>
      <c r="D616" s="1" t="s">
        <v>352</v>
      </c>
      <c r="E616" s="1">
        <v>1</v>
      </c>
      <c r="F616" s="2">
        <v>45112</v>
      </c>
      <c r="G616" s="1" t="s">
        <v>268</v>
      </c>
      <c r="H616" s="1" t="s">
        <v>1078</v>
      </c>
      <c r="I616" s="1" t="s">
        <v>345</v>
      </c>
    </row>
    <row r="617" spans="1:9">
      <c r="A617" s="1" t="s">
        <v>269</v>
      </c>
      <c r="B617" s="1" t="s">
        <v>260</v>
      </c>
      <c r="C617" s="1" t="s">
        <v>1079</v>
      </c>
      <c r="D617" s="1" t="s">
        <v>815</v>
      </c>
      <c r="E617" s="1">
        <v>1</v>
      </c>
      <c r="F617" s="2">
        <v>45114</v>
      </c>
      <c r="G617" s="1" t="s">
        <v>268</v>
      </c>
      <c r="H617" s="1" t="s">
        <v>1078</v>
      </c>
      <c r="I617" s="1" t="s">
        <v>345</v>
      </c>
    </row>
    <row r="618" spans="1:9">
      <c r="A618" s="1" t="s">
        <v>269</v>
      </c>
      <c r="B618" s="1" t="s">
        <v>260</v>
      </c>
      <c r="C618" s="1" t="s">
        <v>1080</v>
      </c>
      <c r="D618" s="1" t="s">
        <v>815</v>
      </c>
      <c r="E618" s="1">
        <v>1</v>
      </c>
      <c r="F618" s="2">
        <v>45117</v>
      </c>
      <c r="G618" s="1" t="s">
        <v>268</v>
      </c>
      <c r="H618" s="1" t="s">
        <v>1078</v>
      </c>
      <c r="I618" s="1" t="s">
        <v>345</v>
      </c>
    </row>
    <row r="619" spans="1:9">
      <c r="A619" s="1" t="s">
        <v>269</v>
      </c>
      <c r="B619" s="1" t="s">
        <v>260</v>
      </c>
      <c r="C619" s="1" t="s">
        <v>1081</v>
      </c>
      <c r="D619" s="1" t="s">
        <v>358</v>
      </c>
      <c r="E619" s="1">
        <v>1</v>
      </c>
      <c r="F619" s="2">
        <v>45119</v>
      </c>
      <c r="G619" s="1" t="s">
        <v>268</v>
      </c>
      <c r="H619" s="1" t="s">
        <v>1078</v>
      </c>
      <c r="I619" s="1" t="s">
        <v>345</v>
      </c>
    </row>
    <row r="620" spans="1:9">
      <c r="A620" s="1" t="s">
        <v>269</v>
      </c>
      <c r="B620" s="1" t="s">
        <v>260</v>
      </c>
      <c r="C620" s="1" t="s">
        <v>1082</v>
      </c>
      <c r="D620" s="1" t="s">
        <v>815</v>
      </c>
      <c r="E620" s="1">
        <v>1</v>
      </c>
      <c r="F620" s="2">
        <v>45120</v>
      </c>
      <c r="G620" s="1" t="s">
        <v>268</v>
      </c>
      <c r="H620" s="1" t="s">
        <v>1078</v>
      </c>
      <c r="I620" s="1" t="s">
        <v>345</v>
      </c>
    </row>
    <row r="621" spans="1:9">
      <c r="A621" s="1" t="s">
        <v>269</v>
      </c>
      <c r="B621" s="1" t="s">
        <v>260</v>
      </c>
      <c r="C621" s="1" t="s">
        <v>1083</v>
      </c>
      <c r="D621" s="1" t="s">
        <v>352</v>
      </c>
      <c r="E621" s="1">
        <v>1</v>
      </c>
      <c r="F621" s="2">
        <v>45121</v>
      </c>
      <c r="G621" s="1" t="s">
        <v>268</v>
      </c>
      <c r="H621" s="1" t="s">
        <v>1078</v>
      </c>
      <c r="I621" s="1" t="s">
        <v>345</v>
      </c>
    </row>
    <row r="622" spans="1:9">
      <c r="A622" s="1" t="s">
        <v>148</v>
      </c>
      <c r="B622" s="1" t="s">
        <v>1084</v>
      </c>
      <c r="C622" s="1" t="s">
        <v>1085</v>
      </c>
      <c r="D622" s="1" t="s">
        <v>369</v>
      </c>
      <c r="E622" s="1">
        <v>1</v>
      </c>
      <c r="F622" s="2">
        <v>45115</v>
      </c>
      <c r="G622" s="1" t="s">
        <v>147</v>
      </c>
      <c r="H622" s="1" t="s">
        <v>1086</v>
      </c>
      <c r="I622" s="1" t="s">
        <v>345</v>
      </c>
    </row>
    <row r="623" spans="1:9">
      <c r="A623" s="1" t="s">
        <v>148</v>
      </c>
      <c r="B623" s="1" t="s">
        <v>1084</v>
      </c>
      <c r="C623" s="1" t="s">
        <v>1087</v>
      </c>
      <c r="D623" s="1" t="s">
        <v>343</v>
      </c>
      <c r="E623" s="1">
        <v>1</v>
      </c>
      <c r="F623" s="2">
        <v>45115</v>
      </c>
      <c r="G623" s="1" t="s">
        <v>147</v>
      </c>
      <c r="H623" s="1" t="s">
        <v>1086</v>
      </c>
      <c r="I623" s="1" t="s">
        <v>345</v>
      </c>
    </row>
    <row r="624" spans="1:9">
      <c r="A624" s="1" t="s">
        <v>148</v>
      </c>
      <c r="B624" s="1" t="s">
        <v>1084</v>
      </c>
      <c r="C624" s="1" t="s">
        <v>1088</v>
      </c>
      <c r="D624" s="1" t="s">
        <v>343</v>
      </c>
      <c r="E624" s="1">
        <v>1</v>
      </c>
      <c r="F624" s="2">
        <v>45115</v>
      </c>
      <c r="G624" s="1" t="s">
        <v>147</v>
      </c>
      <c r="H624" s="1" t="s">
        <v>1086</v>
      </c>
      <c r="I624" s="1" t="s">
        <v>345</v>
      </c>
    </row>
    <row r="625" spans="1:9">
      <c r="A625" s="1" t="s">
        <v>148</v>
      </c>
      <c r="B625" s="1" t="s">
        <v>1084</v>
      </c>
      <c r="C625" s="1" t="s">
        <v>1089</v>
      </c>
      <c r="D625" s="1" t="s">
        <v>343</v>
      </c>
      <c r="E625" s="1">
        <v>1</v>
      </c>
      <c r="F625" s="2">
        <v>45115</v>
      </c>
      <c r="G625" s="1" t="s">
        <v>147</v>
      </c>
      <c r="H625" s="1" t="s">
        <v>1086</v>
      </c>
      <c r="I625" s="1" t="s">
        <v>345</v>
      </c>
    </row>
    <row r="626" spans="1:9">
      <c r="A626" s="1" t="s">
        <v>148</v>
      </c>
      <c r="B626" s="1" t="s">
        <v>1084</v>
      </c>
      <c r="C626" s="1" t="s">
        <v>1090</v>
      </c>
      <c r="D626" s="1" t="s">
        <v>369</v>
      </c>
      <c r="E626" s="1">
        <v>1</v>
      </c>
      <c r="F626" s="2">
        <v>45118</v>
      </c>
      <c r="G626" s="1" t="s">
        <v>147</v>
      </c>
      <c r="H626" s="1" t="s">
        <v>1086</v>
      </c>
      <c r="I626" s="1" t="s">
        <v>345</v>
      </c>
    </row>
    <row r="627" spans="1:9">
      <c r="A627" s="1" t="s">
        <v>148</v>
      </c>
      <c r="B627" s="1" t="s">
        <v>1084</v>
      </c>
      <c r="C627" s="1" t="s">
        <v>1091</v>
      </c>
      <c r="D627" s="1" t="s">
        <v>358</v>
      </c>
      <c r="E627" s="1">
        <v>1</v>
      </c>
      <c r="F627" s="2">
        <v>45120</v>
      </c>
      <c r="G627" s="1" t="s">
        <v>147</v>
      </c>
      <c r="H627" s="1" t="s">
        <v>1086</v>
      </c>
      <c r="I627" s="1" t="s">
        <v>345</v>
      </c>
    </row>
    <row r="628" spans="1:9">
      <c r="A628" s="1" t="s">
        <v>148</v>
      </c>
      <c r="B628" s="1" t="s">
        <v>1084</v>
      </c>
      <c r="C628" s="1" t="s">
        <v>1092</v>
      </c>
      <c r="D628" s="1" t="s">
        <v>369</v>
      </c>
      <c r="E628" s="1">
        <v>1</v>
      </c>
      <c r="F628" s="2">
        <v>45120</v>
      </c>
      <c r="G628" s="1" t="s">
        <v>147</v>
      </c>
      <c r="H628" s="1" t="s">
        <v>1086</v>
      </c>
      <c r="I628" s="1" t="s">
        <v>345</v>
      </c>
    </row>
    <row r="629" spans="1:9">
      <c r="A629" s="1" t="s">
        <v>148</v>
      </c>
      <c r="B629" s="1" t="s">
        <v>1084</v>
      </c>
      <c r="C629" s="1" t="s">
        <v>1093</v>
      </c>
      <c r="D629" s="1" t="s">
        <v>369</v>
      </c>
      <c r="E629" s="1">
        <v>1</v>
      </c>
      <c r="F629" s="2">
        <v>45121</v>
      </c>
      <c r="G629" s="1" t="s">
        <v>147</v>
      </c>
      <c r="H629" s="1" t="s">
        <v>1086</v>
      </c>
      <c r="I629" s="1" t="s">
        <v>345</v>
      </c>
    </row>
    <row r="630" spans="1:9">
      <c r="A630" s="1" t="s">
        <v>242</v>
      </c>
      <c r="B630" s="1" t="s">
        <v>240</v>
      </c>
      <c r="C630" s="1" t="s">
        <v>1094</v>
      </c>
      <c r="D630" s="1" t="s">
        <v>376</v>
      </c>
      <c r="E630" s="1">
        <v>1</v>
      </c>
      <c r="F630" s="2">
        <v>45111</v>
      </c>
      <c r="G630" s="1" t="s">
        <v>241</v>
      </c>
      <c r="H630" s="1" t="s">
        <v>1095</v>
      </c>
      <c r="I630" s="1" t="s">
        <v>345</v>
      </c>
    </row>
    <row r="631" spans="1:9">
      <c r="A631" s="1" t="s">
        <v>242</v>
      </c>
      <c r="B631" s="1" t="s">
        <v>240</v>
      </c>
      <c r="C631" s="1" t="s">
        <v>1096</v>
      </c>
      <c r="D631" s="1" t="s">
        <v>394</v>
      </c>
      <c r="E631" s="1">
        <v>1</v>
      </c>
      <c r="F631" s="2">
        <v>45111</v>
      </c>
      <c r="G631" s="1" t="s">
        <v>251</v>
      </c>
      <c r="H631" s="1" t="s">
        <v>1097</v>
      </c>
      <c r="I631" s="1" t="s">
        <v>345</v>
      </c>
    </row>
    <row r="632" spans="1:9">
      <c r="A632" s="1" t="s">
        <v>242</v>
      </c>
      <c r="B632" s="1" t="s">
        <v>240</v>
      </c>
      <c r="C632" s="1" t="s">
        <v>1098</v>
      </c>
      <c r="D632" s="1" t="s">
        <v>352</v>
      </c>
      <c r="E632" s="1">
        <v>1</v>
      </c>
      <c r="F632" s="2">
        <v>45111</v>
      </c>
      <c r="G632" s="1" t="s">
        <v>251</v>
      </c>
      <c r="H632" s="1" t="s">
        <v>1097</v>
      </c>
      <c r="I632" s="1" t="s">
        <v>345</v>
      </c>
    </row>
    <row r="633" spans="1:9">
      <c r="A633" s="1" t="s">
        <v>242</v>
      </c>
      <c r="B633" s="1" t="s">
        <v>240</v>
      </c>
      <c r="C633" s="1" t="s">
        <v>1099</v>
      </c>
      <c r="D633" s="1" t="s">
        <v>352</v>
      </c>
      <c r="E633" s="1">
        <v>1</v>
      </c>
      <c r="F633" s="2">
        <v>45112</v>
      </c>
      <c r="G633" s="1" t="s">
        <v>241</v>
      </c>
      <c r="H633" s="1" t="s">
        <v>1095</v>
      </c>
      <c r="I633" s="1" t="s">
        <v>345</v>
      </c>
    </row>
    <row r="634" spans="1:9">
      <c r="A634" s="1" t="s">
        <v>242</v>
      </c>
      <c r="B634" s="1" t="s">
        <v>240</v>
      </c>
      <c r="C634" s="1" t="s">
        <v>1100</v>
      </c>
      <c r="D634" s="1" t="s">
        <v>352</v>
      </c>
      <c r="E634" s="1">
        <v>1</v>
      </c>
      <c r="F634" s="2">
        <v>45112</v>
      </c>
      <c r="G634" s="1" t="s">
        <v>251</v>
      </c>
      <c r="H634" s="1" t="s">
        <v>1097</v>
      </c>
      <c r="I634" s="1" t="s">
        <v>345</v>
      </c>
    </row>
    <row r="635" spans="1:9">
      <c r="A635" s="1" t="s">
        <v>242</v>
      </c>
      <c r="B635" s="1" t="s">
        <v>240</v>
      </c>
      <c r="C635" s="1" t="s">
        <v>1101</v>
      </c>
      <c r="D635" s="1" t="s">
        <v>352</v>
      </c>
      <c r="E635" s="1">
        <v>1</v>
      </c>
      <c r="F635" s="2">
        <v>45112</v>
      </c>
      <c r="G635" s="1" t="s">
        <v>251</v>
      </c>
      <c r="H635" s="1" t="s">
        <v>1097</v>
      </c>
      <c r="I635" s="1" t="s">
        <v>345</v>
      </c>
    </row>
    <row r="636" spans="1:9">
      <c r="A636" s="1" t="s">
        <v>242</v>
      </c>
      <c r="B636" s="1" t="s">
        <v>240</v>
      </c>
      <c r="C636" s="1" t="s">
        <v>1102</v>
      </c>
      <c r="D636" s="1" t="s">
        <v>343</v>
      </c>
      <c r="E636" s="1">
        <v>1</v>
      </c>
      <c r="F636" s="2">
        <v>45113</v>
      </c>
      <c r="G636" s="1" t="s">
        <v>251</v>
      </c>
      <c r="H636" s="1" t="s">
        <v>1097</v>
      </c>
      <c r="I636" s="1" t="s">
        <v>345</v>
      </c>
    </row>
    <row r="637" spans="1:9">
      <c r="A637" s="1" t="s">
        <v>242</v>
      </c>
      <c r="B637" s="1" t="s">
        <v>240</v>
      </c>
      <c r="C637" s="1" t="s">
        <v>1103</v>
      </c>
      <c r="D637" s="1" t="s">
        <v>369</v>
      </c>
      <c r="E637" s="1">
        <v>1</v>
      </c>
      <c r="F637" s="2">
        <v>45113</v>
      </c>
      <c r="G637" s="1" t="s">
        <v>251</v>
      </c>
      <c r="H637" s="1" t="s">
        <v>1097</v>
      </c>
      <c r="I637" s="1" t="s">
        <v>345</v>
      </c>
    </row>
    <row r="638" spans="1:9">
      <c r="A638" s="1" t="s">
        <v>242</v>
      </c>
      <c r="B638" s="1" t="s">
        <v>240</v>
      </c>
      <c r="C638" s="1" t="s">
        <v>1104</v>
      </c>
      <c r="D638" s="1" t="s">
        <v>350</v>
      </c>
      <c r="E638" s="1">
        <v>1</v>
      </c>
      <c r="F638" s="2">
        <v>45113</v>
      </c>
      <c r="G638" s="1" t="s">
        <v>241</v>
      </c>
      <c r="H638" s="1" t="s">
        <v>1095</v>
      </c>
      <c r="I638" s="1" t="s">
        <v>345</v>
      </c>
    </row>
    <row r="639" spans="1:9">
      <c r="A639" s="1" t="s">
        <v>242</v>
      </c>
      <c r="B639" s="1" t="s">
        <v>240</v>
      </c>
      <c r="C639" s="1" t="s">
        <v>1105</v>
      </c>
      <c r="D639" s="1" t="s">
        <v>358</v>
      </c>
      <c r="E639" s="1">
        <v>1</v>
      </c>
      <c r="F639" s="2">
        <v>45114</v>
      </c>
      <c r="G639" s="1" t="s">
        <v>251</v>
      </c>
      <c r="H639" s="1" t="s">
        <v>1097</v>
      </c>
      <c r="I639" s="1" t="s">
        <v>345</v>
      </c>
    </row>
    <row r="640" spans="1:9">
      <c r="A640" s="1" t="s">
        <v>242</v>
      </c>
      <c r="B640" s="1" t="s">
        <v>240</v>
      </c>
      <c r="C640" s="1" t="s">
        <v>1106</v>
      </c>
      <c r="D640" s="1" t="s">
        <v>352</v>
      </c>
      <c r="E640" s="1">
        <v>1</v>
      </c>
      <c r="F640" s="2">
        <v>45114</v>
      </c>
      <c r="G640" s="1" t="s">
        <v>251</v>
      </c>
      <c r="H640" s="1" t="s">
        <v>1097</v>
      </c>
      <c r="I640" s="1" t="s">
        <v>345</v>
      </c>
    </row>
    <row r="641" spans="1:9">
      <c r="A641" s="1" t="s">
        <v>242</v>
      </c>
      <c r="B641" s="1" t="s">
        <v>240</v>
      </c>
      <c r="C641" s="1" t="s">
        <v>1107</v>
      </c>
      <c r="D641" s="1" t="s">
        <v>352</v>
      </c>
      <c r="E641" s="1">
        <v>1</v>
      </c>
      <c r="F641" s="2">
        <v>45114</v>
      </c>
      <c r="G641" s="1" t="s">
        <v>251</v>
      </c>
      <c r="H641" s="1" t="s">
        <v>1097</v>
      </c>
      <c r="I641" s="1" t="s">
        <v>345</v>
      </c>
    </row>
    <row r="642" spans="1:9">
      <c r="A642" s="1" t="s">
        <v>242</v>
      </c>
      <c r="B642" s="1" t="s">
        <v>240</v>
      </c>
      <c r="C642" s="1" t="s">
        <v>1108</v>
      </c>
      <c r="D642" s="1" t="s">
        <v>358</v>
      </c>
      <c r="E642" s="1">
        <v>1</v>
      </c>
      <c r="F642" s="2">
        <v>45114</v>
      </c>
      <c r="G642" s="1" t="s">
        <v>241</v>
      </c>
      <c r="H642" s="1" t="s">
        <v>1095</v>
      </c>
      <c r="I642" s="1" t="s">
        <v>345</v>
      </c>
    </row>
    <row r="643" spans="1:9">
      <c r="A643" s="1" t="s">
        <v>242</v>
      </c>
      <c r="B643" s="1" t="s">
        <v>240</v>
      </c>
      <c r="C643" s="1" t="s">
        <v>1109</v>
      </c>
      <c r="D643" s="1" t="s">
        <v>369</v>
      </c>
      <c r="E643" s="1">
        <v>1</v>
      </c>
      <c r="F643" s="2">
        <v>45115</v>
      </c>
      <c r="G643" s="1" t="s">
        <v>251</v>
      </c>
      <c r="H643" s="1" t="s">
        <v>1097</v>
      </c>
      <c r="I643" s="1" t="s">
        <v>345</v>
      </c>
    </row>
    <row r="644" spans="1:9">
      <c r="A644" s="1" t="s">
        <v>242</v>
      </c>
      <c r="B644" s="1" t="s">
        <v>240</v>
      </c>
      <c r="C644" s="1" t="s">
        <v>1110</v>
      </c>
      <c r="D644" s="1" t="s">
        <v>352</v>
      </c>
      <c r="E644" s="1">
        <v>1</v>
      </c>
      <c r="F644" s="2">
        <v>45115</v>
      </c>
      <c r="G644" s="1" t="s">
        <v>251</v>
      </c>
      <c r="H644" s="1" t="s">
        <v>1097</v>
      </c>
      <c r="I644" s="1" t="s">
        <v>345</v>
      </c>
    </row>
    <row r="645" spans="1:9">
      <c r="A645" s="1" t="s">
        <v>242</v>
      </c>
      <c r="B645" s="1" t="s">
        <v>240</v>
      </c>
      <c r="C645" s="1" t="s">
        <v>1111</v>
      </c>
      <c r="D645" s="1" t="s">
        <v>343</v>
      </c>
      <c r="E645" s="1">
        <v>1</v>
      </c>
      <c r="F645" s="2">
        <v>45115</v>
      </c>
      <c r="G645" s="1" t="s">
        <v>251</v>
      </c>
      <c r="H645" s="1" t="s">
        <v>1097</v>
      </c>
      <c r="I645" s="1" t="s">
        <v>345</v>
      </c>
    </row>
    <row r="646" spans="1:9">
      <c r="A646" s="1" t="s">
        <v>242</v>
      </c>
      <c r="B646" s="1" t="s">
        <v>240</v>
      </c>
      <c r="C646" s="1" t="s">
        <v>1112</v>
      </c>
      <c r="D646" s="1" t="s">
        <v>352</v>
      </c>
      <c r="E646" s="1">
        <v>1</v>
      </c>
      <c r="F646" s="2">
        <v>45117</v>
      </c>
      <c r="G646" s="1" t="s">
        <v>251</v>
      </c>
      <c r="H646" s="1" t="s">
        <v>1097</v>
      </c>
      <c r="I646" s="1" t="s">
        <v>345</v>
      </c>
    </row>
    <row r="647" spans="1:9">
      <c r="A647" s="1" t="s">
        <v>242</v>
      </c>
      <c r="B647" s="1" t="s">
        <v>240</v>
      </c>
      <c r="C647" s="1" t="s">
        <v>1113</v>
      </c>
      <c r="D647" s="1" t="s">
        <v>352</v>
      </c>
      <c r="E647" s="1">
        <v>1</v>
      </c>
      <c r="F647" s="2">
        <v>45117</v>
      </c>
      <c r="G647" s="1" t="s">
        <v>251</v>
      </c>
      <c r="H647" s="1" t="s">
        <v>1097</v>
      </c>
      <c r="I647" s="1" t="s">
        <v>345</v>
      </c>
    </row>
    <row r="648" spans="1:9">
      <c r="A648" s="1" t="s">
        <v>242</v>
      </c>
      <c r="B648" s="1" t="s">
        <v>240</v>
      </c>
      <c r="C648" s="1" t="s">
        <v>1114</v>
      </c>
      <c r="D648" s="1" t="s">
        <v>343</v>
      </c>
      <c r="E648" s="1">
        <v>1</v>
      </c>
      <c r="F648" s="2">
        <v>45117</v>
      </c>
      <c r="G648" s="1" t="s">
        <v>251</v>
      </c>
      <c r="H648" s="1" t="s">
        <v>1097</v>
      </c>
      <c r="I648" s="1" t="s">
        <v>345</v>
      </c>
    </row>
    <row r="649" spans="1:9">
      <c r="A649" s="1" t="s">
        <v>242</v>
      </c>
      <c r="B649" s="1" t="s">
        <v>240</v>
      </c>
      <c r="C649" s="1" t="s">
        <v>1115</v>
      </c>
      <c r="D649" s="1" t="s">
        <v>369</v>
      </c>
      <c r="E649" s="1">
        <v>1</v>
      </c>
      <c r="F649" s="2">
        <v>45117</v>
      </c>
      <c r="G649" s="1" t="s">
        <v>241</v>
      </c>
      <c r="H649" s="1" t="s">
        <v>1095</v>
      </c>
      <c r="I649" s="1" t="s">
        <v>345</v>
      </c>
    </row>
    <row r="650" spans="1:9">
      <c r="A650" s="1" t="s">
        <v>242</v>
      </c>
      <c r="B650" s="1" t="s">
        <v>240</v>
      </c>
      <c r="C650" s="1" t="s">
        <v>1116</v>
      </c>
      <c r="D650" s="1" t="s">
        <v>343</v>
      </c>
      <c r="E650" s="1">
        <v>1</v>
      </c>
      <c r="F650" s="2">
        <v>45118</v>
      </c>
      <c r="G650" s="1" t="s">
        <v>251</v>
      </c>
      <c r="H650" s="1" t="s">
        <v>1097</v>
      </c>
      <c r="I650" s="1" t="s">
        <v>345</v>
      </c>
    </row>
    <row r="651" spans="1:9">
      <c r="A651" s="1" t="s">
        <v>242</v>
      </c>
      <c r="B651" s="1" t="s">
        <v>240</v>
      </c>
      <c r="C651" s="1" t="s">
        <v>1117</v>
      </c>
      <c r="D651" s="1" t="s">
        <v>343</v>
      </c>
      <c r="E651" s="1">
        <v>1</v>
      </c>
      <c r="F651" s="2">
        <v>45118</v>
      </c>
      <c r="G651" s="1" t="s">
        <v>241</v>
      </c>
      <c r="H651" s="1" t="s">
        <v>1095</v>
      </c>
      <c r="I651" s="1" t="s">
        <v>345</v>
      </c>
    </row>
    <row r="652" spans="1:9">
      <c r="A652" s="1" t="s">
        <v>242</v>
      </c>
      <c r="B652" s="1" t="s">
        <v>240</v>
      </c>
      <c r="C652" s="1" t="s">
        <v>1118</v>
      </c>
      <c r="D652" s="1" t="s">
        <v>352</v>
      </c>
      <c r="E652" s="1">
        <v>1</v>
      </c>
      <c r="F652" s="2">
        <v>45119</v>
      </c>
      <c r="G652" s="1" t="s">
        <v>241</v>
      </c>
      <c r="H652" s="1" t="s">
        <v>1095</v>
      </c>
      <c r="I652" s="1" t="s">
        <v>345</v>
      </c>
    </row>
    <row r="653" spans="1:9">
      <c r="A653" s="1" t="s">
        <v>242</v>
      </c>
      <c r="B653" s="1" t="s">
        <v>240</v>
      </c>
      <c r="C653" s="1" t="s">
        <v>1119</v>
      </c>
      <c r="D653" s="1" t="s">
        <v>352</v>
      </c>
      <c r="E653" s="1">
        <v>1</v>
      </c>
      <c r="F653" s="2">
        <v>45119</v>
      </c>
      <c r="G653" s="1" t="s">
        <v>251</v>
      </c>
      <c r="H653" s="1" t="s">
        <v>1097</v>
      </c>
      <c r="I653" s="1" t="s">
        <v>345</v>
      </c>
    </row>
    <row r="654" spans="1:9">
      <c r="A654" s="1" t="s">
        <v>242</v>
      </c>
      <c r="B654" s="1" t="s">
        <v>240</v>
      </c>
      <c r="C654" s="1" t="s">
        <v>1120</v>
      </c>
      <c r="D654" s="1" t="s">
        <v>369</v>
      </c>
      <c r="E654" s="1">
        <v>1</v>
      </c>
      <c r="F654" s="2">
        <v>45119</v>
      </c>
      <c r="G654" s="1" t="s">
        <v>251</v>
      </c>
      <c r="H654" s="1" t="s">
        <v>1097</v>
      </c>
      <c r="I654" s="1" t="s">
        <v>345</v>
      </c>
    </row>
    <row r="655" spans="1:9">
      <c r="A655" s="1" t="s">
        <v>242</v>
      </c>
      <c r="B655" s="1" t="s">
        <v>240</v>
      </c>
      <c r="C655" s="1" t="s">
        <v>1121</v>
      </c>
      <c r="D655" s="1" t="s">
        <v>352</v>
      </c>
      <c r="E655" s="1">
        <v>1</v>
      </c>
      <c r="F655" s="2">
        <v>45120</v>
      </c>
      <c r="G655" s="1" t="s">
        <v>241</v>
      </c>
      <c r="H655" s="1" t="s">
        <v>1095</v>
      </c>
      <c r="I655" s="1" t="s">
        <v>345</v>
      </c>
    </row>
    <row r="656" spans="1:9">
      <c r="A656" s="1" t="s">
        <v>242</v>
      </c>
      <c r="B656" s="1" t="s">
        <v>240</v>
      </c>
      <c r="C656" s="1" t="s">
        <v>1122</v>
      </c>
      <c r="D656" s="1" t="s">
        <v>352</v>
      </c>
      <c r="E656" s="1">
        <v>1</v>
      </c>
      <c r="F656" s="2">
        <v>45121</v>
      </c>
      <c r="G656" s="1" t="s">
        <v>241</v>
      </c>
      <c r="H656" s="1" t="s">
        <v>1095</v>
      </c>
      <c r="I656" s="1" t="s">
        <v>345</v>
      </c>
    </row>
    <row r="657" spans="1:9">
      <c r="A657" s="1" t="s">
        <v>242</v>
      </c>
      <c r="B657" s="1" t="s">
        <v>240</v>
      </c>
      <c r="C657" s="1" t="s">
        <v>1123</v>
      </c>
      <c r="D657" s="1" t="s">
        <v>343</v>
      </c>
      <c r="E657" s="1">
        <v>1</v>
      </c>
      <c r="F657" s="2">
        <v>45122</v>
      </c>
      <c r="G657" s="1" t="s">
        <v>251</v>
      </c>
      <c r="H657" s="1" t="s">
        <v>1097</v>
      </c>
      <c r="I657" s="1" t="s">
        <v>345</v>
      </c>
    </row>
    <row r="658" spans="1:9">
      <c r="A658" s="1" t="s">
        <v>242</v>
      </c>
      <c r="B658" s="1" t="s">
        <v>240</v>
      </c>
      <c r="C658" s="1" t="s">
        <v>1124</v>
      </c>
      <c r="D658" s="1" t="s">
        <v>343</v>
      </c>
      <c r="E658" s="1">
        <v>1</v>
      </c>
      <c r="F658" s="2">
        <v>45122</v>
      </c>
      <c r="G658" s="1" t="s">
        <v>251</v>
      </c>
      <c r="H658" s="1" t="s">
        <v>1097</v>
      </c>
      <c r="I658" s="1" t="s">
        <v>345</v>
      </c>
    </row>
    <row r="659" spans="1:9">
      <c r="A659" s="1" t="s">
        <v>242</v>
      </c>
      <c r="B659" s="1" t="s">
        <v>240</v>
      </c>
      <c r="C659" s="1" t="s">
        <v>1125</v>
      </c>
      <c r="D659" s="1" t="s">
        <v>815</v>
      </c>
      <c r="E659" s="1">
        <v>1</v>
      </c>
      <c r="F659" s="2">
        <v>45122</v>
      </c>
      <c r="G659" s="1" t="s">
        <v>251</v>
      </c>
      <c r="H659" s="1" t="s">
        <v>1097</v>
      </c>
      <c r="I659" s="1" t="s">
        <v>345</v>
      </c>
    </row>
    <row r="660" spans="1:9">
      <c r="A660" s="1" t="s">
        <v>242</v>
      </c>
      <c r="B660" s="1" t="s">
        <v>240</v>
      </c>
      <c r="C660" s="1" t="s">
        <v>1126</v>
      </c>
      <c r="D660" s="1" t="s">
        <v>352</v>
      </c>
      <c r="E660" s="1">
        <v>1</v>
      </c>
      <c r="F660" s="2">
        <v>45122</v>
      </c>
      <c r="G660" s="1" t="s">
        <v>241</v>
      </c>
      <c r="H660" s="1" t="s">
        <v>1095</v>
      </c>
      <c r="I660" s="1" t="s">
        <v>345</v>
      </c>
    </row>
    <row r="661" spans="1:9">
      <c r="A661" s="1" t="s">
        <v>242</v>
      </c>
      <c r="B661" s="1" t="s">
        <v>240</v>
      </c>
      <c r="C661" s="1" t="s">
        <v>1127</v>
      </c>
      <c r="D661" s="1" t="s">
        <v>352</v>
      </c>
      <c r="E661" s="1">
        <v>1</v>
      </c>
      <c r="F661" s="2">
        <v>45124</v>
      </c>
      <c r="G661" s="1" t="s">
        <v>241</v>
      </c>
      <c r="H661" s="1" t="s">
        <v>1095</v>
      </c>
      <c r="I661" s="1" t="s">
        <v>345</v>
      </c>
    </row>
    <row r="662" spans="1:9">
      <c r="A662" s="1" t="s">
        <v>242</v>
      </c>
      <c r="B662" s="1" t="s">
        <v>240</v>
      </c>
      <c r="C662" s="1" t="s">
        <v>1128</v>
      </c>
      <c r="D662" s="1" t="s">
        <v>352</v>
      </c>
      <c r="E662" s="1">
        <v>1</v>
      </c>
      <c r="F662" s="2">
        <v>45124</v>
      </c>
      <c r="G662" s="1" t="s">
        <v>251</v>
      </c>
      <c r="H662" s="1" t="s">
        <v>1097</v>
      </c>
      <c r="I662" s="1" t="s">
        <v>345</v>
      </c>
    </row>
    <row r="663" spans="1:9">
      <c r="A663" s="1" t="s">
        <v>86</v>
      </c>
      <c r="B663" s="1" t="s">
        <v>66</v>
      </c>
      <c r="C663" s="1" t="s">
        <v>1129</v>
      </c>
      <c r="D663" s="1" t="s">
        <v>358</v>
      </c>
      <c r="E663" s="1">
        <v>1</v>
      </c>
      <c r="F663" s="2">
        <v>45114</v>
      </c>
      <c r="G663" s="1" t="s">
        <v>85</v>
      </c>
      <c r="H663" s="1" t="s">
        <v>1130</v>
      </c>
      <c r="I663" s="1" t="s">
        <v>345</v>
      </c>
    </row>
    <row r="664" spans="1:9">
      <c r="A664" s="1" t="s">
        <v>86</v>
      </c>
      <c r="B664" s="1" t="s">
        <v>66</v>
      </c>
      <c r="C664" s="1" t="s">
        <v>1131</v>
      </c>
      <c r="D664" s="1" t="s">
        <v>343</v>
      </c>
      <c r="E664" s="1">
        <v>1</v>
      </c>
      <c r="F664" s="2">
        <v>45115</v>
      </c>
      <c r="G664" s="1" t="s">
        <v>85</v>
      </c>
      <c r="H664" s="1" t="s">
        <v>1130</v>
      </c>
      <c r="I664" s="1" t="s">
        <v>345</v>
      </c>
    </row>
    <row r="665" spans="1:9">
      <c r="A665" s="1" t="s">
        <v>86</v>
      </c>
      <c r="B665" s="1" t="s">
        <v>66</v>
      </c>
      <c r="C665" s="1" t="s">
        <v>1132</v>
      </c>
      <c r="D665" s="1" t="s">
        <v>369</v>
      </c>
      <c r="E665" s="1">
        <v>1</v>
      </c>
      <c r="F665" s="2">
        <v>45115</v>
      </c>
      <c r="G665" s="1" t="s">
        <v>85</v>
      </c>
      <c r="H665" s="1" t="s">
        <v>1130</v>
      </c>
      <c r="I665" s="1" t="s">
        <v>345</v>
      </c>
    </row>
    <row r="666" spans="1:9">
      <c r="A666" s="1" t="s">
        <v>86</v>
      </c>
      <c r="B666" s="1" t="s">
        <v>66</v>
      </c>
      <c r="C666" s="1" t="s">
        <v>1133</v>
      </c>
      <c r="D666" s="1" t="s">
        <v>358</v>
      </c>
      <c r="E666" s="1">
        <v>1</v>
      </c>
      <c r="F666" s="2">
        <v>45118</v>
      </c>
      <c r="G666" s="1" t="s">
        <v>85</v>
      </c>
      <c r="H666" s="1" t="s">
        <v>1130</v>
      </c>
      <c r="I666" s="1" t="s">
        <v>345</v>
      </c>
    </row>
    <row r="667" spans="1:9">
      <c r="A667" s="1" t="s">
        <v>86</v>
      </c>
      <c r="B667" s="1" t="s">
        <v>66</v>
      </c>
      <c r="C667" s="1" t="s">
        <v>1134</v>
      </c>
      <c r="D667" s="1" t="s">
        <v>352</v>
      </c>
      <c r="E667" s="1">
        <v>1</v>
      </c>
      <c r="F667" s="2">
        <v>45120</v>
      </c>
      <c r="G667" s="1" t="s">
        <v>85</v>
      </c>
      <c r="H667" s="1" t="s">
        <v>1130</v>
      </c>
      <c r="I667" s="1" t="s">
        <v>345</v>
      </c>
    </row>
    <row r="668" spans="1:9">
      <c r="A668" s="1" t="s">
        <v>86</v>
      </c>
      <c r="B668" s="1" t="s">
        <v>66</v>
      </c>
      <c r="C668" s="1" t="s">
        <v>1135</v>
      </c>
      <c r="D668" s="1" t="s">
        <v>354</v>
      </c>
      <c r="E668" s="1">
        <v>1</v>
      </c>
      <c r="F668" s="2">
        <v>45124</v>
      </c>
      <c r="G668" s="1" t="s">
        <v>85</v>
      </c>
      <c r="H668" s="1" t="s">
        <v>1130</v>
      </c>
      <c r="I668" s="1" t="s">
        <v>345</v>
      </c>
    </row>
    <row r="669" spans="1:9">
      <c r="A669" s="1" t="s">
        <v>214</v>
      </c>
      <c r="B669" s="1" t="s">
        <v>197</v>
      </c>
      <c r="C669" s="1" t="s">
        <v>1136</v>
      </c>
      <c r="D669" s="1" t="s">
        <v>352</v>
      </c>
      <c r="E669" s="1">
        <v>1</v>
      </c>
      <c r="F669" s="2">
        <v>45114</v>
      </c>
      <c r="G669" s="1" t="s">
        <v>213</v>
      </c>
      <c r="H669" s="1" t="s">
        <v>1137</v>
      </c>
      <c r="I669" s="1" t="s">
        <v>345</v>
      </c>
    </row>
    <row r="670" spans="1:9">
      <c r="A670" s="1" t="s">
        <v>214</v>
      </c>
      <c r="B670" s="1" t="s">
        <v>197</v>
      </c>
      <c r="C670" s="1" t="s">
        <v>1138</v>
      </c>
      <c r="D670" s="1" t="s">
        <v>358</v>
      </c>
      <c r="E670" s="1">
        <v>1</v>
      </c>
      <c r="F670" s="2">
        <v>45118</v>
      </c>
      <c r="G670" s="1" t="s">
        <v>213</v>
      </c>
      <c r="H670" s="1" t="s">
        <v>1137</v>
      </c>
      <c r="I670" s="1" t="s">
        <v>345</v>
      </c>
    </row>
    <row r="671" spans="1:9">
      <c r="A671" s="1" t="s">
        <v>214</v>
      </c>
      <c r="B671" s="1" t="s">
        <v>197</v>
      </c>
      <c r="C671" s="1" t="s">
        <v>1139</v>
      </c>
      <c r="D671" s="1" t="s">
        <v>343</v>
      </c>
      <c r="E671" s="1">
        <v>1</v>
      </c>
      <c r="F671" s="2">
        <v>45119</v>
      </c>
      <c r="G671" s="1" t="s">
        <v>213</v>
      </c>
      <c r="H671" s="1" t="s">
        <v>1137</v>
      </c>
      <c r="I671" s="1" t="s">
        <v>345</v>
      </c>
    </row>
    <row r="672" spans="1:9">
      <c r="A672" s="1" t="s">
        <v>214</v>
      </c>
      <c r="B672" s="1" t="s">
        <v>197</v>
      </c>
      <c r="C672" s="1" t="s">
        <v>1140</v>
      </c>
      <c r="D672" s="1" t="s">
        <v>343</v>
      </c>
      <c r="E672" s="1">
        <v>1</v>
      </c>
      <c r="F672" s="2">
        <v>45120</v>
      </c>
      <c r="G672" s="1" t="s">
        <v>213</v>
      </c>
      <c r="H672" s="1" t="s">
        <v>1137</v>
      </c>
      <c r="I672" s="1" t="s">
        <v>345</v>
      </c>
    </row>
    <row r="673" spans="1:9">
      <c r="A673" s="1" t="s">
        <v>214</v>
      </c>
      <c r="B673" s="1" t="s">
        <v>197</v>
      </c>
      <c r="C673" s="1" t="s">
        <v>1141</v>
      </c>
      <c r="D673" s="1" t="s">
        <v>815</v>
      </c>
      <c r="E673" s="1">
        <v>1</v>
      </c>
      <c r="F673" s="2">
        <v>45121</v>
      </c>
      <c r="G673" s="1" t="s">
        <v>213</v>
      </c>
      <c r="H673" s="1" t="s">
        <v>1137</v>
      </c>
      <c r="I673" s="1" t="s">
        <v>345</v>
      </c>
    </row>
    <row r="674" spans="1:9">
      <c r="A674" s="1" t="s">
        <v>214</v>
      </c>
      <c r="B674" s="1" t="s">
        <v>197</v>
      </c>
      <c r="C674" s="1" t="s">
        <v>1142</v>
      </c>
      <c r="D674" s="1" t="s">
        <v>354</v>
      </c>
      <c r="E674" s="1">
        <v>1</v>
      </c>
      <c r="F674" s="2">
        <v>45124</v>
      </c>
      <c r="G674" s="1" t="s">
        <v>213</v>
      </c>
      <c r="H674" s="1" t="s">
        <v>1137</v>
      </c>
      <c r="I674" s="1" t="s">
        <v>345</v>
      </c>
    </row>
    <row r="675" spans="1:9">
      <c r="A675" s="1" t="s">
        <v>214</v>
      </c>
      <c r="B675" s="1" t="s">
        <v>197</v>
      </c>
      <c r="C675" s="1" t="s">
        <v>1143</v>
      </c>
      <c r="D675" s="1" t="s">
        <v>369</v>
      </c>
      <c r="E675" s="1">
        <v>1</v>
      </c>
      <c r="F675" s="2">
        <v>45124</v>
      </c>
      <c r="G675" s="1" t="s">
        <v>213</v>
      </c>
      <c r="H675" s="1" t="s">
        <v>1137</v>
      </c>
      <c r="I675" s="1" t="s">
        <v>345</v>
      </c>
    </row>
    <row r="676" spans="1:9">
      <c r="A676" s="1" t="s">
        <v>214</v>
      </c>
      <c r="B676" s="1" t="s">
        <v>197</v>
      </c>
      <c r="C676" s="1" t="s">
        <v>1144</v>
      </c>
      <c r="D676" s="1" t="s">
        <v>343</v>
      </c>
      <c r="E676" s="1">
        <v>1</v>
      </c>
      <c r="F676" s="2">
        <v>45124</v>
      </c>
      <c r="G676" s="1" t="s">
        <v>213</v>
      </c>
      <c r="H676" s="1" t="s">
        <v>1137</v>
      </c>
      <c r="I676" s="1" t="s">
        <v>345</v>
      </c>
    </row>
    <row r="677" spans="1:9">
      <c r="A677" s="1" t="s">
        <v>128</v>
      </c>
      <c r="B677" s="1" t="s">
        <v>129</v>
      </c>
      <c r="C677" s="1" t="s">
        <v>1145</v>
      </c>
      <c r="D677" s="1" t="s">
        <v>394</v>
      </c>
      <c r="E677" s="1">
        <v>1</v>
      </c>
      <c r="F677" s="2">
        <v>45117</v>
      </c>
      <c r="G677" s="1" t="s">
        <v>127</v>
      </c>
      <c r="H677" s="1" t="s">
        <v>1146</v>
      </c>
      <c r="I677" s="1" t="s">
        <v>345</v>
      </c>
    </row>
    <row r="678" spans="1:9">
      <c r="A678" s="1" t="s">
        <v>128</v>
      </c>
      <c r="B678" s="1" t="s">
        <v>129</v>
      </c>
      <c r="C678" s="1" t="s">
        <v>1147</v>
      </c>
      <c r="D678" s="1" t="s">
        <v>358</v>
      </c>
      <c r="E678" s="1">
        <v>1</v>
      </c>
      <c r="F678" s="2">
        <v>45119</v>
      </c>
      <c r="G678" s="1" t="s">
        <v>127</v>
      </c>
      <c r="H678" s="1" t="s">
        <v>1146</v>
      </c>
      <c r="I678" s="1" t="s">
        <v>345</v>
      </c>
    </row>
    <row r="679" spans="1:9">
      <c r="A679" s="1" t="s">
        <v>128</v>
      </c>
      <c r="B679" s="1" t="s">
        <v>129</v>
      </c>
      <c r="C679" s="1" t="s">
        <v>1148</v>
      </c>
      <c r="D679" s="1" t="s">
        <v>369</v>
      </c>
      <c r="E679" s="1">
        <v>1</v>
      </c>
      <c r="F679" s="2">
        <v>45119</v>
      </c>
      <c r="G679" s="1" t="s">
        <v>127</v>
      </c>
      <c r="H679" s="1" t="s">
        <v>1146</v>
      </c>
      <c r="I679" s="1" t="s">
        <v>345</v>
      </c>
    </row>
    <row r="680" spans="1:9">
      <c r="A680" s="1" t="s">
        <v>128</v>
      </c>
      <c r="B680" s="1" t="s">
        <v>129</v>
      </c>
      <c r="C680" s="1" t="s">
        <v>1149</v>
      </c>
      <c r="D680" s="1" t="s">
        <v>350</v>
      </c>
      <c r="E680" s="1">
        <v>1</v>
      </c>
      <c r="F680" s="2">
        <v>45119</v>
      </c>
      <c r="G680" s="1" t="s">
        <v>127</v>
      </c>
      <c r="H680" s="1" t="s">
        <v>1146</v>
      </c>
      <c r="I680" s="1" t="s">
        <v>345</v>
      </c>
    </row>
    <row r="681" spans="1:9">
      <c r="A681" s="1" t="s">
        <v>128</v>
      </c>
      <c r="B681" s="1" t="s">
        <v>129</v>
      </c>
      <c r="C681" s="1" t="s">
        <v>1150</v>
      </c>
      <c r="D681" s="1" t="s">
        <v>376</v>
      </c>
      <c r="E681" s="1">
        <v>1</v>
      </c>
      <c r="F681" s="2">
        <v>45121</v>
      </c>
      <c r="G681" s="1" t="s">
        <v>127</v>
      </c>
      <c r="H681" s="1" t="s">
        <v>1146</v>
      </c>
      <c r="I681" s="1" t="s">
        <v>345</v>
      </c>
    </row>
    <row r="682" spans="1:9">
      <c r="A682" s="1" t="s">
        <v>128</v>
      </c>
      <c r="B682" s="1" t="s">
        <v>129</v>
      </c>
      <c r="C682" s="1" t="s">
        <v>1151</v>
      </c>
      <c r="D682" s="1" t="s">
        <v>352</v>
      </c>
      <c r="E682" s="1">
        <v>1</v>
      </c>
      <c r="F682" s="2">
        <v>45121</v>
      </c>
      <c r="G682" s="1" t="s">
        <v>127</v>
      </c>
      <c r="H682" s="1" t="s">
        <v>1146</v>
      </c>
      <c r="I682" s="1" t="s">
        <v>345</v>
      </c>
    </row>
    <row r="683" spans="1:9">
      <c r="A683" s="1" t="s">
        <v>128</v>
      </c>
      <c r="B683" s="1" t="s">
        <v>129</v>
      </c>
      <c r="C683" s="1" t="s">
        <v>1152</v>
      </c>
      <c r="D683" s="1" t="s">
        <v>352</v>
      </c>
      <c r="E683" s="1">
        <v>1</v>
      </c>
      <c r="F683" s="2">
        <v>45121</v>
      </c>
      <c r="G683" s="1" t="s">
        <v>127</v>
      </c>
      <c r="H683" s="1" t="s">
        <v>1146</v>
      </c>
      <c r="I683" s="1" t="s">
        <v>345</v>
      </c>
    </row>
    <row r="684" spans="1:9">
      <c r="A684" s="1" t="s">
        <v>220</v>
      </c>
      <c r="B684" s="1" t="s">
        <v>221</v>
      </c>
      <c r="C684" s="1" t="s">
        <v>1153</v>
      </c>
      <c r="D684" s="1" t="s">
        <v>815</v>
      </c>
      <c r="E684" s="1">
        <v>1</v>
      </c>
      <c r="F684" s="2">
        <v>45111</v>
      </c>
      <c r="G684" s="1" t="s">
        <v>219</v>
      </c>
      <c r="H684" s="1" t="s">
        <v>1154</v>
      </c>
      <c r="I684" s="1" t="s">
        <v>345</v>
      </c>
    </row>
    <row r="685" spans="1:9">
      <c r="A685" s="1" t="s">
        <v>220</v>
      </c>
      <c r="B685" s="1" t="s">
        <v>221</v>
      </c>
      <c r="C685" s="1" t="s">
        <v>1155</v>
      </c>
      <c r="D685" s="1" t="s">
        <v>358</v>
      </c>
      <c r="E685" s="1">
        <v>1</v>
      </c>
      <c r="F685" s="2">
        <v>45112</v>
      </c>
      <c r="G685" s="1" t="s">
        <v>219</v>
      </c>
      <c r="H685" s="1" t="s">
        <v>1154</v>
      </c>
      <c r="I685" s="1" t="s">
        <v>345</v>
      </c>
    </row>
    <row r="686" spans="1:9">
      <c r="A686" s="1" t="s">
        <v>220</v>
      </c>
      <c r="B686" s="1" t="s">
        <v>221</v>
      </c>
      <c r="C686" s="1" t="s">
        <v>1156</v>
      </c>
      <c r="D686" s="1" t="s">
        <v>376</v>
      </c>
      <c r="E686" s="1">
        <v>1</v>
      </c>
      <c r="F686" s="2">
        <v>45117</v>
      </c>
      <c r="G686" s="1" t="s">
        <v>219</v>
      </c>
      <c r="H686" s="1" t="s">
        <v>1154</v>
      </c>
      <c r="I686" s="1" t="s">
        <v>345</v>
      </c>
    </row>
    <row r="687" spans="1:9">
      <c r="A687" s="1" t="s">
        <v>220</v>
      </c>
      <c r="B687" s="1" t="s">
        <v>221</v>
      </c>
      <c r="C687" s="1" t="s">
        <v>1157</v>
      </c>
      <c r="D687" s="1" t="s">
        <v>358</v>
      </c>
      <c r="E687" s="1">
        <v>1</v>
      </c>
      <c r="F687" s="2">
        <v>45118</v>
      </c>
      <c r="G687" s="1" t="s">
        <v>219</v>
      </c>
      <c r="H687" s="1" t="s">
        <v>1154</v>
      </c>
      <c r="I687" s="1" t="s">
        <v>345</v>
      </c>
    </row>
    <row r="688" spans="1:9">
      <c r="A688" s="1" t="s">
        <v>220</v>
      </c>
      <c r="B688" s="1" t="s">
        <v>221</v>
      </c>
      <c r="C688" s="1" t="s">
        <v>1158</v>
      </c>
      <c r="D688" s="1" t="s">
        <v>350</v>
      </c>
      <c r="E688" s="1">
        <v>1</v>
      </c>
      <c r="F688" s="2">
        <v>45118</v>
      </c>
      <c r="G688" s="1" t="s">
        <v>219</v>
      </c>
      <c r="H688" s="1" t="s">
        <v>1154</v>
      </c>
      <c r="I688" s="1" t="s">
        <v>345</v>
      </c>
    </row>
    <row r="689" spans="1:9">
      <c r="A689" s="1" t="s">
        <v>220</v>
      </c>
      <c r="B689" s="1" t="s">
        <v>221</v>
      </c>
      <c r="C689" s="1" t="s">
        <v>1159</v>
      </c>
      <c r="D689" s="1" t="s">
        <v>358</v>
      </c>
      <c r="E689" s="1">
        <v>1</v>
      </c>
      <c r="F689" s="2">
        <v>45120</v>
      </c>
      <c r="G689" s="1" t="s">
        <v>219</v>
      </c>
      <c r="H689" s="1" t="s">
        <v>1154</v>
      </c>
      <c r="I689" s="1" t="s">
        <v>345</v>
      </c>
    </row>
    <row r="690" spans="1:9">
      <c r="A690" s="1" t="s">
        <v>220</v>
      </c>
      <c r="B690" s="1" t="s">
        <v>221</v>
      </c>
      <c r="C690" s="1" t="s">
        <v>1160</v>
      </c>
      <c r="D690" s="1" t="s">
        <v>354</v>
      </c>
      <c r="E690" s="1">
        <v>1</v>
      </c>
      <c r="F690" s="2">
        <v>45120</v>
      </c>
      <c r="G690" s="1" t="s">
        <v>219</v>
      </c>
      <c r="H690" s="1" t="s">
        <v>1154</v>
      </c>
      <c r="I690" s="1" t="s">
        <v>345</v>
      </c>
    </row>
    <row r="691" spans="1:9">
      <c r="A691" s="1" t="s">
        <v>220</v>
      </c>
      <c r="B691" s="1" t="s">
        <v>221</v>
      </c>
      <c r="C691" s="1" t="s">
        <v>1161</v>
      </c>
      <c r="D691" s="1" t="s">
        <v>369</v>
      </c>
      <c r="E691" s="1">
        <v>1</v>
      </c>
      <c r="F691" s="2">
        <v>45120</v>
      </c>
      <c r="G691" s="1" t="s">
        <v>219</v>
      </c>
      <c r="H691" s="1" t="s">
        <v>1154</v>
      </c>
      <c r="I691" s="1" t="s">
        <v>345</v>
      </c>
    </row>
    <row r="692" spans="1:9">
      <c r="A692" s="1" t="s">
        <v>220</v>
      </c>
      <c r="B692" s="1" t="s">
        <v>221</v>
      </c>
      <c r="C692" s="1" t="s">
        <v>1162</v>
      </c>
      <c r="D692" s="1" t="s">
        <v>369</v>
      </c>
      <c r="E692" s="1">
        <v>1</v>
      </c>
      <c r="F692" s="2">
        <v>45121</v>
      </c>
      <c r="G692" s="1" t="s">
        <v>219</v>
      </c>
      <c r="H692" s="1" t="s">
        <v>1154</v>
      </c>
      <c r="I692" s="1" t="s">
        <v>345</v>
      </c>
    </row>
    <row r="693" spans="1:9">
      <c r="A693" s="1" t="s">
        <v>220</v>
      </c>
      <c r="B693" s="1" t="s">
        <v>221</v>
      </c>
      <c r="C693" s="1" t="s">
        <v>1163</v>
      </c>
      <c r="D693" s="1" t="s">
        <v>354</v>
      </c>
      <c r="E693" s="1">
        <v>1</v>
      </c>
      <c r="F693" s="2">
        <v>45121</v>
      </c>
      <c r="G693" s="1" t="s">
        <v>219</v>
      </c>
      <c r="H693" s="1" t="s">
        <v>1154</v>
      </c>
      <c r="I693" s="1" t="s">
        <v>345</v>
      </c>
    </row>
    <row r="694" spans="1:9">
      <c r="A694" s="1" t="s">
        <v>220</v>
      </c>
      <c r="B694" s="1" t="s">
        <v>221</v>
      </c>
      <c r="C694" s="1" t="s">
        <v>1164</v>
      </c>
      <c r="D694" s="1" t="s">
        <v>352</v>
      </c>
      <c r="E694" s="1">
        <v>1</v>
      </c>
      <c r="F694" s="2">
        <v>45124</v>
      </c>
      <c r="G694" s="1" t="s">
        <v>219</v>
      </c>
      <c r="H694" s="1" t="s">
        <v>1154</v>
      </c>
      <c r="I694" s="1" t="s">
        <v>345</v>
      </c>
    </row>
    <row r="695" spans="1:9">
      <c r="A695" s="1" t="s">
        <v>220</v>
      </c>
      <c r="B695" s="1" t="s">
        <v>221</v>
      </c>
      <c r="C695" s="1" t="s">
        <v>1165</v>
      </c>
      <c r="D695" s="1" t="s">
        <v>369</v>
      </c>
      <c r="E695" s="1">
        <v>1</v>
      </c>
      <c r="F695" s="2">
        <v>45124</v>
      </c>
      <c r="G695" s="1" t="s">
        <v>219</v>
      </c>
      <c r="H695" s="1" t="s">
        <v>1154</v>
      </c>
      <c r="I695" s="1" t="s">
        <v>345</v>
      </c>
    </row>
    <row r="696" spans="1:9">
      <c r="A696" s="1" t="s">
        <v>220</v>
      </c>
      <c r="B696" s="1" t="s">
        <v>221</v>
      </c>
      <c r="C696" s="1" t="s">
        <v>1166</v>
      </c>
      <c r="D696" s="1" t="s">
        <v>358</v>
      </c>
      <c r="E696" s="1">
        <v>1</v>
      </c>
      <c r="F696" s="2">
        <v>45124</v>
      </c>
      <c r="G696" s="1" t="s">
        <v>219</v>
      </c>
      <c r="H696" s="1" t="s">
        <v>1154</v>
      </c>
      <c r="I696" s="1" t="s">
        <v>345</v>
      </c>
    </row>
    <row r="697" spans="1:9">
      <c r="A697" s="1" t="s">
        <v>1167</v>
      </c>
      <c r="B697" s="1" t="s">
        <v>221</v>
      </c>
      <c r="C697" s="1" t="s">
        <v>1168</v>
      </c>
      <c r="D697" s="1" t="s">
        <v>369</v>
      </c>
      <c r="E697" s="1">
        <v>1</v>
      </c>
      <c r="F697" s="2">
        <v>45112</v>
      </c>
      <c r="G697" s="1" t="s">
        <v>236</v>
      </c>
      <c r="H697" s="1" t="s">
        <v>1169</v>
      </c>
      <c r="I697" s="1" t="s">
        <v>345</v>
      </c>
    </row>
    <row r="698" spans="1:9">
      <c r="A698" s="1" t="s">
        <v>1167</v>
      </c>
      <c r="B698" s="1" t="s">
        <v>221</v>
      </c>
      <c r="C698" s="1" t="s">
        <v>1170</v>
      </c>
      <c r="D698" s="1" t="s">
        <v>352</v>
      </c>
      <c r="E698" s="1">
        <v>1</v>
      </c>
      <c r="F698" s="2">
        <v>45113</v>
      </c>
      <c r="G698" s="1" t="s">
        <v>236</v>
      </c>
      <c r="H698" s="1" t="s">
        <v>1169</v>
      </c>
      <c r="I698" s="1" t="s">
        <v>345</v>
      </c>
    </row>
    <row r="699" spans="1:9">
      <c r="A699" s="1" t="s">
        <v>1167</v>
      </c>
      <c r="B699" s="1" t="s">
        <v>221</v>
      </c>
      <c r="C699" s="1" t="s">
        <v>1171</v>
      </c>
      <c r="D699" s="1" t="s">
        <v>358</v>
      </c>
      <c r="E699" s="1">
        <v>1</v>
      </c>
      <c r="F699" s="2">
        <v>45115</v>
      </c>
      <c r="G699" s="1" t="s">
        <v>236</v>
      </c>
      <c r="H699" s="1" t="s">
        <v>1169</v>
      </c>
      <c r="I699" s="1" t="s">
        <v>345</v>
      </c>
    </row>
    <row r="700" spans="1:9">
      <c r="A700" s="1" t="s">
        <v>1167</v>
      </c>
      <c r="B700" s="1" t="s">
        <v>221</v>
      </c>
      <c r="C700" s="1" t="s">
        <v>1172</v>
      </c>
      <c r="D700" s="1" t="s">
        <v>354</v>
      </c>
      <c r="E700" s="1">
        <v>1</v>
      </c>
      <c r="F700" s="2">
        <v>45120</v>
      </c>
      <c r="G700" s="1" t="s">
        <v>236</v>
      </c>
      <c r="H700" s="1" t="s">
        <v>1169</v>
      </c>
      <c r="I700" s="1" t="s">
        <v>345</v>
      </c>
    </row>
    <row r="701" spans="1:9">
      <c r="A701" s="1" t="s">
        <v>1167</v>
      </c>
      <c r="B701" s="1" t="s">
        <v>221</v>
      </c>
      <c r="C701" s="1" t="s">
        <v>1173</v>
      </c>
      <c r="D701" s="1" t="s">
        <v>352</v>
      </c>
      <c r="E701" s="1">
        <v>1</v>
      </c>
      <c r="F701" s="2">
        <v>45124</v>
      </c>
      <c r="G701" s="1" t="s">
        <v>236</v>
      </c>
      <c r="H701" s="1" t="s">
        <v>1169</v>
      </c>
      <c r="I701" s="1" t="s">
        <v>345</v>
      </c>
    </row>
    <row r="702" spans="1:9">
      <c r="A702" s="1" t="s">
        <v>1167</v>
      </c>
      <c r="B702" s="1" t="s">
        <v>221</v>
      </c>
      <c r="C702" s="1" t="s">
        <v>1174</v>
      </c>
      <c r="D702" s="1" t="s">
        <v>369</v>
      </c>
      <c r="E702" s="1">
        <v>1</v>
      </c>
      <c r="F702" s="2">
        <v>45124</v>
      </c>
      <c r="G702" s="1" t="s">
        <v>236</v>
      </c>
      <c r="H702" s="1" t="s">
        <v>1169</v>
      </c>
      <c r="I702" s="1" t="s">
        <v>345</v>
      </c>
    </row>
    <row r="703" spans="1:9">
      <c r="A703" s="1" t="s">
        <v>1167</v>
      </c>
      <c r="B703" s="1" t="s">
        <v>221</v>
      </c>
      <c r="C703" s="1" t="s">
        <v>1175</v>
      </c>
      <c r="D703" s="1" t="s">
        <v>352</v>
      </c>
      <c r="E703" s="1">
        <v>1</v>
      </c>
      <c r="F703" s="2">
        <v>45124</v>
      </c>
      <c r="G703" s="1" t="s">
        <v>236</v>
      </c>
      <c r="H703" s="1" t="s">
        <v>1169</v>
      </c>
      <c r="I703" s="1" t="s">
        <v>345</v>
      </c>
    </row>
    <row r="704" spans="1:9">
      <c r="A704" s="1" t="s">
        <v>299</v>
      </c>
      <c r="B704" s="1" t="s">
        <v>291</v>
      </c>
      <c r="C704" s="1" t="s">
        <v>1176</v>
      </c>
      <c r="D704" s="1" t="s">
        <v>352</v>
      </c>
      <c r="E704" s="1">
        <v>1</v>
      </c>
      <c r="F704" s="2">
        <v>45117</v>
      </c>
      <c r="G704" s="1" t="s">
        <v>289</v>
      </c>
      <c r="H704" s="1" t="s">
        <v>1177</v>
      </c>
      <c r="I704" s="1" t="s">
        <v>345</v>
      </c>
    </row>
    <row r="705" spans="1:9">
      <c r="A705" s="1" t="s">
        <v>299</v>
      </c>
      <c r="B705" s="1" t="s">
        <v>291</v>
      </c>
      <c r="C705" s="1" t="s">
        <v>1178</v>
      </c>
      <c r="D705" s="1" t="s">
        <v>369</v>
      </c>
      <c r="E705" s="1">
        <v>1</v>
      </c>
      <c r="F705" s="2">
        <v>45119</v>
      </c>
      <c r="G705" s="1" t="s">
        <v>289</v>
      </c>
      <c r="H705" s="1" t="s">
        <v>1177</v>
      </c>
      <c r="I705" s="1" t="s">
        <v>345</v>
      </c>
    </row>
    <row r="706" spans="1:9">
      <c r="A706" s="1" t="s">
        <v>299</v>
      </c>
      <c r="B706" s="1" t="s">
        <v>291</v>
      </c>
      <c r="C706" s="1" t="s">
        <v>1179</v>
      </c>
      <c r="D706" s="1" t="s">
        <v>352</v>
      </c>
      <c r="E706" s="1">
        <v>1</v>
      </c>
      <c r="F706" s="2">
        <v>45119</v>
      </c>
      <c r="G706" s="1" t="s">
        <v>289</v>
      </c>
      <c r="H706" s="1" t="s">
        <v>1177</v>
      </c>
      <c r="I706" s="1" t="s">
        <v>345</v>
      </c>
    </row>
    <row r="707" spans="1:9">
      <c r="A707" s="1" t="s">
        <v>299</v>
      </c>
      <c r="B707" s="1" t="s">
        <v>291</v>
      </c>
      <c r="C707" s="1" t="s">
        <v>1180</v>
      </c>
      <c r="D707" s="1" t="s">
        <v>394</v>
      </c>
      <c r="E707" s="1">
        <v>1</v>
      </c>
      <c r="F707" s="2">
        <v>45124</v>
      </c>
      <c r="G707" s="1" t="s">
        <v>289</v>
      </c>
      <c r="H707" s="1" t="s">
        <v>1177</v>
      </c>
      <c r="I707" s="1" t="s">
        <v>345</v>
      </c>
    </row>
    <row r="708" spans="1:9">
      <c r="A708" s="1" t="s">
        <v>299</v>
      </c>
      <c r="B708" s="1" t="s">
        <v>291</v>
      </c>
      <c r="C708" s="1" t="s">
        <v>1181</v>
      </c>
      <c r="D708" s="1" t="s">
        <v>394</v>
      </c>
      <c r="E708" s="1">
        <v>1</v>
      </c>
      <c r="F708" s="2">
        <v>45124</v>
      </c>
      <c r="G708" s="1" t="s">
        <v>289</v>
      </c>
      <c r="H708" s="1" t="s">
        <v>1177</v>
      </c>
      <c r="I708" s="1" t="s">
        <v>345</v>
      </c>
    </row>
    <row r="709" spans="1:9">
      <c r="A709" s="1" t="s">
        <v>299</v>
      </c>
      <c r="B709" s="1" t="s">
        <v>291</v>
      </c>
      <c r="C709" s="1" t="s">
        <v>1182</v>
      </c>
      <c r="D709" s="1" t="s">
        <v>352</v>
      </c>
      <c r="E709" s="1">
        <v>1</v>
      </c>
      <c r="F709" s="2">
        <v>45124</v>
      </c>
      <c r="G709" s="1" t="s">
        <v>289</v>
      </c>
      <c r="H709" s="1" t="s">
        <v>1177</v>
      </c>
      <c r="I709" s="1" t="s">
        <v>345</v>
      </c>
    </row>
    <row r="710" spans="1:9">
      <c r="A710" s="1" t="s">
        <v>49</v>
      </c>
      <c r="B710" s="1" t="s">
        <v>34</v>
      </c>
      <c r="C710" s="1" t="s">
        <v>1183</v>
      </c>
      <c r="D710" s="1" t="s">
        <v>352</v>
      </c>
      <c r="E710" s="1">
        <v>1</v>
      </c>
      <c r="F710" s="2">
        <v>45111</v>
      </c>
      <c r="G710" s="1" t="s">
        <v>48</v>
      </c>
      <c r="H710" s="1" t="s">
        <v>1184</v>
      </c>
      <c r="I710" s="1" t="s">
        <v>345</v>
      </c>
    </row>
    <row r="711" spans="1:9">
      <c r="A711" s="1" t="s">
        <v>49</v>
      </c>
      <c r="B711" s="1" t="s">
        <v>34</v>
      </c>
      <c r="C711" s="1" t="s">
        <v>1185</v>
      </c>
      <c r="D711" s="1" t="s">
        <v>358</v>
      </c>
      <c r="E711" s="1">
        <v>1</v>
      </c>
      <c r="F711" s="2">
        <v>45112</v>
      </c>
      <c r="G711" s="1" t="s">
        <v>48</v>
      </c>
      <c r="H711" s="1" t="s">
        <v>1184</v>
      </c>
      <c r="I711" s="1" t="s">
        <v>345</v>
      </c>
    </row>
    <row r="712" spans="1:9">
      <c r="A712" s="1" t="s">
        <v>49</v>
      </c>
      <c r="B712" s="1" t="s">
        <v>34</v>
      </c>
      <c r="C712" s="1" t="s">
        <v>1186</v>
      </c>
      <c r="D712" s="1" t="s">
        <v>358</v>
      </c>
      <c r="E712" s="1">
        <v>1</v>
      </c>
      <c r="F712" s="2">
        <v>45112</v>
      </c>
      <c r="G712" s="1" t="s">
        <v>48</v>
      </c>
      <c r="H712" s="1" t="s">
        <v>1184</v>
      </c>
      <c r="I712" s="1" t="s">
        <v>345</v>
      </c>
    </row>
    <row r="713" spans="1:9">
      <c r="A713" s="1" t="s">
        <v>49</v>
      </c>
      <c r="B713" s="1" t="s">
        <v>34</v>
      </c>
      <c r="C713" s="1" t="s">
        <v>1187</v>
      </c>
      <c r="D713" s="1" t="s">
        <v>394</v>
      </c>
      <c r="E713" s="1">
        <v>1</v>
      </c>
      <c r="F713" s="2">
        <v>45113</v>
      </c>
      <c r="G713" s="1" t="s">
        <v>48</v>
      </c>
      <c r="H713" s="1" t="s">
        <v>1184</v>
      </c>
      <c r="I713" s="1" t="s">
        <v>345</v>
      </c>
    </row>
    <row r="714" spans="1:9">
      <c r="A714" s="1" t="s">
        <v>49</v>
      </c>
      <c r="B714" s="1" t="s">
        <v>34</v>
      </c>
      <c r="C714" s="1" t="s">
        <v>1188</v>
      </c>
      <c r="D714" s="1" t="s">
        <v>358</v>
      </c>
      <c r="E714" s="1">
        <v>1</v>
      </c>
      <c r="F714" s="2">
        <v>45114</v>
      </c>
      <c r="G714" s="1" t="s">
        <v>48</v>
      </c>
      <c r="H714" s="1" t="s">
        <v>1184</v>
      </c>
      <c r="I714" s="1" t="s">
        <v>345</v>
      </c>
    </row>
    <row r="715" spans="1:9">
      <c r="A715" s="1" t="s">
        <v>49</v>
      </c>
      <c r="B715" s="1" t="s">
        <v>34</v>
      </c>
      <c r="C715" s="1" t="s">
        <v>1189</v>
      </c>
      <c r="D715" s="1" t="s">
        <v>376</v>
      </c>
      <c r="E715" s="1">
        <v>1</v>
      </c>
      <c r="F715" s="2">
        <v>45114</v>
      </c>
      <c r="G715" s="1" t="s">
        <v>48</v>
      </c>
      <c r="H715" s="1" t="s">
        <v>1184</v>
      </c>
      <c r="I715" s="1" t="s">
        <v>345</v>
      </c>
    </row>
    <row r="716" spans="1:9">
      <c r="A716" s="1" t="s">
        <v>49</v>
      </c>
      <c r="B716" s="1" t="s">
        <v>34</v>
      </c>
      <c r="C716" s="1" t="s">
        <v>1190</v>
      </c>
      <c r="D716" s="1" t="s">
        <v>358</v>
      </c>
      <c r="E716" s="1">
        <v>1</v>
      </c>
      <c r="F716" s="2">
        <v>45117</v>
      </c>
      <c r="G716" s="1" t="s">
        <v>48</v>
      </c>
      <c r="H716" s="1" t="s">
        <v>1184</v>
      </c>
      <c r="I716" s="1" t="s">
        <v>345</v>
      </c>
    </row>
    <row r="717" spans="1:9">
      <c r="A717" s="1" t="s">
        <v>49</v>
      </c>
      <c r="B717" s="1" t="s">
        <v>34</v>
      </c>
      <c r="C717" s="1" t="s">
        <v>1191</v>
      </c>
      <c r="D717" s="1" t="s">
        <v>394</v>
      </c>
      <c r="E717" s="1">
        <v>1</v>
      </c>
      <c r="F717" s="2">
        <v>45117</v>
      </c>
      <c r="G717" s="1" t="s">
        <v>48</v>
      </c>
      <c r="H717" s="1" t="s">
        <v>1184</v>
      </c>
      <c r="I717" s="1" t="s">
        <v>345</v>
      </c>
    </row>
    <row r="718" spans="1:9">
      <c r="A718" s="1" t="s">
        <v>49</v>
      </c>
      <c r="B718" s="1" t="s">
        <v>34</v>
      </c>
      <c r="C718" s="1" t="s">
        <v>1192</v>
      </c>
      <c r="D718" s="1" t="s">
        <v>394</v>
      </c>
      <c r="E718" s="1">
        <v>1</v>
      </c>
      <c r="F718" s="2">
        <v>45117</v>
      </c>
      <c r="G718" s="1" t="s">
        <v>48</v>
      </c>
      <c r="H718" s="1" t="s">
        <v>1184</v>
      </c>
      <c r="I718" s="1" t="s">
        <v>345</v>
      </c>
    </row>
    <row r="719" spans="1:9">
      <c r="A719" s="1" t="s">
        <v>49</v>
      </c>
      <c r="B719" s="1" t="s">
        <v>34</v>
      </c>
      <c r="C719" s="1" t="s">
        <v>1193</v>
      </c>
      <c r="D719" s="1" t="s">
        <v>369</v>
      </c>
      <c r="E719" s="1">
        <v>1</v>
      </c>
      <c r="F719" s="2">
        <v>45121</v>
      </c>
      <c r="G719" s="1" t="s">
        <v>48</v>
      </c>
      <c r="H719" s="1" t="s">
        <v>1184</v>
      </c>
      <c r="I719" s="1" t="s">
        <v>345</v>
      </c>
    </row>
    <row r="720" spans="1:9">
      <c r="A720" s="1" t="s">
        <v>49</v>
      </c>
      <c r="B720" s="1" t="s">
        <v>34</v>
      </c>
      <c r="C720" s="1" t="s">
        <v>1194</v>
      </c>
      <c r="D720" s="1" t="s">
        <v>376</v>
      </c>
      <c r="E720" s="1">
        <v>1</v>
      </c>
      <c r="F720" s="2">
        <v>45121</v>
      </c>
      <c r="G720" s="1" t="s">
        <v>48</v>
      </c>
      <c r="H720" s="1" t="s">
        <v>1184</v>
      </c>
      <c r="I720" s="1" t="s">
        <v>345</v>
      </c>
    </row>
    <row r="721" spans="1:9">
      <c r="A721" s="1" t="s">
        <v>49</v>
      </c>
      <c r="B721" s="1" t="s">
        <v>34</v>
      </c>
      <c r="C721" s="1" t="s">
        <v>1195</v>
      </c>
      <c r="D721" s="1" t="s">
        <v>394</v>
      </c>
      <c r="E721" s="1">
        <v>1</v>
      </c>
      <c r="F721" s="2">
        <v>45121</v>
      </c>
      <c r="G721" s="1" t="s">
        <v>48</v>
      </c>
      <c r="H721" s="1" t="s">
        <v>1184</v>
      </c>
      <c r="I721" s="1" t="s">
        <v>345</v>
      </c>
    </row>
    <row r="722" spans="1:9">
      <c r="A722" s="1" t="s">
        <v>49</v>
      </c>
      <c r="B722" s="1" t="s">
        <v>34</v>
      </c>
      <c r="C722" s="1" t="s">
        <v>1196</v>
      </c>
      <c r="D722" s="1" t="s">
        <v>394</v>
      </c>
      <c r="E722" s="1">
        <v>1</v>
      </c>
      <c r="F722" s="2">
        <v>45121</v>
      </c>
      <c r="G722" s="1" t="s">
        <v>48</v>
      </c>
      <c r="H722" s="1" t="s">
        <v>1184</v>
      </c>
      <c r="I722" s="1" t="s">
        <v>345</v>
      </c>
    </row>
    <row r="723" spans="1:9">
      <c r="A723" s="1" t="s">
        <v>49</v>
      </c>
      <c r="B723" s="1" t="s">
        <v>34</v>
      </c>
      <c r="C723" s="1" t="s">
        <v>1197</v>
      </c>
      <c r="D723" s="1" t="s">
        <v>369</v>
      </c>
      <c r="E723" s="1">
        <v>1</v>
      </c>
      <c r="F723" s="2">
        <v>45121</v>
      </c>
      <c r="G723" s="1" t="s">
        <v>48</v>
      </c>
      <c r="H723" s="1" t="s">
        <v>1184</v>
      </c>
      <c r="I723" s="1" t="s">
        <v>345</v>
      </c>
    </row>
    <row r="724" spans="1:9">
      <c r="A724" s="1" t="s">
        <v>49</v>
      </c>
      <c r="B724" s="1" t="s">
        <v>34</v>
      </c>
      <c r="C724" s="1" t="s">
        <v>1198</v>
      </c>
      <c r="D724" s="1" t="s">
        <v>358</v>
      </c>
      <c r="E724" s="1">
        <v>1</v>
      </c>
      <c r="F724" s="2">
        <v>45121</v>
      </c>
      <c r="G724" s="1" t="s">
        <v>48</v>
      </c>
      <c r="H724" s="1" t="s">
        <v>1184</v>
      </c>
      <c r="I724" s="1" t="s">
        <v>345</v>
      </c>
    </row>
    <row r="725" spans="1:9">
      <c r="A725" s="1" t="s">
        <v>49</v>
      </c>
      <c r="B725" s="1" t="s">
        <v>34</v>
      </c>
      <c r="C725" s="1" t="s">
        <v>1199</v>
      </c>
      <c r="D725" s="1" t="s">
        <v>354</v>
      </c>
      <c r="E725" s="1">
        <v>1</v>
      </c>
      <c r="F725" s="2">
        <v>45123</v>
      </c>
      <c r="G725" s="1" t="s">
        <v>48</v>
      </c>
      <c r="H725" s="1" t="s">
        <v>1184</v>
      </c>
      <c r="I725" s="1" t="s">
        <v>345</v>
      </c>
    </row>
    <row r="726" spans="1:9">
      <c r="A726" s="1" t="s">
        <v>181</v>
      </c>
      <c r="B726" s="1" t="s">
        <v>175</v>
      </c>
      <c r="C726" s="1" t="s">
        <v>1200</v>
      </c>
      <c r="D726" s="1" t="s">
        <v>369</v>
      </c>
      <c r="E726" s="1">
        <v>1</v>
      </c>
      <c r="F726" s="2">
        <v>45112</v>
      </c>
      <c r="G726" s="1" t="s">
        <v>180</v>
      </c>
      <c r="H726" s="1" t="s">
        <v>1201</v>
      </c>
      <c r="I726" s="1" t="s">
        <v>345</v>
      </c>
    </row>
    <row r="727" spans="1:9">
      <c r="A727" s="1" t="s">
        <v>181</v>
      </c>
      <c r="B727" s="1" t="s">
        <v>175</v>
      </c>
      <c r="C727" s="1" t="s">
        <v>1202</v>
      </c>
      <c r="D727" s="1" t="s">
        <v>352</v>
      </c>
      <c r="E727" s="1">
        <v>1</v>
      </c>
      <c r="F727" s="2">
        <v>45114</v>
      </c>
      <c r="G727" s="1" t="s">
        <v>180</v>
      </c>
      <c r="H727" s="1" t="s">
        <v>1201</v>
      </c>
      <c r="I727" s="1" t="s">
        <v>345</v>
      </c>
    </row>
    <row r="728" spans="1:9">
      <c r="A728" s="1" t="s">
        <v>181</v>
      </c>
      <c r="B728" s="1" t="s">
        <v>175</v>
      </c>
      <c r="C728" s="1" t="s">
        <v>1203</v>
      </c>
      <c r="D728" s="1" t="s">
        <v>343</v>
      </c>
      <c r="E728" s="1">
        <v>1</v>
      </c>
      <c r="F728" s="2">
        <v>45117</v>
      </c>
      <c r="G728" s="1" t="s">
        <v>180</v>
      </c>
      <c r="H728" s="1" t="s">
        <v>1201</v>
      </c>
      <c r="I728" s="1" t="s">
        <v>345</v>
      </c>
    </row>
    <row r="729" spans="1:9">
      <c r="A729" s="1" t="s">
        <v>181</v>
      </c>
      <c r="B729" s="1" t="s">
        <v>175</v>
      </c>
      <c r="C729" s="1" t="s">
        <v>1204</v>
      </c>
      <c r="D729" s="1" t="s">
        <v>358</v>
      </c>
      <c r="E729" s="1">
        <v>1</v>
      </c>
      <c r="F729" s="2">
        <v>45119</v>
      </c>
      <c r="G729" s="1" t="s">
        <v>180</v>
      </c>
      <c r="H729" s="1" t="s">
        <v>1201</v>
      </c>
      <c r="I729" s="1" t="s">
        <v>345</v>
      </c>
    </row>
    <row r="730" spans="1:9">
      <c r="A730" s="1" t="s">
        <v>181</v>
      </c>
      <c r="B730" s="1" t="s">
        <v>175</v>
      </c>
      <c r="C730" s="1" t="s">
        <v>1205</v>
      </c>
      <c r="D730" s="1" t="s">
        <v>369</v>
      </c>
      <c r="E730" s="1">
        <v>1</v>
      </c>
      <c r="F730" s="2">
        <v>45120</v>
      </c>
      <c r="G730" s="1" t="s">
        <v>180</v>
      </c>
      <c r="H730" s="1" t="s">
        <v>1201</v>
      </c>
      <c r="I730" s="1" t="s">
        <v>345</v>
      </c>
    </row>
    <row r="731" spans="1:9">
      <c r="A731" s="1" t="s">
        <v>181</v>
      </c>
      <c r="B731" s="1" t="s">
        <v>175</v>
      </c>
      <c r="C731" s="1" t="s">
        <v>1206</v>
      </c>
      <c r="D731" s="1" t="s">
        <v>369</v>
      </c>
      <c r="E731" s="1">
        <v>1</v>
      </c>
      <c r="F731" s="2">
        <v>45121</v>
      </c>
      <c r="G731" s="1" t="s">
        <v>180</v>
      </c>
      <c r="H731" s="1" t="s">
        <v>1201</v>
      </c>
      <c r="I731" s="1" t="s">
        <v>345</v>
      </c>
    </row>
    <row r="732" spans="1:9">
      <c r="A732" s="1" t="s">
        <v>181</v>
      </c>
      <c r="B732" s="1" t="s">
        <v>175</v>
      </c>
      <c r="C732" s="1" t="s">
        <v>1207</v>
      </c>
      <c r="D732" s="1" t="s">
        <v>394</v>
      </c>
      <c r="E732" s="1">
        <v>1</v>
      </c>
      <c r="F732" s="2">
        <v>45121</v>
      </c>
      <c r="G732" s="1" t="s">
        <v>180</v>
      </c>
      <c r="H732" s="1" t="s">
        <v>1201</v>
      </c>
      <c r="I732" s="1" t="s">
        <v>345</v>
      </c>
    </row>
    <row r="733" spans="1:9">
      <c r="A733" s="1" t="s">
        <v>181</v>
      </c>
      <c r="B733" s="1" t="s">
        <v>175</v>
      </c>
      <c r="C733" s="1" t="s">
        <v>1208</v>
      </c>
      <c r="D733" s="1" t="s">
        <v>343</v>
      </c>
      <c r="E733" s="1">
        <v>1</v>
      </c>
      <c r="F733" s="2">
        <v>45121</v>
      </c>
      <c r="G733" s="1" t="s">
        <v>180</v>
      </c>
      <c r="H733" s="1" t="s">
        <v>1201</v>
      </c>
      <c r="I733" s="1" t="s">
        <v>345</v>
      </c>
    </row>
    <row r="734" spans="1:9">
      <c r="A734" s="1" t="s">
        <v>250</v>
      </c>
      <c r="B734" s="1" t="s">
        <v>240</v>
      </c>
      <c r="C734" s="1" t="s">
        <v>1209</v>
      </c>
      <c r="D734" s="1" t="s">
        <v>376</v>
      </c>
      <c r="E734" s="1">
        <v>1</v>
      </c>
      <c r="F734" s="2">
        <v>45111</v>
      </c>
      <c r="G734" s="1" t="s">
        <v>249</v>
      </c>
      <c r="H734" s="1" t="s">
        <v>1210</v>
      </c>
      <c r="I734" s="1" t="s">
        <v>345</v>
      </c>
    </row>
    <row r="735" spans="1:9">
      <c r="A735" s="1" t="s">
        <v>250</v>
      </c>
      <c r="B735" s="1" t="s">
        <v>240</v>
      </c>
      <c r="C735" s="1" t="s">
        <v>1211</v>
      </c>
      <c r="D735" s="1" t="s">
        <v>369</v>
      </c>
      <c r="E735" s="1">
        <v>1</v>
      </c>
      <c r="F735" s="2">
        <v>45113</v>
      </c>
      <c r="G735" s="1" t="s">
        <v>249</v>
      </c>
      <c r="H735" s="1" t="s">
        <v>1210</v>
      </c>
      <c r="I735" s="1" t="s">
        <v>345</v>
      </c>
    </row>
    <row r="736" spans="1:9">
      <c r="A736" s="1" t="s">
        <v>250</v>
      </c>
      <c r="B736" s="1" t="s">
        <v>240</v>
      </c>
      <c r="C736" s="1" t="s">
        <v>1212</v>
      </c>
      <c r="D736" s="1" t="s">
        <v>358</v>
      </c>
      <c r="E736" s="1">
        <v>1</v>
      </c>
      <c r="F736" s="2">
        <v>45115</v>
      </c>
      <c r="G736" s="1" t="s">
        <v>249</v>
      </c>
      <c r="H736" s="1" t="s">
        <v>1210</v>
      </c>
      <c r="I736" s="1" t="s">
        <v>345</v>
      </c>
    </row>
    <row r="737" spans="1:9">
      <c r="A737" s="1" t="s">
        <v>250</v>
      </c>
      <c r="B737" s="1" t="s">
        <v>240</v>
      </c>
      <c r="C737" s="1" t="s">
        <v>1213</v>
      </c>
      <c r="D737" s="1" t="s">
        <v>369</v>
      </c>
      <c r="E737" s="1">
        <v>1</v>
      </c>
      <c r="F737" s="2">
        <v>45118</v>
      </c>
      <c r="G737" s="1" t="s">
        <v>249</v>
      </c>
      <c r="H737" s="1" t="s">
        <v>1210</v>
      </c>
      <c r="I737" s="1" t="s">
        <v>345</v>
      </c>
    </row>
    <row r="738" spans="1:9">
      <c r="A738" s="1" t="s">
        <v>250</v>
      </c>
      <c r="B738" s="1" t="s">
        <v>240</v>
      </c>
      <c r="C738" s="1" t="s">
        <v>1214</v>
      </c>
      <c r="D738" s="1" t="s">
        <v>394</v>
      </c>
      <c r="E738" s="1">
        <v>1</v>
      </c>
      <c r="F738" s="2">
        <v>45120</v>
      </c>
      <c r="G738" s="1" t="s">
        <v>249</v>
      </c>
      <c r="H738" s="1" t="s">
        <v>1210</v>
      </c>
      <c r="I738" s="1" t="s">
        <v>345</v>
      </c>
    </row>
    <row r="739" spans="1:9">
      <c r="A739" s="1" t="s">
        <v>250</v>
      </c>
      <c r="B739" s="1" t="s">
        <v>240</v>
      </c>
      <c r="C739" s="1" t="s">
        <v>1215</v>
      </c>
      <c r="D739" s="1" t="s">
        <v>343</v>
      </c>
      <c r="E739" s="1">
        <v>1</v>
      </c>
      <c r="F739" s="2">
        <v>45122</v>
      </c>
      <c r="G739" s="1" t="s">
        <v>249</v>
      </c>
      <c r="H739" s="1" t="s">
        <v>1210</v>
      </c>
      <c r="I739" s="1" t="s">
        <v>345</v>
      </c>
    </row>
    <row r="740" spans="1:9">
      <c r="A740" s="1" t="s">
        <v>250</v>
      </c>
      <c r="B740" s="1" t="s">
        <v>240</v>
      </c>
      <c r="C740" s="1" t="s">
        <v>1216</v>
      </c>
      <c r="D740" s="1" t="s">
        <v>343</v>
      </c>
      <c r="E740" s="1">
        <v>1</v>
      </c>
      <c r="F740" s="2">
        <v>45124</v>
      </c>
      <c r="G740" s="1" t="s">
        <v>249</v>
      </c>
      <c r="H740" s="1" t="s">
        <v>1210</v>
      </c>
      <c r="I740" s="1" t="s">
        <v>345</v>
      </c>
    </row>
    <row r="741" spans="1:9">
      <c r="A741" s="1" t="s">
        <v>250</v>
      </c>
      <c r="B741" s="1" t="s">
        <v>240</v>
      </c>
      <c r="C741" s="1" t="s">
        <v>1217</v>
      </c>
      <c r="D741" s="1" t="s">
        <v>394</v>
      </c>
      <c r="E741" s="1">
        <v>1</v>
      </c>
      <c r="F741" s="2">
        <v>45124</v>
      </c>
      <c r="G741" s="1" t="s">
        <v>249</v>
      </c>
      <c r="H741" s="1" t="s">
        <v>1210</v>
      </c>
      <c r="I741" s="1" t="s">
        <v>345</v>
      </c>
    </row>
    <row r="742" spans="1:9">
      <c r="A742" s="1" t="s">
        <v>244</v>
      </c>
      <c r="B742" s="1" t="s">
        <v>240</v>
      </c>
      <c r="C742" s="1" t="s">
        <v>1218</v>
      </c>
      <c r="D742" s="1" t="s">
        <v>358</v>
      </c>
      <c r="E742" s="1">
        <v>1</v>
      </c>
      <c r="F742" s="2">
        <v>45111</v>
      </c>
      <c r="G742" s="1" t="s">
        <v>243</v>
      </c>
      <c r="H742" s="1" t="s">
        <v>1219</v>
      </c>
      <c r="I742" s="1" t="s">
        <v>345</v>
      </c>
    </row>
    <row r="743" spans="1:9">
      <c r="A743" s="1" t="s">
        <v>244</v>
      </c>
      <c r="B743" s="1" t="s">
        <v>240</v>
      </c>
      <c r="C743" s="1" t="s">
        <v>1220</v>
      </c>
      <c r="D743" s="1" t="s">
        <v>376</v>
      </c>
      <c r="E743" s="1">
        <v>1</v>
      </c>
      <c r="F743" s="2">
        <v>45111</v>
      </c>
      <c r="G743" s="1" t="s">
        <v>243</v>
      </c>
      <c r="H743" s="1" t="s">
        <v>1219</v>
      </c>
      <c r="I743" s="1" t="s">
        <v>345</v>
      </c>
    </row>
    <row r="744" spans="1:9">
      <c r="A744" s="1" t="s">
        <v>244</v>
      </c>
      <c r="B744" s="1" t="s">
        <v>240</v>
      </c>
      <c r="C744" s="1" t="s">
        <v>1221</v>
      </c>
      <c r="D744" s="1" t="s">
        <v>358</v>
      </c>
      <c r="E744" s="1">
        <v>1</v>
      </c>
      <c r="F744" s="2">
        <v>45114</v>
      </c>
      <c r="G744" s="1" t="s">
        <v>243</v>
      </c>
      <c r="H744" s="1" t="s">
        <v>1219</v>
      </c>
      <c r="I744" s="1" t="s">
        <v>345</v>
      </c>
    </row>
    <row r="745" spans="1:9">
      <c r="A745" s="1" t="s">
        <v>244</v>
      </c>
      <c r="B745" s="1" t="s">
        <v>240</v>
      </c>
      <c r="C745" s="1" t="s">
        <v>1222</v>
      </c>
      <c r="D745" s="1" t="s">
        <v>343</v>
      </c>
      <c r="E745" s="1">
        <v>1</v>
      </c>
      <c r="F745" s="2">
        <v>45117</v>
      </c>
      <c r="G745" s="1" t="s">
        <v>243</v>
      </c>
      <c r="H745" s="1" t="s">
        <v>1219</v>
      </c>
      <c r="I745" s="1" t="s">
        <v>345</v>
      </c>
    </row>
    <row r="746" spans="1:9">
      <c r="A746" s="1" t="s">
        <v>1223</v>
      </c>
      <c r="B746" s="1" t="s">
        <v>129</v>
      </c>
      <c r="C746" s="1" t="s">
        <v>1224</v>
      </c>
      <c r="D746" s="1" t="s">
        <v>354</v>
      </c>
      <c r="E746" s="1">
        <v>1</v>
      </c>
      <c r="F746" s="2">
        <v>45120</v>
      </c>
      <c r="G746" s="1" t="s">
        <v>972</v>
      </c>
      <c r="H746" s="1" t="s">
        <v>973</v>
      </c>
      <c r="I746" s="1" t="s">
        <v>423</v>
      </c>
    </row>
    <row r="747" spans="1:9">
      <c r="A747" s="1" t="s">
        <v>1223</v>
      </c>
      <c r="B747" s="1" t="s">
        <v>129</v>
      </c>
      <c r="C747" s="1" t="s">
        <v>1225</v>
      </c>
      <c r="D747" s="1" t="s">
        <v>352</v>
      </c>
      <c r="E747" s="1">
        <v>1</v>
      </c>
      <c r="F747" s="2">
        <v>45120</v>
      </c>
      <c r="G747" s="1" t="s">
        <v>972</v>
      </c>
      <c r="H747" s="1" t="s">
        <v>973</v>
      </c>
      <c r="I747" s="1" t="s">
        <v>423</v>
      </c>
    </row>
    <row r="748" spans="1:9">
      <c r="A748" s="1" t="s">
        <v>1223</v>
      </c>
      <c r="B748" s="1" t="s">
        <v>129</v>
      </c>
      <c r="C748" s="1" t="s">
        <v>1226</v>
      </c>
      <c r="D748" s="1" t="s">
        <v>358</v>
      </c>
      <c r="E748" s="1">
        <v>1</v>
      </c>
      <c r="F748" s="2">
        <v>45120</v>
      </c>
      <c r="G748" s="1" t="s">
        <v>972</v>
      </c>
      <c r="H748" s="1" t="s">
        <v>973</v>
      </c>
      <c r="I748" s="1" t="s">
        <v>423</v>
      </c>
    </row>
    <row r="749" spans="1:9">
      <c r="A749" s="1" t="s">
        <v>1223</v>
      </c>
      <c r="B749" s="1" t="s">
        <v>129</v>
      </c>
      <c r="C749" s="1" t="s">
        <v>1227</v>
      </c>
      <c r="D749" s="1" t="s">
        <v>369</v>
      </c>
      <c r="E749" s="1">
        <v>1</v>
      </c>
      <c r="F749" s="2">
        <v>45120</v>
      </c>
      <c r="G749" s="1" t="s">
        <v>972</v>
      </c>
      <c r="H749" s="1" t="s">
        <v>973</v>
      </c>
      <c r="I749" s="1" t="s">
        <v>423</v>
      </c>
    </row>
    <row r="750" spans="1:9">
      <c r="A750" s="1" t="s">
        <v>157</v>
      </c>
      <c r="B750" s="1" t="s">
        <v>1084</v>
      </c>
      <c r="C750" s="1" t="s">
        <v>1228</v>
      </c>
      <c r="D750" s="1" t="s">
        <v>369</v>
      </c>
      <c r="E750" s="1">
        <v>1</v>
      </c>
      <c r="F750" s="2">
        <v>45111</v>
      </c>
      <c r="G750" s="1" t="s">
        <v>156</v>
      </c>
      <c r="H750" s="1" t="s">
        <v>1229</v>
      </c>
      <c r="I750" s="1" t="s">
        <v>345</v>
      </c>
    </row>
    <row r="751" spans="1:9">
      <c r="A751" s="1" t="s">
        <v>157</v>
      </c>
      <c r="B751" s="1" t="s">
        <v>1084</v>
      </c>
      <c r="C751" s="1" t="s">
        <v>1230</v>
      </c>
      <c r="D751" s="1" t="s">
        <v>343</v>
      </c>
      <c r="E751" s="1">
        <v>1</v>
      </c>
      <c r="F751" s="2">
        <v>45114</v>
      </c>
      <c r="G751" s="1" t="s">
        <v>156</v>
      </c>
      <c r="H751" s="1" t="s">
        <v>1229</v>
      </c>
      <c r="I751" s="1" t="s">
        <v>345</v>
      </c>
    </row>
    <row r="752" spans="1:9">
      <c r="A752" s="1" t="s">
        <v>157</v>
      </c>
      <c r="B752" s="1" t="s">
        <v>1084</v>
      </c>
      <c r="C752" s="1" t="s">
        <v>1231</v>
      </c>
      <c r="D752" s="1" t="s">
        <v>369</v>
      </c>
      <c r="E752" s="1">
        <v>1</v>
      </c>
      <c r="F752" s="2">
        <v>45117</v>
      </c>
      <c r="G752" s="1" t="s">
        <v>156</v>
      </c>
      <c r="H752" s="1" t="s">
        <v>1229</v>
      </c>
      <c r="I752" s="1" t="s">
        <v>345</v>
      </c>
    </row>
    <row r="753" spans="1:9">
      <c r="A753" s="1" t="s">
        <v>157</v>
      </c>
      <c r="B753" s="1" t="s">
        <v>1084</v>
      </c>
      <c r="C753" s="1" t="s">
        <v>1232</v>
      </c>
      <c r="D753" s="1" t="s">
        <v>343</v>
      </c>
      <c r="E753" s="1">
        <v>1</v>
      </c>
      <c r="F753" s="2">
        <v>45118</v>
      </c>
      <c r="G753" s="1" t="s">
        <v>156</v>
      </c>
      <c r="H753" s="1" t="s">
        <v>1229</v>
      </c>
      <c r="I753" s="1" t="s">
        <v>345</v>
      </c>
    </row>
    <row r="754" spans="1:9">
      <c r="A754" s="1" t="s">
        <v>157</v>
      </c>
      <c r="B754" s="1" t="s">
        <v>1084</v>
      </c>
      <c r="C754" s="1" t="s">
        <v>1233</v>
      </c>
      <c r="D754" s="1" t="s">
        <v>394</v>
      </c>
      <c r="E754" s="1">
        <v>1</v>
      </c>
      <c r="F754" s="2">
        <v>45118</v>
      </c>
      <c r="G754" s="1" t="s">
        <v>156</v>
      </c>
      <c r="H754" s="1" t="s">
        <v>1229</v>
      </c>
      <c r="I754" s="1" t="s">
        <v>345</v>
      </c>
    </row>
    <row r="755" spans="1:9">
      <c r="A755" s="1" t="s">
        <v>157</v>
      </c>
      <c r="B755" s="1" t="s">
        <v>1084</v>
      </c>
      <c r="C755" s="1" t="s">
        <v>1234</v>
      </c>
      <c r="D755" s="1" t="s">
        <v>343</v>
      </c>
      <c r="E755" s="1">
        <v>1</v>
      </c>
      <c r="F755" s="2">
        <v>45121</v>
      </c>
      <c r="G755" s="1" t="s">
        <v>156</v>
      </c>
      <c r="H755" s="1" t="s">
        <v>1229</v>
      </c>
      <c r="I755" s="1" t="s">
        <v>345</v>
      </c>
    </row>
    <row r="756" spans="1:9">
      <c r="A756" s="1" t="s">
        <v>157</v>
      </c>
      <c r="B756" s="1" t="s">
        <v>1084</v>
      </c>
      <c r="C756" s="1" t="s">
        <v>1235</v>
      </c>
      <c r="D756" s="1" t="s">
        <v>343</v>
      </c>
      <c r="E756" s="1">
        <v>1</v>
      </c>
      <c r="F756" s="2">
        <v>45121</v>
      </c>
      <c r="G756" s="1" t="s">
        <v>156</v>
      </c>
      <c r="H756" s="1" t="s">
        <v>1229</v>
      </c>
      <c r="I756" s="1" t="s">
        <v>345</v>
      </c>
    </row>
    <row r="757" spans="1:9">
      <c r="A757" s="1" t="s">
        <v>68</v>
      </c>
      <c r="B757" s="1" t="s">
        <v>66</v>
      </c>
      <c r="C757" s="1" t="s">
        <v>1236</v>
      </c>
      <c r="D757" s="1" t="s">
        <v>369</v>
      </c>
      <c r="E757" s="1">
        <v>1</v>
      </c>
      <c r="F757" s="2">
        <v>45111</v>
      </c>
      <c r="G757" s="1" t="s">
        <v>67</v>
      </c>
      <c r="H757" s="1" t="s">
        <v>1237</v>
      </c>
      <c r="I757" s="1" t="s">
        <v>345</v>
      </c>
    </row>
    <row r="758" spans="1:9">
      <c r="A758" s="1" t="s">
        <v>68</v>
      </c>
      <c r="B758" s="1" t="s">
        <v>66</v>
      </c>
      <c r="C758" s="1" t="s">
        <v>1238</v>
      </c>
      <c r="D758" s="1" t="s">
        <v>352</v>
      </c>
      <c r="E758" s="1">
        <v>1</v>
      </c>
      <c r="F758" s="2">
        <v>45111</v>
      </c>
      <c r="G758" s="1" t="s">
        <v>67</v>
      </c>
      <c r="H758" s="1" t="s">
        <v>1237</v>
      </c>
      <c r="I758" s="1" t="s">
        <v>345</v>
      </c>
    </row>
    <row r="759" spans="1:9">
      <c r="A759" s="1" t="s">
        <v>68</v>
      </c>
      <c r="B759" s="1" t="s">
        <v>66</v>
      </c>
      <c r="C759" s="1" t="s">
        <v>1239</v>
      </c>
      <c r="D759" s="1" t="s">
        <v>350</v>
      </c>
      <c r="E759" s="1">
        <v>1</v>
      </c>
      <c r="F759" s="2">
        <v>45111</v>
      </c>
      <c r="G759" s="1" t="s">
        <v>67</v>
      </c>
      <c r="H759" s="1" t="s">
        <v>1237</v>
      </c>
      <c r="I759" s="1" t="s">
        <v>345</v>
      </c>
    </row>
    <row r="760" spans="1:9">
      <c r="A760" s="1" t="s">
        <v>68</v>
      </c>
      <c r="B760" s="1" t="s">
        <v>66</v>
      </c>
      <c r="C760" s="1" t="s">
        <v>1240</v>
      </c>
      <c r="D760" s="1" t="s">
        <v>376</v>
      </c>
      <c r="E760" s="1">
        <v>1</v>
      </c>
      <c r="F760" s="2">
        <v>45112</v>
      </c>
      <c r="G760" s="1" t="s">
        <v>67</v>
      </c>
      <c r="H760" s="1" t="s">
        <v>1237</v>
      </c>
      <c r="I760" s="1" t="s">
        <v>345</v>
      </c>
    </row>
    <row r="761" spans="1:9">
      <c r="A761" s="1" t="s">
        <v>68</v>
      </c>
      <c r="B761" s="1" t="s">
        <v>66</v>
      </c>
      <c r="C761" s="1" t="s">
        <v>1241</v>
      </c>
      <c r="D761" s="1" t="s">
        <v>369</v>
      </c>
      <c r="E761" s="1">
        <v>1</v>
      </c>
      <c r="F761" s="2">
        <v>45112</v>
      </c>
      <c r="G761" s="1" t="s">
        <v>67</v>
      </c>
      <c r="H761" s="1" t="s">
        <v>1237</v>
      </c>
      <c r="I761" s="1" t="s">
        <v>345</v>
      </c>
    </row>
    <row r="762" spans="1:9">
      <c r="A762" s="1" t="s">
        <v>68</v>
      </c>
      <c r="B762" s="1" t="s">
        <v>66</v>
      </c>
      <c r="C762" s="1" t="s">
        <v>1242</v>
      </c>
      <c r="D762" s="1" t="s">
        <v>352</v>
      </c>
      <c r="E762" s="1">
        <v>1</v>
      </c>
      <c r="F762" s="2">
        <v>45113</v>
      </c>
      <c r="G762" s="1" t="s">
        <v>67</v>
      </c>
      <c r="H762" s="1" t="s">
        <v>1237</v>
      </c>
      <c r="I762" s="1" t="s">
        <v>345</v>
      </c>
    </row>
    <row r="763" spans="1:9">
      <c r="A763" s="1" t="s">
        <v>68</v>
      </c>
      <c r="B763" s="1" t="s">
        <v>66</v>
      </c>
      <c r="C763" s="1" t="s">
        <v>1243</v>
      </c>
      <c r="D763" s="1" t="s">
        <v>343</v>
      </c>
      <c r="E763" s="1">
        <v>1</v>
      </c>
      <c r="F763" s="2">
        <v>45115</v>
      </c>
      <c r="G763" s="1" t="s">
        <v>67</v>
      </c>
      <c r="H763" s="1" t="s">
        <v>1237</v>
      </c>
      <c r="I763" s="1" t="s">
        <v>345</v>
      </c>
    </row>
    <row r="764" spans="1:9">
      <c r="A764" s="1" t="s">
        <v>68</v>
      </c>
      <c r="B764" s="1" t="s">
        <v>66</v>
      </c>
      <c r="C764" s="1" t="s">
        <v>1244</v>
      </c>
      <c r="D764" s="1" t="s">
        <v>352</v>
      </c>
      <c r="E764" s="1">
        <v>1</v>
      </c>
      <c r="F764" s="2">
        <v>45115</v>
      </c>
      <c r="G764" s="1" t="s">
        <v>67</v>
      </c>
      <c r="H764" s="1" t="s">
        <v>1237</v>
      </c>
      <c r="I764" s="1" t="s">
        <v>345</v>
      </c>
    </row>
    <row r="765" spans="1:9">
      <c r="A765" s="1" t="s">
        <v>68</v>
      </c>
      <c r="B765" s="1" t="s">
        <v>66</v>
      </c>
      <c r="C765" s="1" t="s">
        <v>1245</v>
      </c>
      <c r="D765" s="1" t="s">
        <v>659</v>
      </c>
      <c r="E765" s="1">
        <v>1</v>
      </c>
      <c r="F765" s="2">
        <v>45117</v>
      </c>
      <c r="G765" s="1" t="s">
        <v>67</v>
      </c>
      <c r="H765" s="1" t="s">
        <v>1237</v>
      </c>
      <c r="I765" s="1" t="s">
        <v>345</v>
      </c>
    </row>
    <row r="766" spans="1:9">
      <c r="A766" s="1" t="s">
        <v>68</v>
      </c>
      <c r="B766" s="1" t="s">
        <v>66</v>
      </c>
      <c r="C766" s="1" t="s">
        <v>1246</v>
      </c>
      <c r="D766" s="1" t="s">
        <v>358</v>
      </c>
      <c r="E766" s="1">
        <v>1</v>
      </c>
      <c r="F766" s="2">
        <v>45117</v>
      </c>
      <c r="G766" s="1" t="s">
        <v>67</v>
      </c>
      <c r="H766" s="1" t="s">
        <v>1237</v>
      </c>
      <c r="I766" s="1" t="s">
        <v>345</v>
      </c>
    </row>
    <row r="767" spans="1:9">
      <c r="A767" s="1" t="s">
        <v>68</v>
      </c>
      <c r="B767" s="1" t="s">
        <v>66</v>
      </c>
      <c r="C767" s="1" t="s">
        <v>1247</v>
      </c>
      <c r="D767" s="1" t="s">
        <v>358</v>
      </c>
      <c r="E767" s="1">
        <v>1</v>
      </c>
      <c r="F767" s="2">
        <v>45118</v>
      </c>
      <c r="G767" s="1" t="s">
        <v>67</v>
      </c>
      <c r="H767" s="1" t="s">
        <v>1237</v>
      </c>
      <c r="I767" s="1" t="s">
        <v>345</v>
      </c>
    </row>
    <row r="768" spans="1:9">
      <c r="A768" s="1" t="s">
        <v>68</v>
      </c>
      <c r="B768" s="1" t="s">
        <v>66</v>
      </c>
      <c r="C768" s="1" t="s">
        <v>1248</v>
      </c>
      <c r="D768" s="1" t="s">
        <v>358</v>
      </c>
      <c r="E768" s="1">
        <v>1</v>
      </c>
      <c r="F768" s="2">
        <v>45118</v>
      </c>
      <c r="G768" s="1" t="s">
        <v>67</v>
      </c>
      <c r="H768" s="1" t="s">
        <v>1237</v>
      </c>
      <c r="I768" s="1" t="s">
        <v>345</v>
      </c>
    </row>
    <row r="769" spans="1:9">
      <c r="A769" s="1" t="s">
        <v>68</v>
      </c>
      <c r="B769" s="1" t="s">
        <v>66</v>
      </c>
      <c r="C769" s="1" t="s">
        <v>1249</v>
      </c>
      <c r="D769" s="1" t="s">
        <v>354</v>
      </c>
      <c r="E769" s="1">
        <v>1</v>
      </c>
      <c r="F769" s="2">
        <v>45121</v>
      </c>
      <c r="G769" s="1" t="s">
        <v>67</v>
      </c>
      <c r="H769" s="1" t="s">
        <v>1237</v>
      </c>
      <c r="I769" s="1" t="s">
        <v>345</v>
      </c>
    </row>
    <row r="770" spans="1:9">
      <c r="A770" s="1" t="s">
        <v>68</v>
      </c>
      <c r="B770" s="1" t="s">
        <v>66</v>
      </c>
      <c r="C770" s="1" t="s">
        <v>1250</v>
      </c>
      <c r="D770" s="1" t="s">
        <v>358</v>
      </c>
      <c r="E770" s="1">
        <v>1</v>
      </c>
      <c r="F770" s="2">
        <v>45121</v>
      </c>
      <c r="G770" s="1" t="s">
        <v>67</v>
      </c>
      <c r="H770" s="1" t="s">
        <v>1237</v>
      </c>
      <c r="I770" s="1" t="s">
        <v>345</v>
      </c>
    </row>
    <row r="771" spans="1:9">
      <c r="A771" s="1" t="s">
        <v>68</v>
      </c>
      <c r="B771" s="1" t="s">
        <v>66</v>
      </c>
      <c r="C771" s="1" t="s">
        <v>1251</v>
      </c>
      <c r="D771" s="1" t="s">
        <v>358</v>
      </c>
      <c r="E771" s="1">
        <v>1</v>
      </c>
      <c r="F771" s="2">
        <v>45121</v>
      </c>
      <c r="G771" s="1" t="s">
        <v>67</v>
      </c>
      <c r="H771" s="1" t="s">
        <v>1237</v>
      </c>
      <c r="I771" s="1" t="s">
        <v>345</v>
      </c>
    </row>
    <row r="772" spans="1:9">
      <c r="A772" s="1" t="s">
        <v>68</v>
      </c>
      <c r="B772" s="1" t="s">
        <v>66</v>
      </c>
      <c r="C772" s="1" t="s">
        <v>1252</v>
      </c>
      <c r="D772" s="1" t="s">
        <v>358</v>
      </c>
      <c r="E772" s="1">
        <v>1</v>
      </c>
      <c r="F772" s="2">
        <v>45121</v>
      </c>
      <c r="G772" s="1" t="s">
        <v>67</v>
      </c>
      <c r="H772" s="1" t="s">
        <v>1237</v>
      </c>
      <c r="I772" s="1" t="s">
        <v>345</v>
      </c>
    </row>
    <row r="773" spans="1:9">
      <c r="A773" s="1" t="s">
        <v>68</v>
      </c>
      <c r="B773" s="1" t="s">
        <v>66</v>
      </c>
      <c r="C773" s="1" t="s">
        <v>1253</v>
      </c>
      <c r="D773" s="1" t="s">
        <v>358</v>
      </c>
      <c r="E773" s="1">
        <v>1</v>
      </c>
      <c r="F773" s="2">
        <v>45121</v>
      </c>
      <c r="G773" s="1" t="s">
        <v>67</v>
      </c>
      <c r="H773" s="1" t="s">
        <v>1237</v>
      </c>
      <c r="I773" s="1" t="s">
        <v>345</v>
      </c>
    </row>
    <row r="774" spans="1:9">
      <c r="A774" s="1" t="s">
        <v>68</v>
      </c>
      <c r="B774" s="1" t="s">
        <v>66</v>
      </c>
      <c r="C774" s="1" t="s">
        <v>1254</v>
      </c>
      <c r="D774" s="1" t="s">
        <v>352</v>
      </c>
      <c r="E774" s="1">
        <v>1</v>
      </c>
      <c r="F774" s="2">
        <v>45124</v>
      </c>
      <c r="G774" s="1" t="s">
        <v>67</v>
      </c>
      <c r="H774" s="1" t="s">
        <v>1237</v>
      </c>
      <c r="I774" s="1" t="s">
        <v>345</v>
      </c>
    </row>
    <row r="775" spans="1:9">
      <c r="A775" s="1" t="s">
        <v>68</v>
      </c>
      <c r="B775" s="1" t="s">
        <v>66</v>
      </c>
      <c r="C775" s="1" t="s">
        <v>1255</v>
      </c>
      <c r="D775" s="1" t="s">
        <v>354</v>
      </c>
      <c r="E775" s="1">
        <v>1</v>
      </c>
      <c r="F775" s="2">
        <v>45124</v>
      </c>
      <c r="G775" s="1" t="s">
        <v>67</v>
      </c>
      <c r="H775" s="1" t="s">
        <v>1237</v>
      </c>
      <c r="I775" s="1" t="s">
        <v>345</v>
      </c>
    </row>
    <row r="776" spans="1:9">
      <c r="A776" s="1" t="s">
        <v>65</v>
      </c>
      <c r="B776" s="1" t="s">
        <v>34</v>
      </c>
      <c r="C776" s="1" t="s">
        <v>1256</v>
      </c>
      <c r="D776" s="1" t="s">
        <v>358</v>
      </c>
      <c r="E776" s="1">
        <v>1</v>
      </c>
      <c r="F776" s="2">
        <v>45111</v>
      </c>
      <c r="G776" s="1" t="s">
        <v>64</v>
      </c>
      <c r="H776" s="1" t="s">
        <v>1257</v>
      </c>
      <c r="I776" s="1" t="s">
        <v>345</v>
      </c>
    </row>
    <row r="777" spans="1:9">
      <c r="A777" s="1" t="s">
        <v>65</v>
      </c>
      <c r="B777" s="1" t="s">
        <v>34</v>
      </c>
      <c r="C777" s="1" t="s">
        <v>1258</v>
      </c>
      <c r="D777" s="1" t="s">
        <v>352</v>
      </c>
      <c r="E777" s="1">
        <v>1</v>
      </c>
      <c r="F777" s="2">
        <v>45111</v>
      </c>
      <c r="G777" s="1" t="s">
        <v>64</v>
      </c>
      <c r="H777" s="1" t="s">
        <v>1257</v>
      </c>
      <c r="I777" s="1" t="s">
        <v>345</v>
      </c>
    </row>
    <row r="778" spans="1:9">
      <c r="A778" s="1" t="s">
        <v>65</v>
      </c>
      <c r="B778" s="1" t="s">
        <v>34</v>
      </c>
      <c r="C778" s="1" t="s">
        <v>1259</v>
      </c>
      <c r="D778" s="1" t="s">
        <v>343</v>
      </c>
      <c r="E778" s="1">
        <v>1</v>
      </c>
      <c r="F778" s="2">
        <v>45112</v>
      </c>
      <c r="G778" s="1" t="s">
        <v>64</v>
      </c>
      <c r="H778" s="1" t="s">
        <v>1257</v>
      </c>
      <c r="I778" s="1" t="s">
        <v>345</v>
      </c>
    </row>
    <row r="779" spans="1:9">
      <c r="A779" s="1" t="s">
        <v>65</v>
      </c>
      <c r="B779" s="1" t="s">
        <v>34</v>
      </c>
      <c r="C779" s="1" t="s">
        <v>1260</v>
      </c>
      <c r="D779" s="1" t="s">
        <v>350</v>
      </c>
      <c r="E779" s="1">
        <v>1</v>
      </c>
      <c r="F779" s="2">
        <v>45113</v>
      </c>
      <c r="G779" s="1" t="s">
        <v>64</v>
      </c>
      <c r="H779" s="1" t="s">
        <v>1257</v>
      </c>
      <c r="I779" s="1" t="s">
        <v>345</v>
      </c>
    </row>
    <row r="780" spans="1:9">
      <c r="A780" s="1" t="s">
        <v>65</v>
      </c>
      <c r="B780" s="1" t="s">
        <v>34</v>
      </c>
      <c r="C780" s="1" t="s">
        <v>1261</v>
      </c>
      <c r="D780" s="1" t="s">
        <v>376</v>
      </c>
      <c r="E780" s="1">
        <v>1</v>
      </c>
      <c r="F780" s="2">
        <v>45113</v>
      </c>
      <c r="G780" s="1" t="s">
        <v>64</v>
      </c>
      <c r="H780" s="1" t="s">
        <v>1257</v>
      </c>
      <c r="I780" s="1" t="s">
        <v>345</v>
      </c>
    </row>
    <row r="781" spans="1:9">
      <c r="A781" s="1" t="s">
        <v>65</v>
      </c>
      <c r="B781" s="1" t="s">
        <v>34</v>
      </c>
      <c r="C781" s="1" t="s">
        <v>1262</v>
      </c>
      <c r="D781" s="1" t="s">
        <v>352</v>
      </c>
      <c r="E781" s="1">
        <v>1</v>
      </c>
      <c r="F781" s="2">
        <v>45113</v>
      </c>
      <c r="G781" s="1" t="s">
        <v>64</v>
      </c>
      <c r="H781" s="1" t="s">
        <v>1257</v>
      </c>
      <c r="I781" s="1" t="s">
        <v>345</v>
      </c>
    </row>
    <row r="782" spans="1:9">
      <c r="A782" s="1" t="s">
        <v>65</v>
      </c>
      <c r="B782" s="1" t="s">
        <v>34</v>
      </c>
      <c r="C782" s="1" t="s">
        <v>1263</v>
      </c>
      <c r="D782" s="1" t="s">
        <v>376</v>
      </c>
      <c r="E782" s="1">
        <v>1</v>
      </c>
      <c r="F782" s="2">
        <v>45114</v>
      </c>
      <c r="G782" s="1" t="s">
        <v>64</v>
      </c>
      <c r="H782" s="1" t="s">
        <v>1257</v>
      </c>
      <c r="I782" s="1" t="s">
        <v>345</v>
      </c>
    </row>
    <row r="783" spans="1:9">
      <c r="A783" s="1" t="s">
        <v>65</v>
      </c>
      <c r="B783" s="1" t="s">
        <v>34</v>
      </c>
      <c r="C783" s="1" t="s">
        <v>1264</v>
      </c>
      <c r="D783" s="1" t="s">
        <v>358</v>
      </c>
      <c r="E783" s="1">
        <v>1</v>
      </c>
      <c r="F783" s="2">
        <v>45115</v>
      </c>
      <c r="G783" s="1" t="s">
        <v>64</v>
      </c>
      <c r="H783" s="1" t="s">
        <v>1257</v>
      </c>
      <c r="I783" s="1" t="s">
        <v>345</v>
      </c>
    </row>
    <row r="784" spans="1:9">
      <c r="A784" s="1" t="s">
        <v>65</v>
      </c>
      <c r="B784" s="1" t="s">
        <v>34</v>
      </c>
      <c r="C784" s="1" t="s">
        <v>1265</v>
      </c>
      <c r="D784" s="1" t="s">
        <v>369</v>
      </c>
      <c r="E784" s="1">
        <v>1</v>
      </c>
      <c r="F784" s="2">
        <v>45117</v>
      </c>
      <c r="G784" s="1" t="s">
        <v>64</v>
      </c>
      <c r="H784" s="1" t="s">
        <v>1257</v>
      </c>
      <c r="I784" s="1" t="s">
        <v>345</v>
      </c>
    </row>
    <row r="785" spans="1:9">
      <c r="A785" s="1" t="s">
        <v>65</v>
      </c>
      <c r="B785" s="1" t="s">
        <v>34</v>
      </c>
      <c r="C785" s="1" t="s">
        <v>1266</v>
      </c>
      <c r="D785" s="1" t="s">
        <v>358</v>
      </c>
      <c r="E785" s="1">
        <v>1</v>
      </c>
      <c r="F785" s="2">
        <v>45117</v>
      </c>
      <c r="G785" s="1" t="s">
        <v>64</v>
      </c>
      <c r="H785" s="1" t="s">
        <v>1257</v>
      </c>
      <c r="I785" s="1" t="s">
        <v>345</v>
      </c>
    </row>
    <row r="786" spans="1:9">
      <c r="A786" s="1" t="s">
        <v>65</v>
      </c>
      <c r="B786" s="1" t="s">
        <v>34</v>
      </c>
      <c r="C786" s="1" t="s">
        <v>1267</v>
      </c>
      <c r="D786" s="1" t="s">
        <v>343</v>
      </c>
      <c r="E786" s="1">
        <v>1</v>
      </c>
      <c r="F786" s="2">
        <v>45120</v>
      </c>
      <c r="G786" s="1" t="s">
        <v>64</v>
      </c>
      <c r="H786" s="1" t="s">
        <v>1257</v>
      </c>
      <c r="I786" s="1" t="s">
        <v>345</v>
      </c>
    </row>
    <row r="787" spans="1:9">
      <c r="A787" s="1" t="s">
        <v>65</v>
      </c>
      <c r="B787" s="1" t="s">
        <v>34</v>
      </c>
      <c r="C787" s="1" t="s">
        <v>1268</v>
      </c>
      <c r="D787" s="1" t="s">
        <v>352</v>
      </c>
      <c r="E787" s="1">
        <v>1</v>
      </c>
      <c r="F787" s="2">
        <v>45120</v>
      </c>
      <c r="G787" s="1" t="s">
        <v>64</v>
      </c>
      <c r="H787" s="1" t="s">
        <v>1257</v>
      </c>
      <c r="I787" s="1" t="s">
        <v>345</v>
      </c>
    </row>
    <row r="788" spans="1:9">
      <c r="A788" s="1" t="s">
        <v>65</v>
      </c>
      <c r="B788" s="1" t="s">
        <v>34</v>
      </c>
      <c r="C788" s="1" t="s">
        <v>1269</v>
      </c>
      <c r="D788" s="1" t="s">
        <v>352</v>
      </c>
      <c r="E788" s="1">
        <v>1</v>
      </c>
      <c r="F788" s="2">
        <v>45121</v>
      </c>
      <c r="G788" s="1" t="s">
        <v>64</v>
      </c>
      <c r="H788" s="1" t="s">
        <v>1257</v>
      </c>
      <c r="I788" s="1" t="s">
        <v>345</v>
      </c>
    </row>
    <row r="789" spans="1:9">
      <c r="A789" s="1" t="s">
        <v>65</v>
      </c>
      <c r="B789" s="1" t="s">
        <v>34</v>
      </c>
      <c r="C789" s="1" t="s">
        <v>1270</v>
      </c>
      <c r="D789" s="1" t="s">
        <v>358</v>
      </c>
      <c r="E789" s="1">
        <v>1</v>
      </c>
      <c r="F789" s="2">
        <v>45123</v>
      </c>
      <c r="G789" s="1" t="s">
        <v>64</v>
      </c>
      <c r="H789" s="1" t="s">
        <v>1257</v>
      </c>
      <c r="I789" s="1" t="s">
        <v>345</v>
      </c>
    </row>
    <row r="790" spans="1:9">
      <c r="A790" s="1" t="s">
        <v>65</v>
      </c>
      <c r="B790" s="1" t="s">
        <v>34</v>
      </c>
      <c r="C790" s="1" t="s">
        <v>1271</v>
      </c>
      <c r="D790" s="1" t="s">
        <v>369</v>
      </c>
      <c r="E790" s="1">
        <v>1</v>
      </c>
      <c r="F790" s="2">
        <v>45124</v>
      </c>
      <c r="G790" s="1" t="s">
        <v>64</v>
      </c>
      <c r="H790" s="1" t="s">
        <v>1257</v>
      </c>
      <c r="I790" s="1" t="s">
        <v>345</v>
      </c>
    </row>
    <row r="791" spans="1:9">
      <c r="A791" s="1" t="s">
        <v>88</v>
      </c>
      <c r="B791" s="1" t="s">
        <v>66</v>
      </c>
      <c r="C791" s="1" t="s">
        <v>1272</v>
      </c>
      <c r="D791" s="1" t="s">
        <v>369</v>
      </c>
      <c r="E791" s="1">
        <v>1</v>
      </c>
      <c r="F791" s="2">
        <v>45113</v>
      </c>
      <c r="G791" s="1" t="s">
        <v>87</v>
      </c>
      <c r="H791" s="1" t="s">
        <v>1273</v>
      </c>
      <c r="I791" s="1" t="s">
        <v>345</v>
      </c>
    </row>
    <row r="792" spans="1:9">
      <c r="A792" s="1" t="s">
        <v>88</v>
      </c>
      <c r="B792" s="1" t="s">
        <v>66</v>
      </c>
      <c r="C792" s="1" t="s">
        <v>1274</v>
      </c>
      <c r="D792" s="1" t="s">
        <v>369</v>
      </c>
      <c r="E792" s="1">
        <v>1</v>
      </c>
      <c r="F792" s="2">
        <v>45113</v>
      </c>
      <c r="G792" s="1" t="s">
        <v>87</v>
      </c>
      <c r="H792" s="1" t="s">
        <v>1273</v>
      </c>
      <c r="I792" s="1" t="s">
        <v>345</v>
      </c>
    </row>
    <row r="793" spans="1:9">
      <c r="A793" s="1" t="s">
        <v>88</v>
      </c>
      <c r="B793" s="1" t="s">
        <v>66</v>
      </c>
      <c r="C793" s="1" t="s">
        <v>1275</v>
      </c>
      <c r="D793" s="1" t="s">
        <v>376</v>
      </c>
      <c r="E793" s="1">
        <v>1</v>
      </c>
      <c r="F793" s="2">
        <v>45113</v>
      </c>
      <c r="G793" s="1" t="s">
        <v>87</v>
      </c>
      <c r="H793" s="1" t="s">
        <v>1273</v>
      </c>
      <c r="I793" s="1" t="s">
        <v>345</v>
      </c>
    </row>
    <row r="794" spans="1:9">
      <c r="A794" s="1" t="s">
        <v>326</v>
      </c>
      <c r="B794" s="1" t="s">
        <v>322</v>
      </c>
      <c r="C794" s="1" t="s">
        <v>1276</v>
      </c>
      <c r="D794" s="1" t="s">
        <v>358</v>
      </c>
      <c r="E794" s="1">
        <v>1</v>
      </c>
      <c r="F794" s="2">
        <v>45111</v>
      </c>
      <c r="G794" s="1" t="s">
        <v>325</v>
      </c>
      <c r="H794" s="1" t="s">
        <v>1277</v>
      </c>
      <c r="I794" s="1" t="s">
        <v>345</v>
      </c>
    </row>
    <row r="795" spans="1:9">
      <c r="A795" s="1" t="s">
        <v>326</v>
      </c>
      <c r="B795" s="1" t="s">
        <v>322</v>
      </c>
      <c r="C795" s="1" t="s">
        <v>1278</v>
      </c>
      <c r="D795" s="1" t="s">
        <v>369</v>
      </c>
      <c r="E795" s="1">
        <v>1</v>
      </c>
      <c r="F795" s="2">
        <v>45112</v>
      </c>
      <c r="G795" s="1" t="s">
        <v>325</v>
      </c>
      <c r="H795" s="1" t="s">
        <v>1277</v>
      </c>
      <c r="I795" s="1" t="s">
        <v>345</v>
      </c>
    </row>
    <row r="796" spans="1:9">
      <c r="A796" s="1" t="s">
        <v>326</v>
      </c>
      <c r="B796" s="1" t="s">
        <v>322</v>
      </c>
      <c r="C796" s="1" t="s">
        <v>1279</v>
      </c>
      <c r="D796" s="1" t="s">
        <v>394</v>
      </c>
      <c r="E796" s="1">
        <v>1</v>
      </c>
      <c r="F796" s="2">
        <v>45117</v>
      </c>
      <c r="G796" s="1" t="s">
        <v>325</v>
      </c>
      <c r="H796" s="1" t="s">
        <v>1277</v>
      </c>
      <c r="I796" s="1" t="s">
        <v>345</v>
      </c>
    </row>
    <row r="797" spans="1:9">
      <c r="A797" s="1" t="s">
        <v>326</v>
      </c>
      <c r="B797" s="1" t="s">
        <v>322</v>
      </c>
      <c r="C797" s="1" t="s">
        <v>1280</v>
      </c>
      <c r="D797" s="1" t="s">
        <v>358</v>
      </c>
      <c r="E797" s="1">
        <v>1</v>
      </c>
      <c r="F797" s="2">
        <v>45117</v>
      </c>
      <c r="G797" s="1" t="s">
        <v>325</v>
      </c>
      <c r="H797" s="1" t="s">
        <v>1277</v>
      </c>
      <c r="I797" s="1" t="s">
        <v>345</v>
      </c>
    </row>
    <row r="798" spans="1:9">
      <c r="A798" s="1" t="s">
        <v>326</v>
      </c>
      <c r="B798" s="1" t="s">
        <v>322</v>
      </c>
      <c r="C798" s="1" t="s">
        <v>1281</v>
      </c>
      <c r="D798" s="1" t="s">
        <v>358</v>
      </c>
      <c r="E798" s="1">
        <v>1</v>
      </c>
      <c r="F798" s="2">
        <v>45118</v>
      </c>
      <c r="G798" s="1" t="s">
        <v>325</v>
      </c>
      <c r="H798" s="1" t="s">
        <v>1277</v>
      </c>
      <c r="I798" s="1" t="s">
        <v>345</v>
      </c>
    </row>
    <row r="799" spans="1:9">
      <c r="A799" s="1" t="s">
        <v>326</v>
      </c>
      <c r="B799" s="1" t="s">
        <v>322</v>
      </c>
      <c r="C799" s="1" t="s">
        <v>1282</v>
      </c>
      <c r="D799" s="1" t="s">
        <v>376</v>
      </c>
      <c r="E799" s="1">
        <v>1</v>
      </c>
      <c r="F799" s="2">
        <v>45120</v>
      </c>
      <c r="G799" s="1" t="s">
        <v>325</v>
      </c>
      <c r="H799" s="1" t="s">
        <v>1277</v>
      </c>
      <c r="I799" s="1" t="s">
        <v>345</v>
      </c>
    </row>
    <row r="800" spans="1:9">
      <c r="A800" s="1" t="s">
        <v>326</v>
      </c>
      <c r="B800" s="1" t="s">
        <v>322</v>
      </c>
      <c r="C800" s="1" t="s">
        <v>1283</v>
      </c>
      <c r="D800" s="1" t="s">
        <v>352</v>
      </c>
      <c r="E800" s="1">
        <v>1</v>
      </c>
      <c r="F800" s="2">
        <v>45121</v>
      </c>
      <c r="G800" s="1" t="s">
        <v>325</v>
      </c>
      <c r="H800" s="1" t="s">
        <v>1277</v>
      </c>
      <c r="I800" s="1" t="s">
        <v>345</v>
      </c>
    </row>
    <row r="801" spans="1:9">
      <c r="A801" s="1" t="s">
        <v>326</v>
      </c>
      <c r="B801" s="1" t="s">
        <v>322</v>
      </c>
      <c r="C801" s="1" t="s">
        <v>1284</v>
      </c>
      <c r="D801" s="1" t="s">
        <v>358</v>
      </c>
      <c r="E801" s="1">
        <v>1</v>
      </c>
      <c r="F801" s="2">
        <v>45124</v>
      </c>
      <c r="G801" s="1" t="s">
        <v>325</v>
      </c>
      <c r="H801" s="1" t="s">
        <v>1277</v>
      </c>
      <c r="I801" s="1" t="s">
        <v>345</v>
      </c>
    </row>
    <row r="802" spans="1:9">
      <c r="A802" s="1" t="s">
        <v>326</v>
      </c>
      <c r="B802" s="1" t="s">
        <v>322</v>
      </c>
      <c r="C802" s="1" t="s">
        <v>1285</v>
      </c>
      <c r="D802" s="1" t="s">
        <v>352</v>
      </c>
      <c r="E802" s="1">
        <v>1</v>
      </c>
      <c r="F802" s="2">
        <v>45124</v>
      </c>
      <c r="G802" s="1" t="s">
        <v>325</v>
      </c>
      <c r="H802" s="1" t="s">
        <v>1277</v>
      </c>
      <c r="I802" s="1" t="s">
        <v>345</v>
      </c>
    </row>
    <row r="803" spans="1:9">
      <c r="A803" s="1" t="s">
        <v>1286</v>
      </c>
      <c r="B803" s="1" t="s">
        <v>291</v>
      </c>
      <c r="C803" s="1" t="s">
        <v>1287</v>
      </c>
      <c r="D803" s="1" t="s">
        <v>352</v>
      </c>
      <c r="E803" s="1">
        <v>1</v>
      </c>
      <c r="F803" s="2">
        <v>45112</v>
      </c>
      <c r="G803" s="1" t="s">
        <v>1288</v>
      </c>
      <c r="H803" s="1" t="s">
        <v>1289</v>
      </c>
      <c r="I803" s="1" t="s">
        <v>345</v>
      </c>
    </row>
    <row r="804" spans="1:9">
      <c r="A804" s="1" t="s">
        <v>1286</v>
      </c>
      <c r="B804" s="1" t="s">
        <v>291</v>
      </c>
      <c r="C804" s="1" t="s">
        <v>1290</v>
      </c>
      <c r="D804" s="1" t="s">
        <v>394</v>
      </c>
      <c r="E804" s="1">
        <v>1</v>
      </c>
      <c r="F804" s="2">
        <v>45115</v>
      </c>
      <c r="G804" s="1" t="s">
        <v>1288</v>
      </c>
      <c r="H804" s="1" t="s">
        <v>1289</v>
      </c>
      <c r="I804" s="1" t="s">
        <v>345</v>
      </c>
    </row>
    <row r="805" spans="1:9">
      <c r="A805" s="1" t="s">
        <v>1291</v>
      </c>
      <c r="B805" s="1" t="s">
        <v>129</v>
      </c>
      <c r="C805" s="1" t="s">
        <v>1292</v>
      </c>
      <c r="D805" s="1" t="s">
        <v>350</v>
      </c>
      <c r="E805" s="1">
        <v>1</v>
      </c>
      <c r="F805" s="2">
        <v>45112</v>
      </c>
      <c r="G805" s="1" t="s">
        <v>972</v>
      </c>
      <c r="H805" s="1" t="s">
        <v>973</v>
      </c>
      <c r="I805" s="1" t="s">
        <v>423</v>
      </c>
    </row>
    <row r="806" spans="1:9">
      <c r="A806" s="1" t="s">
        <v>1291</v>
      </c>
      <c r="B806" s="1" t="s">
        <v>129</v>
      </c>
      <c r="C806" s="1" t="s">
        <v>1293</v>
      </c>
      <c r="D806" s="1" t="s">
        <v>350</v>
      </c>
      <c r="E806" s="1">
        <v>1</v>
      </c>
      <c r="F806" s="2">
        <v>45112</v>
      </c>
      <c r="G806" s="1" t="s">
        <v>972</v>
      </c>
      <c r="H806" s="1" t="s">
        <v>973</v>
      </c>
      <c r="I806" s="1" t="s">
        <v>423</v>
      </c>
    </row>
    <row r="807" spans="1:9">
      <c r="A807" s="1" t="s">
        <v>1294</v>
      </c>
      <c r="B807" s="1" t="s">
        <v>160</v>
      </c>
      <c r="C807" s="1" t="s">
        <v>1295</v>
      </c>
      <c r="D807" s="1" t="s">
        <v>358</v>
      </c>
      <c r="E807" s="1">
        <v>1</v>
      </c>
      <c r="F807" s="2">
        <v>45111</v>
      </c>
      <c r="G807" s="1" t="s">
        <v>1003</v>
      </c>
      <c r="H807" s="1" t="s">
        <v>1004</v>
      </c>
      <c r="I807" s="1" t="s">
        <v>423</v>
      </c>
    </row>
    <row r="808" spans="1:9">
      <c r="A808" s="1" t="s">
        <v>1294</v>
      </c>
      <c r="B808" s="1" t="s">
        <v>160</v>
      </c>
      <c r="C808" s="1" t="s">
        <v>1296</v>
      </c>
      <c r="D808" s="1" t="s">
        <v>369</v>
      </c>
      <c r="E808" s="1">
        <v>1</v>
      </c>
      <c r="F808" s="2">
        <v>45111</v>
      </c>
      <c r="G808" s="1" t="s">
        <v>1003</v>
      </c>
      <c r="H808" s="1" t="s">
        <v>1004</v>
      </c>
      <c r="I808" s="1" t="s">
        <v>423</v>
      </c>
    </row>
    <row r="809" spans="1:9">
      <c r="A809" s="1" t="s">
        <v>1294</v>
      </c>
      <c r="B809" s="1" t="s">
        <v>160</v>
      </c>
      <c r="C809" s="1" t="s">
        <v>1297</v>
      </c>
      <c r="D809" s="1" t="s">
        <v>369</v>
      </c>
      <c r="E809" s="1">
        <v>1</v>
      </c>
      <c r="F809" s="2">
        <v>45114</v>
      </c>
      <c r="G809" s="1" t="s">
        <v>1003</v>
      </c>
      <c r="H809" s="1" t="s">
        <v>1004</v>
      </c>
      <c r="I809" s="1" t="s">
        <v>423</v>
      </c>
    </row>
    <row r="810" spans="1:9">
      <c r="A810" s="1" t="s">
        <v>1294</v>
      </c>
      <c r="B810" s="1" t="s">
        <v>160</v>
      </c>
      <c r="C810" s="1" t="s">
        <v>1298</v>
      </c>
      <c r="D810" s="1" t="s">
        <v>369</v>
      </c>
      <c r="E810" s="1">
        <v>1</v>
      </c>
      <c r="F810" s="2">
        <v>45114</v>
      </c>
      <c r="G810" s="1" t="s">
        <v>1003</v>
      </c>
      <c r="H810" s="1" t="s">
        <v>1004</v>
      </c>
      <c r="I810" s="1" t="s">
        <v>423</v>
      </c>
    </row>
    <row r="811" spans="1:9">
      <c r="A811" s="1" t="s">
        <v>1299</v>
      </c>
      <c r="B811" s="1" t="s">
        <v>197</v>
      </c>
      <c r="C811" s="1" t="s">
        <v>1300</v>
      </c>
      <c r="D811" s="1" t="s">
        <v>369</v>
      </c>
      <c r="E811" s="1">
        <v>1</v>
      </c>
      <c r="F811" s="2">
        <v>45113</v>
      </c>
      <c r="G811" s="1" t="s">
        <v>1017</v>
      </c>
      <c r="H811" s="1" t="s">
        <v>1018</v>
      </c>
      <c r="I811" s="1" t="s">
        <v>423</v>
      </c>
    </row>
    <row r="812" spans="1:9">
      <c r="A812" s="1" t="s">
        <v>1299</v>
      </c>
      <c r="B812" s="1" t="s">
        <v>197</v>
      </c>
      <c r="C812" s="1" t="s">
        <v>1301</v>
      </c>
      <c r="D812" s="1" t="s">
        <v>343</v>
      </c>
      <c r="E812" s="1">
        <v>1</v>
      </c>
      <c r="F812" s="2">
        <v>45118</v>
      </c>
      <c r="G812" s="1" t="s">
        <v>1017</v>
      </c>
      <c r="H812" s="1" t="s">
        <v>1018</v>
      </c>
      <c r="I812" s="1" t="s">
        <v>423</v>
      </c>
    </row>
    <row r="813" spans="1:9">
      <c r="A813" s="1" t="s">
        <v>1302</v>
      </c>
      <c r="B813" s="1" t="s">
        <v>66</v>
      </c>
      <c r="C813" s="1" t="s">
        <v>1303</v>
      </c>
      <c r="D813" s="1" t="s">
        <v>358</v>
      </c>
      <c r="E813" s="1">
        <v>1</v>
      </c>
      <c r="F813" s="2">
        <v>45117</v>
      </c>
      <c r="G813" s="1" t="s">
        <v>1304</v>
      </c>
      <c r="H813" s="1" t="s">
        <v>1305</v>
      </c>
      <c r="I813" s="1" t="s">
        <v>345</v>
      </c>
    </row>
    <row r="814" spans="1:9">
      <c r="A814" s="1" t="s">
        <v>172</v>
      </c>
      <c r="B814" s="1" t="s">
        <v>160</v>
      </c>
      <c r="C814" s="1" t="s">
        <v>1306</v>
      </c>
      <c r="D814" s="1" t="s">
        <v>343</v>
      </c>
      <c r="E814" s="1">
        <v>1</v>
      </c>
      <c r="F814" s="2">
        <v>45111</v>
      </c>
      <c r="G814" s="1" t="s">
        <v>171</v>
      </c>
      <c r="H814" s="1" t="s">
        <v>1307</v>
      </c>
      <c r="I814" s="1" t="s">
        <v>345</v>
      </c>
    </row>
    <row r="815" spans="1:9">
      <c r="A815" s="1" t="s">
        <v>172</v>
      </c>
      <c r="B815" s="1" t="s">
        <v>160</v>
      </c>
      <c r="C815" s="1" t="s">
        <v>1308</v>
      </c>
      <c r="D815" s="1" t="s">
        <v>343</v>
      </c>
      <c r="E815" s="1">
        <v>1</v>
      </c>
      <c r="F815" s="2">
        <v>45113</v>
      </c>
      <c r="G815" s="1" t="s">
        <v>171</v>
      </c>
      <c r="H815" s="1" t="s">
        <v>1307</v>
      </c>
      <c r="I815" s="1" t="s">
        <v>345</v>
      </c>
    </row>
    <row r="816" spans="1:9">
      <c r="A816" s="1" t="s">
        <v>172</v>
      </c>
      <c r="B816" s="1" t="s">
        <v>160</v>
      </c>
      <c r="C816" s="1" t="s">
        <v>1309</v>
      </c>
      <c r="D816" s="1" t="s">
        <v>343</v>
      </c>
      <c r="E816" s="1">
        <v>1</v>
      </c>
      <c r="F816" s="2">
        <v>45117</v>
      </c>
      <c r="G816" s="1" t="s">
        <v>171</v>
      </c>
      <c r="H816" s="1" t="s">
        <v>1307</v>
      </c>
      <c r="I816" s="1" t="s">
        <v>345</v>
      </c>
    </row>
    <row r="817" spans="1:9">
      <c r="A817" s="1" t="s">
        <v>239</v>
      </c>
      <c r="B817" s="1" t="s">
        <v>240</v>
      </c>
      <c r="C817" s="1" t="s">
        <v>1310</v>
      </c>
      <c r="D817" s="1" t="s">
        <v>343</v>
      </c>
      <c r="E817" s="1">
        <v>1</v>
      </c>
      <c r="F817" s="2">
        <v>45111</v>
      </c>
      <c r="G817" s="1" t="s">
        <v>238</v>
      </c>
      <c r="H817" s="1" t="s">
        <v>1311</v>
      </c>
      <c r="I817" s="1" t="s">
        <v>345</v>
      </c>
    </row>
    <row r="818" spans="1:9">
      <c r="A818" s="1" t="s">
        <v>239</v>
      </c>
      <c r="B818" s="1" t="s">
        <v>240</v>
      </c>
      <c r="C818" s="1" t="s">
        <v>1312</v>
      </c>
      <c r="D818" s="1" t="s">
        <v>358</v>
      </c>
      <c r="E818" s="1">
        <v>1</v>
      </c>
      <c r="F818" s="2">
        <v>45111</v>
      </c>
      <c r="G818" s="1" t="s">
        <v>238</v>
      </c>
      <c r="H818" s="1" t="s">
        <v>1311</v>
      </c>
      <c r="I818" s="1" t="s">
        <v>345</v>
      </c>
    </row>
    <row r="819" spans="1:9">
      <c r="A819" s="1" t="s">
        <v>239</v>
      </c>
      <c r="B819" s="1" t="s">
        <v>240</v>
      </c>
      <c r="C819" s="1" t="s">
        <v>1313</v>
      </c>
      <c r="D819" s="1" t="s">
        <v>376</v>
      </c>
      <c r="E819" s="1">
        <v>1</v>
      </c>
      <c r="F819" s="2">
        <v>45113</v>
      </c>
      <c r="G819" s="1" t="s">
        <v>238</v>
      </c>
      <c r="H819" s="1" t="s">
        <v>1311</v>
      </c>
      <c r="I819" s="1" t="s">
        <v>345</v>
      </c>
    </row>
    <row r="820" spans="1:9">
      <c r="A820" s="1" t="s">
        <v>239</v>
      </c>
      <c r="B820" s="1" t="s">
        <v>240</v>
      </c>
      <c r="C820" s="1" t="s">
        <v>1314</v>
      </c>
      <c r="D820" s="1" t="s">
        <v>343</v>
      </c>
      <c r="E820" s="1">
        <v>1</v>
      </c>
      <c r="F820" s="2">
        <v>45115</v>
      </c>
      <c r="G820" s="1" t="s">
        <v>238</v>
      </c>
      <c r="H820" s="1" t="s">
        <v>1311</v>
      </c>
      <c r="I820" s="1" t="s">
        <v>345</v>
      </c>
    </row>
    <row r="821" spans="1:9">
      <c r="A821" s="1" t="s">
        <v>239</v>
      </c>
      <c r="B821" s="1" t="s">
        <v>240</v>
      </c>
      <c r="C821" s="1" t="s">
        <v>1315</v>
      </c>
      <c r="D821" s="1" t="s">
        <v>394</v>
      </c>
      <c r="E821" s="1">
        <v>1</v>
      </c>
      <c r="F821" s="2">
        <v>45117</v>
      </c>
      <c r="G821" s="1" t="s">
        <v>238</v>
      </c>
      <c r="H821" s="1" t="s">
        <v>1311</v>
      </c>
      <c r="I821" s="1" t="s">
        <v>345</v>
      </c>
    </row>
    <row r="822" spans="1:9">
      <c r="A822" s="1" t="s">
        <v>239</v>
      </c>
      <c r="B822" s="1" t="s">
        <v>240</v>
      </c>
      <c r="C822" s="1" t="s">
        <v>1316</v>
      </c>
      <c r="D822" s="1" t="s">
        <v>369</v>
      </c>
      <c r="E822" s="1">
        <v>1</v>
      </c>
      <c r="F822" s="2">
        <v>45117</v>
      </c>
      <c r="G822" s="1" t="s">
        <v>238</v>
      </c>
      <c r="H822" s="1" t="s">
        <v>1311</v>
      </c>
      <c r="I822" s="1" t="s">
        <v>345</v>
      </c>
    </row>
    <row r="823" spans="1:9">
      <c r="A823" s="1" t="s">
        <v>239</v>
      </c>
      <c r="B823" s="1" t="s">
        <v>240</v>
      </c>
      <c r="C823" s="1" t="s">
        <v>1317</v>
      </c>
      <c r="D823" s="1" t="s">
        <v>369</v>
      </c>
      <c r="E823" s="1">
        <v>1</v>
      </c>
      <c r="F823" s="2">
        <v>45119</v>
      </c>
      <c r="G823" s="1" t="s">
        <v>238</v>
      </c>
      <c r="H823" s="1" t="s">
        <v>1311</v>
      </c>
      <c r="I823" s="1" t="s">
        <v>345</v>
      </c>
    </row>
    <row r="824" spans="1:9">
      <c r="A824" s="1" t="s">
        <v>248</v>
      </c>
      <c r="B824" s="1" t="s">
        <v>240</v>
      </c>
      <c r="C824" s="1" t="s">
        <v>1318</v>
      </c>
      <c r="D824" s="1" t="s">
        <v>343</v>
      </c>
      <c r="E824" s="1">
        <v>1</v>
      </c>
      <c r="F824" s="2">
        <v>45114</v>
      </c>
      <c r="G824" s="1" t="s">
        <v>247</v>
      </c>
      <c r="H824" s="1" t="s">
        <v>1319</v>
      </c>
      <c r="I824" s="1" t="s">
        <v>345</v>
      </c>
    </row>
    <row r="825" spans="1:9">
      <c r="A825" s="1" t="s">
        <v>248</v>
      </c>
      <c r="B825" s="1" t="s">
        <v>240</v>
      </c>
      <c r="C825" s="1" t="s">
        <v>1320</v>
      </c>
      <c r="D825" s="1" t="s">
        <v>394</v>
      </c>
      <c r="E825" s="1">
        <v>1</v>
      </c>
      <c r="F825" s="2">
        <v>45124</v>
      </c>
      <c r="G825" s="1" t="s">
        <v>247</v>
      </c>
      <c r="H825" s="1" t="s">
        <v>1319</v>
      </c>
      <c r="I825" s="1" t="s">
        <v>345</v>
      </c>
    </row>
    <row r="826" spans="1:9">
      <c r="A826" s="1" t="s">
        <v>162</v>
      </c>
      <c r="B826" s="1" t="s">
        <v>160</v>
      </c>
      <c r="C826" s="1" t="s">
        <v>1321</v>
      </c>
      <c r="D826" s="1" t="s">
        <v>369</v>
      </c>
      <c r="E826" s="1">
        <v>1</v>
      </c>
      <c r="F826" s="2">
        <v>45113</v>
      </c>
      <c r="G826" s="1" t="s">
        <v>161</v>
      </c>
      <c r="H826" s="1" t="s">
        <v>1322</v>
      </c>
      <c r="I826" s="1" t="s">
        <v>345</v>
      </c>
    </row>
    <row r="827" spans="1:9">
      <c r="A827" s="1" t="s">
        <v>162</v>
      </c>
      <c r="B827" s="1" t="s">
        <v>160</v>
      </c>
      <c r="C827" s="1" t="s">
        <v>1323</v>
      </c>
      <c r="D827" s="1" t="s">
        <v>369</v>
      </c>
      <c r="E827" s="1">
        <v>1</v>
      </c>
      <c r="F827" s="2">
        <v>45117</v>
      </c>
      <c r="G827" s="1" t="s">
        <v>161</v>
      </c>
      <c r="H827" s="1" t="s">
        <v>1322</v>
      </c>
      <c r="I827" s="1" t="s">
        <v>345</v>
      </c>
    </row>
    <row r="828" spans="1:9">
      <c r="A828" s="1" t="s">
        <v>162</v>
      </c>
      <c r="B828" s="1" t="s">
        <v>160</v>
      </c>
      <c r="C828" s="1" t="s">
        <v>1324</v>
      </c>
      <c r="D828" s="1" t="s">
        <v>376</v>
      </c>
      <c r="E828" s="1">
        <v>1</v>
      </c>
      <c r="F828" s="2">
        <v>45118</v>
      </c>
      <c r="G828" s="1" t="s">
        <v>161</v>
      </c>
      <c r="H828" s="1" t="s">
        <v>1322</v>
      </c>
      <c r="I828" s="1" t="s">
        <v>345</v>
      </c>
    </row>
    <row r="829" spans="1:9">
      <c r="A829" s="1" t="s">
        <v>162</v>
      </c>
      <c r="B829" s="1" t="s">
        <v>160</v>
      </c>
      <c r="C829" s="1" t="s">
        <v>1325</v>
      </c>
      <c r="D829" s="1" t="s">
        <v>343</v>
      </c>
      <c r="E829" s="1">
        <v>1</v>
      </c>
      <c r="F829" s="2">
        <v>45121</v>
      </c>
      <c r="G829" s="1" t="s">
        <v>161</v>
      </c>
      <c r="H829" s="1" t="s">
        <v>1322</v>
      </c>
      <c r="I829" s="1" t="s">
        <v>345</v>
      </c>
    </row>
    <row r="830" spans="1:9">
      <c r="A830" s="1" t="s">
        <v>259</v>
      </c>
      <c r="B830" s="1" t="s">
        <v>260</v>
      </c>
      <c r="C830" s="1" t="s">
        <v>1326</v>
      </c>
      <c r="D830" s="1" t="s">
        <v>369</v>
      </c>
      <c r="E830" s="1">
        <v>1</v>
      </c>
      <c r="F830" s="2">
        <v>45112</v>
      </c>
      <c r="G830" s="1" t="s">
        <v>258</v>
      </c>
      <c r="H830" s="1" t="s">
        <v>1327</v>
      </c>
      <c r="I830" s="1" t="s">
        <v>345</v>
      </c>
    </row>
    <row r="831" spans="1:9">
      <c r="A831" s="1" t="s">
        <v>259</v>
      </c>
      <c r="B831" s="1" t="s">
        <v>260</v>
      </c>
      <c r="C831" s="1" t="s">
        <v>1328</v>
      </c>
      <c r="D831" s="1" t="s">
        <v>369</v>
      </c>
      <c r="E831" s="1">
        <v>1</v>
      </c>
      <c r="F831" s="2">
        <v>45121</v>
      </c>
      <c r="G831" s="1" t="s">
        <v>258</v>
      </c>
      <c r="H831" s="1" t="s">
        <v>1327</v>
      </c>
      <c r="I831" s="1" t="s">
        <v>345</v>
      </c>
    </row>
    <row r="832" spans="1:9">
      <c r="A832" s="1" t="s">
        <v>255</v>
      </c>
      <c r="B832" s="1" t="s">
        <v>240</v>
      </c>
      <c r="C832" s="1" t="s">
        <v>1329</v>
      </c>
      <c r="D832" s="1" t="s">
        <v>369</v>
      </c>
      <c r="E832" s="1">
        <v>1</v>
      </c>
      <c r="F832" s="2">
        <v>45111</v>
      </c>
      <c r="G832" s="1" t="s">
        <v>1330</v>
      </c>
      <c r="H832" s="1" t="s">
        <v>1331</v>
      </c>
      <c r="I832" s="1" t="s">
        <v>345</v>
      </c>
    </row>
    <row r="833" spans="1:9">
      <c r="A833" s="1" t="s">
        <v>255</v>
      </c>
      <c r="B833" s="1" t="s">
        <v>240</v>
      </c>
      <c r="C833" s="1" t="s">
        <v>1332</v>
      </c>
      <c r="D833" s="1" t="s">
        <v>358</v>
      </c>
      <c r="E833" s="1">
        <v>1</v>
      </c>
      <c r="F833" s="2">
        <v>45112</v>
      </c>
      <c r="G833" s="1" t="s">
        <v>1330</v>
      </c>
      <c r="H833" s="1" t="s">
        <v>1331</v>
      </c>
      <c r="I833" s="1" t="s">
        <v>345</v>
      </c>
    </row>
    <row r="834" spans="1:9">
      <c r="A834" s="1" t="s">
        <v>255</v>
      </c>
      <c r="B834" s="1" t="s">
        <v>240</v>
      </c>
      <c r="C834" s="1" t="s">
        <v>1333</v>
      </c>
      <c r="D834" s="1" t="s">
        <v>358</v>
      </c>
      <c r="E834" s="1">
        <v>1</v>
      </c>
      <c r="F834" s="2">
        <v>45113</v>
      </c>
      <c r="G834" s="1" t="s">
        <v>1330</v>
      </c>
      <c r="H834" s="1" t="s">
        <v>1331</v>
      </c>
      <c r="I834" s="1" t="s">
        <v>345</v>
      </c>
    </row>
    <row r="835" spans="1:9">
      <c r="A835" s="1" t="s">
        <v>255</v>
      </c>
      <c r="B835" s="1" t="s">
        <v>240</v>
      </c>
      <c r="C835" s="1" t="s">
        <v>1334</v>
      </c>
      <c r="D835" s="1" t="s">
        <v>378</v>
      </c>
      <c r="E835" s="1">
        <v>1</v>
      </c>
      <c r="F835" s="2">
        <v>45114</v>
      </c>
      <c r="G835" s="1" t="s">
        <v>1330</v>
      </c>
      <c r="H835" s="1" t="s">
        <v>1331</v>
      </c>
      <c r="I835" s="1" t="s">
        <v>345</v>
      </c>
    </row>
    <row r="836" spans="1:9">
      <c r="A836" s="1" t="s">
        <v>255</v>
      </c>
      <c r="B836" s="1" t="s">
        <v>240</v>
      </c>
      <c r="C836" s="1" t="s">
        <v>1335</v>
      </c>
      <c r="D836" s="1" t="s">
        <v>352</v>
      </c>
      <c r="E836" s="1">
        <v>1</v>
      </c>
      <c r="F836" s="2">
        <v>45115</v>
      </c>
      <c r="G836" s="1" t="s">
        <v>1330</v>
      </c>
      <c r="H836" s="1" t="s">
        <v>1331</v>
      </c>
      <c r="I836" s="1" t="s">
        <v>345</v>
      </c>
    </row>
    <row r="837" spans="1:9">
      <c r="A837" s="1" t="s">
        <v>255</v>
      </c>
      <c r="B837" s="1" t="s">
        <v>240</v>
      </c>
      <c r="C837" s="1" t="s">
        <v>1336</v>
      </c>
      <c r="D837" s="1" t="s">
        <v>378</v>
      </c>
      <c r="E837" s="1">
        <v>1</v>
      </c>
      <c r="F837" s="2">
        <v>45117</v>
      </c>
      <c r="G837" s="1" t="s">
        <v>1330</v>
      </c>
      <c r="H837" s="1" t="s">
        <v>1331</v>
      </c>
      <c r="I837" s="1" t="s">
        <v>345</v>
      </c>
    </row>
    <row r="838" spans="1:9">
      <c r="A838" s="1" t="s">
        <v>255</v>
      </c>
      <c r="B838" s="1" t="s">
        <v>240</v>
      </c>
      <c r="C838" s="1" t="s">
        <v>1337</v>
      </c>
      <c r="D838" s="1" t="s">
        <v>378</v>
      </c>
      <c r="E838" s="1">
        <v>1</v>
      </c>
      <c r="F838" s="2">
        <v>45118</v>
      </c>
      <c r="G838" s="1" t="s">
        <v>1330</v>
      </c>
      <c r="H838" s="1" t="s">
        <v>1331</v>
      </c>
      <c r="I838" s="1" t="s">
        <v>345</v>
      </c>
    </row>
    <row r="839" spans="1:9">
      <c r="A839" s="1" t="s">
        <v>255</v>
      </c>
      <c r="B839" s="1" t="s">
        <v>240</v>
      </c>
      <c r="C839" s="1" t="s">
        <v>1338</v>
      </c>
      <c r="D839" s="1" t="s">
        <v>378</v>
      </c>
      <c r="E839" s="1">
        <v>1</v>
      </c>
      <c r="F839" s="2">
        <v>45120</v>
      </c>
      <c r="G839" s="1" t="s">
        <v>1330</v>
      </c>
      <c r="H839" s="1" t="s">
        <v>1331</v>
      </c>
      <c r="I839" s="1" t="s">
        <v>345</v>
      </c>
    </row>
    <row r="840" spans="1:9">
      <c r="A840" s="1" t="s">
        <v>255</v>
      </c>
      <c r="B840" s="1" t="s">
        <v>240</v>
      </c>
      <c r="C840" s="1" t="s">
        <v>1339</v>
      </c>
      <c r="D840" s="1" t="s">
        <v>343</v>
      </c>
      <c r="E840" s="1">
        <v>1</v>
      </c>
      <c r="F840" s="2">
        <v>45121</v>
      </c>
      <c r="G840" s="1" t="s">
        <v>1330</v>
      </c>
      <c r="H840" s="1" t="s">
        <v>1331</v>
      </c>
      <c r="I840" s="1" t="s">
        <v>345</v>
      </c>
    </row>
    <row r="841" spans="1:9">
      <c r="A841" s="1" t="s">
        <v>255</v>
      </c>
      <c r="B841" s="1" t="s">
        <v>240</v>
      </c>
      <c r="C841" s="1" t="s">
        <v>1340</v>
      </c>
      <c r="D841" s="1" t="s">
        <v>352</v>
      </c>
      <c r="E841" s="1">
        <v>1</v>
      </c>
      <c r="F841" s="2">
        <v>45124</v>
      </c>
      <c r="G841" s="1" t="s">
        <v>1330</v>
      </c>
      <c r="H841" s="1" t="s">
        <v>1331</v>
      </c>
      <c r="I841" s="1" t="s">
        <v>345</v>
      </c>
    </row>
    <row r="842" spans="1:9">
      <c r="A842" s="1" t="s">
        <v>255</v>
      </c>
      <c r="B842" s="1" t="s">
        <v>240</v>
      </c>
      <c r="C842" s="1" t="s">
        <v>1341</v>
      </c>
      <c r="D842" s="1" t="s">
        <v>378</v>
      </c>
      <c r="E842" s="1">
        <v>1</v>
      </c>
      <c r="F842" s="2">
        <v>45124</v>
      </c>
      <c r="G842" s="1" t="s">
        <v>1330</v>
      </c>
      <c r="H842" s="1" t="s">
        <v>1331</v>
      </c>
      <c r="I842" s="1" t="s">
        <v>345</v>
      </c>
    </row>
    <row r="843" spans="1:9">
      <c r="A843" s="1" t="s">
        <v>257</v>
      </c>
      <c r="B843" s="1" t="s">
        <v>240</v>
      </c>
      <c r="C843" s="1" t="s">
        <v>1342</v>
      </c>
      <c r="D843" s="1" t="s">
        <v>352</v>
      </c>
      <c r="E843" s="1">
        <v>1</v>
      </c>
      <c r="F843" s="2">
        <v>45112</v>
      </c>
      <c r="G843" s="1" t="s">
        <v>256</v>
      </c>
      <c r="H843" s="1" t="s">
        <v>1343</v>
      </c>
      <c r="I843" s="1" t="s">
        <v>345</v>
      </c>
    </row>
    <row r="844" spans="1:9">
      <c r="A844" s="1" t="s">
        <v>257</v>
      </c>
      <c r="B844" s="1" t="s">
        <v>240</v>
      </c>
      <c r="C844" s="1" t="s">
        <v>1344</v>
      </c>
      <c r="D844" s="1" t="s">
        <v>352</v>
      </c>
      <c r="E844" s="1">
        <v>1</v>
      </c>
      <c r="F844" s="2">
        <v>45117</v>
      </c>
      <c r="G844" s="1" t="s">
        <v>256</v>
      </c>
      <c r="H844" s="1" t="s">
        <v>1343</v>
      </c>
      <c r="I844" s="1" t="s">
        <v>345</v>
      </c>
    </row>
    <row r="845" spans="1:9">
      <c r="A845" s="1" t="s">
        <v>257</v>
      </c>
      <c r="B845" s="1" t="s">
        <v>240</v>
      </c>
      <c r="C845" s="1" t="s">
        <v>1345</v>
      </c>
      <c r="D845" s="1" t="s">
        <v>352</v>
      </c>
      <c r="E845" s="1">
        <v>1</v>
      </c>
      <c r="F845" s="2">
        <v>45117</v>
      </c>
      <c r="G845" s="1" t="s">
        <v>256</v>
      </c>
      <c r="H845" s="1" t="s">
        <v>1343</v>
      </c>
      <c r="I845" s="1" t="s">
        <v>345</v>
      </c>
    </row>
    <row r="846" spans="1:9">
      <c r="A846" s="1" t="s">
        <v>257</v>
      </c>
      <c r="B846" s="1" t="s">
        <v>240</v>
      </c>
      <c r="C846" s="1" t="s">
        <v>1346</v>
      </c>
      <c r="D846" s="1" t="s">
        <v>358</v>
      </c>
      <c r="E846" s="1">
        <v>1</v>
      </c>
      <c r="F846" s="2">
        <v>45117</v>
      </c>
      <c r="G846" s="1" t="s">
        <v>256</v>
      </c>
      <c r="H846" s="1" t="s">
        <v>1343</v>
      </c>
      <c r="I846" s="1" t="s">
        <v>345</v>
      </c>
    </row>
    <row r="847" spans="1:9">
      <c r="A847" s="1" t="s">
        <v>257</v>
      </c>
      <c r="B847" s="1" t="s">
        <v>240</v>
      </c>
      <c r="C847" s="1" t="s">
        <v>1347</v>
      </c>
      <c r="D847" s="1" t="s">
        <v>376</v>
      </c>
      <c r="E847" s="1">
        <v>1</v>
      </c>
      <c r="F847" s="2">
        <v>45118</v>
      </c>
      <c r="G847" s="1" t="s">
        <v>256</v>
      </c>
      <c r="H847" s="1" t="s">
        <v>1343</v>
      </c>
      <c r="I847" s="1" t="s">
        <v>345</v>
      </c>
    </row>
    <row r="848" spans="1:9">
      <c r="A848" s="1" t="s">
        <v>257</v>
      </c>
      <c r="B848" s="1" t="s">
        <v>240</v>
      </c>
      <c r="C848" s="1" t="s">
        <v>1348</v>
      </c>
      <c r="D848" s="1" t="s">
        <v>343</v>
      </c>
      <c r="E848" s="1">
        <v>1</v>
      </c>
      <c r="F848" s="2">
        <v>45122</v>
      </c>
      <c r="G848" s="1" t="s">
        <v>256</v>
      </c>
      <c r="H848" s="1" t="s">
        <v>1343</v>
      </c>
      <c r="I848" s="1" t="s">
        <v>345</v>
      </c>
    </row>
    <row r="849" spans="1:9">
      <c r="A849" s="1" t="s">
        <v>257</v>
      </c>
      <c r="B849" s="1" t="s">
        <v>240</v>
      </c>
      <c r="C849" s="1" t="s">
        <v>1349</v>
      </c>
      <c r="D849" s="1" t="s">
        <v>358</v>
      </c>
      <c r="E849" s="1">
        <v>1</v>
      </c>
      <c r="F849" s="2">
        <v>45124</v>
      </c>
      <c r="G849" s="1" t="s">
        <v>256</v>
      </c>
      <c r="H849" s="1" t="s">
        <v>1343</v>
      </c>
      <c r="I849" s="1" t="s">
        <v>345</v>
      </c>
    </row>
    <row r="850" spans="1:9">
      <c r="A850" s="1" t="s">
        <v>208</v>
      </c>
      <c r="B850" s="1" t="s">
        <v>197</v>
      </c>
      <c r="C850" s="1" t="s">
        <v>1350</v>
      </c>
      <c r="D850" s="1" t="s">
        <v>369</v>
      </c>
      <c r="E850" s="1">
        <v>1</v>
      </c>
      <c r="F850" s="2">
        <v>45117</v>
      </c>
      <c r="G850" s="1" t="s">
        <v>207</v>
      </c>
      <c r="H850" s="1" t="s">
        <v>1351</v>
      </c>
      <c r="I850" s="1" t="s">
        <v>345</v>
      </c>
    </row>
    <row r="851" spans="1:9">
      <c r="A851" s="1" t="s">
        <v>208</v>
      </c>
      <c r="B851" s="1" t="s">
        <v>197</v>
      </c>
      <c r="C851" s="1" t="s">
        <v>1352</v>
      </c>
      <c r="D851" s="1" t="s">
        <v>343</v>
      </c>
      <c r="E851" s="1">
        <v>1</v>
      </c>
      <c r="F851" s="2">
        <v>45118</v>
      </c>
      <c r="G851" s="1" t="s">
        <v>207</v>
      </c>
      <c r="H851" s="1" t="s">
        <v>1351</v>
      </c>
      <c r="I851" s="1" t="s">
        <v>345</v>
      </c>
    </row>
    <row r="852" spans="1:9">
      <c r="A852" s="1" t="s">
        <v>208</v>
      </c>
      <c r="B852" s="1" t="s">
        <v>197</v>
      </c>
      <c r="C852" s="1" t="s">
        <v>1353</v>
      </c>
      <c r="D852" s="1" t="s">
        <v>354</v>
      </c>
      <c r="E852" s="1">
        <v>1</v>
      </c>
      <c r="F852" s="2">
        <v>45118</v>
      </c>
      <c r="G852" s="1" t="s">
        <v>207</v>
      </c>
      <c r="H852" s="1" t="s">
        <v>1351</v>
      </c>
      <c r="I852" s="1" t="s">
        <v>345</v>
      </c>
    </row>
    <row r="853" spans="1:9">
      <c r="A853" s="1" t="s">
        <v>208</v>
      </c>
      <c r="B853" s="1" t="s">
        <v>197</v>
      </c>
      <c r="C853" s="1" t="s">
        <v>1354</v>
      </c>
      <c r="D853" s="1" t="s">
        <v>369</v>
      </c>
      <c r="E853" s="1">
        <v>1</v>
      </c>
      <c r="F853" s="2">
        <v>45120</v>
      </c>
      <c r="G853" s="1" t="s">
        <v>207</v>
      </c>
      <c r="H853" s="1" t="s">
        <v>1351</v>
      </c>
      <c r="I853" s="1" t="s">
        <v>345</v>
      </c>
    </row>
    <row r="854" spans="1:9">
      <c r="A854" s="1" t="s">
        <v>208</v>
      </c>
      <c r="B854" s="1" t="s">
        <v>197</v>
      </c>
      <c r="C854" s="1" t="s">
        <v>1355</v>
      </c>
      <c r="D854" s="1" t="s">
        <v>343</v>
      </c>
      <c r="E854" s="1">
        <v>1</v>
      </c>
      <c r="F854" s="2">
        <v>45122</v>
      </c>
      <c r="G854" s="1" t="s">
        <v>207</v>
      </c>
      <c r="H854" s="1" t="s">
        <v>1351</v>
      </c>
      <c r="I854" s="1" t="s">
        <v>345</v>
      </c>
    </row>
    <row r="855" spans="1:9">
      <c r="A855" s="1" t="s">
        <v>208</v>
      </c>
      <c r="B855" s="1" t="s">
        <v>197</v>
      </c>
      <c r="C855" s="1" t="s">
        <v>1356</v>
      </c>
      <c r="D855" s="1" t="s">
        <v>354</v>
      </c>
      <c r="E855" s="1">
        <v>1</v>
      </c>
      <c r="F855" s="2">
        <v>45124</v>
      </c>
      <c r="G855" s="1" t="s">
        <v>207</v>
      </c>
      <c r="H855" s="1" t="s">
        <v>1351</v>
      </c>
      <c r="I855" s="1" t="s">
        <v>345</v>
      </c>
    </row>
    <row r="856" spans="1:9">
      <c r="A856" s="1" t="s">
        <v>208</v>
      </c>
      <c r="B856" s="1" t="s">
        <v>197</v>
      </c>
      <c r="C856" s="1" t="s">
        <v>1357</v>
      </c>
      <c r="D856" s="1" t="s">
        <v>354</v>
      </c>
      <c r="E856" s="1">
        <v>1</v>
      </c>
      <c r="F856" s="2">
        <v>45124</v>
      </c>
      <c r="G856" s="1" t="s">
        <v>207</v>
      </c>
      <c r="H856" s="1" t="s">
        <v>1351</v>
      </c>
      <c r="I856" s="1" t="s">
        <v>345</v>
      </c>
    </row>
    <row r="857" spans="1:9">
      <c r="A857" s="1" t="s">
        <v>39</v>
      </c>
      <c r="B857" s="1" t="s">
        <v>34</v>
      </c>
      <c r="C857" s="1" t="s">
        <v>1358</v>
      </c>
      <c r="D857" s="1" t="s">
        <v>781</v>
      </c>
      <c r="E857" s="1">
        <v>1</v>
      </c>
      <c r="F857" s="2">
        <v>45111</v>
      </c>
      <c r="G857" s="1" t="s">
        <v>38</v>
      </c>
      <c r="H857" s="1" t="s">
        <v>1359</v>
      </c>
      <c r="I857" s="1" t="s">
        <v>345</v>
      </c>
    </row>
    <row r="858" spans="1:9">
      <c r="A858" s="1" t="s">
        <v>39</v>
      </c>
      <c r="B858" s="1" t="s">
        <v>34</v>
      </c>
      <c r="C858" s="1" t="s">
        <v>1360</v>
      </c>
      <c r="D858" s="1" t="s">
        <v>358</v>
      </c>
      <c r="E858" s="1">
        <v>1</v>
      </c>
      <c r="F858" s="2">
        <v>45111</v>
      </c>
      <c r="G858" s="1" t="s">
        <v>38</v>
      </c>
      <c r="H858" s="1" t="s">
        <v>1359</v>
      </c>
      <c r="I858" s="1" t="s">
        <v>345</v>
      </c>
    </row>
    <row r="859" spans="1:9">
      <c r="A859" s="1" t="s">
        <v>39</v>
      </c>
      <c r="B859" s="1" t="s">
        <v>34</v>
      </c>
      <c r="C859" s="1" t="s">
        <v>1361</v>
      </c>
      <c r="D859" s="1" t="s">
        <v>343</v>
      </c>
      <c r="E859" s="1">
        <v>1</v>
      </c>
      <c r="F859" s="2">
        <v>45116</v>
      </c>
      <c r="G859" s="1" t="s">
        <v>38</v>
      </c>
      <c r="H859" s="1" t="s">
        <v>1359</v>
      </c>
      <c r="I859" s="1" t="s">
        <v>345</v>
      </c>
    </row>
    <row r="860" spans="1:9">
      <c r="A860" s="1" t="s">
        <v>39</v>
      </c>
      <c r="B860" s="1" t="s">
        <v>34</v>
      </c>
      <c r="C860" s="1" t="s">
        <v>1362</v>
      </c>
      <c r="D860" s="1" t="s">
        <v>358</v>
      </c>
      <c r="E860" s="1">
        <v>1</v>
      </c>
      <c r="F860" s="2">
        <v>45117</v>
      </c>
      <c r="G860" s="1" t="s">
        <v>38</v>
      </c>
      <c r="H860" s="1" t="s">
        <v>1359</v>
      </c>
      <c r="I860" s="1" t="s">
        <v>345</v>
      </c>
    </row>
    <row r="861" spans="1:9">
      <c r="A861" s="1" t="s">
        <v>39</v>
      </c>
      <c r="B861" s="1" t="s">
        <v>34</v>
      </c>
      <c r="C861" s="1" t="s">
        <v>1363</v>
      </c>
      <c r="D861" s="1" t="s">
        <v>358</v>
      </c>
      <c r="E861" s="1">
        <v>1</v>
      </c>
      <c r="F861" s="2">
        <v>45118</v>
      </c>
      <c r="G861" s="1" t="s">
        <v>38</v>
      </c>
      <c r="H861" s="1" t="s">
        <v>1359</v>
      </c>
      <c r="I861" s="1" t="s">
        <v>345</v>
      </c>
    </row>
    <row r="862" spans="1:9">
      <c r="A862" s="1" t="s">
        <v>39</v>
      </c>
      <c r="B862" s="1" t="s">
        <v>34</v>
      </c>
      <c r="C862" s="1" t="s">
        <v>1364</v>
      </c>
      <c r="D862" s="1" t="s">
        <v>358</v>
      </c>
      <c r="E862" s="1">
        <v>1</v>
      </c>
      <c r="F862" s="2">
        <v>45118</v>
      </c>
      <c r="G862" s="1" t="s">
        <v>38</v>
      </c>
      <c r="H862" s="1" t="s">
        <v>1359</v>
      </c>
      <c r="I862" s="1" t="s">
        <v>345</v>
      </c>
    </row>
    <row r="863" spans="1:9">
      <c r="A863" s="1" t="s">
        <v>39</v>
      </c>
      <c r="B863" s="1" t="s">
        <v>34</v>
      </c>
      <c r="C863" s="1" t="s">
        <v>1365</v>
      </c>
      <c r="D863" s="1" t="s">
        <v>358</v>
      </c>
      <c r="E863" s="1">
        <v>1</v>
      </c>
      <c r="F863" s="2">
        <v>45118</v>
      </c>
      <c r="G863" s="1" t="s">
        <v>38</v>
      </c>
      <c r="H863" s="1" t="s">
        <v>1359</v>
      </c>
      <c r="I863" s="1" t="s">
        <v>345</v>
      </c>
    </row>
    <row r="864" spans="1:9">
      <c r="A864" s="1" t="s">
        <v>39</v>
      </c>
      <c r="B864" s="1" t="s">
        <v>34</v>
      </c>
      <c r="C864" s="1" t="s">
        <v>1366</v>
      </c>
      <c r="D864" s="1" t="s">
        <v>815</v>
      </c>
      <c r="E864" s="1">
        <v>1</v>
      </c>
      <c r="F864" s="2">
        <v>45124</v>
      </c>
      <c r="G864" s="1" t="s">
        <v>38</v>
      </c>
      <c r="H864" s="1" t="s">
        <v>1359</v>
      </c>
      <c r="I864" s="1" t="s">
        <v>345</v>
      </c>
    </row>
    <row r="865" spans="1:9">
      <c r="A865" s="1" t="s">
        <v>39</v>
      </c>
      <c r="B865" s="1" t="s">
        <v>34</v>
      </c>
      <c r="C865" s="1" t="s">
        <v>1367</v>
      </c>
      <c r="D865" s="1" t="s">
        <v>376</v>
      </c>
      <c r="E865" s="1">
        <v>1</v>
      </c>
      <c r="F865" s="2">
        <v>45124</v>
      </c>
      <c r="G865" s="1" t="s">
        <v>38</v>
      </c>
      <c r="H865" s="1" t="s">
        <v>1359</v>
      </c>
      <c r="I865" s="1" t="s">
        <v>345</v>
      </c>
    </row>
    <row r="866" spans="1:9">
      <c r="A866" s="1" t="s">
        <v>1368</v>
      </c>
      <c r="B866" s="1" t="s">
        <v>1084</v>
      </c>
      <c r="C866" s="1" t="s">
        <v>1369</v>
      </c>
      <c r="D866" s="1" t="s">
        <v>369</v>
      </c>
      <c r="E866" s="1">
        <v>1</v>
      </c>
      <c r="F866" s="2">
        <v>45115</v>
      </c>
      <c r="G866" s="1" t="s">
        <v>151</v>
      </c>
      <c r="H866" s="1" t="s">
        <v>1370</v>
      </c>
      <c r="I866" s="1" t="s">
        <v>345</v>
      </c>
    </row>
    <row r="867" spans="1:9">
      <c r="A867" s="1" t="s">
        <v>1368</v>
      </c>
      <c r="B867" s="1" t="s">
        <v>1084</v>
      </c>
      <c r="C867" s="1" t="s">
        <v>1371</v>
      </c>
      <c r="D867" s="1" t="s">
        <v>815</v>
      </c>
      <c r="E867" s="1">
        <v>1</v>
      </c>
      <c r="F867" s="2">
        <v>45115</v>
      </c>
      <c r="G867" s="1" t="s">
        <v>151</v>
      </c>
      <c r="H867" s="1" t="s">
        <v>1370</v>
      </c>
      <c r="I867" s="1" t="s">
        <v>345</v>
      </c>
    </row>
    <row r="868" spans="1:9">
      <c r="A868" s="1" t="s">
        <v>1368</v>
      </c>
      <c r="B868" s="1" t="s">
        <v>1084</v>
      </c>
      <c r="C868" s="1" t="s">
        <v>1372</v>
      </c>
      <c r="D868" s="1" t="s">
        <v>815</v>
      </c>
      <c r="E868" s="1">
        <v>1</v>
      </c>
      <c r="F868" s="2">
        <v>45115</v>
      </c>
      <c r="G868" s="1" t="s">
        <v>151</v>
      </c>
      <c r="H868" s="1" t="s">
        <v>1370</v>
      </c>
      <c r="I868" s="1" t="s">
        <v>345</v>
      </c>
    </row>
    <row r="869" spans="1:9">
      <c r="A869" s="1" t="s">
        <v>1368</v>
      </c>
      <c r="B869" s="1" t="s">
        <v>1084</v>
      </c>
      <c r="C869" s="1" t="s">
        <v>1373</v>
      </c>
      <c r="D869" s="1" t="s">
        <v>369</v>
      </c>
      <c r="E869" s="1">
        <v>1</v>
      </c>
      <c r="F869" s="2">
        <v>45115</v>
      </c>
      <c r="G869" s="1" t="s">
        <v>151</v>
      </c>
      <c r="H869" s="1" t="s">
        <v>1370</v>
      </c>
      <c r="I869" s="1" t="s">
        <v>345</v>
      </c>
    </row>
    <row r="870" spans="1:9">
      <c r="A870" s="1" t="s">
        <v>1368</v>
      </c>
      <c r="B870" s="1" t="s">
        <v>1084</v>
      </c>
      <c r="C870" s="1" t="s">
        <v>1374</v>
      </c>
      <c r="D870" s="1" t="s">
        <v>394</v>
      </c>
      <c r="E870" s="1">
        <v>1</v>
      </c>
      <c r="F870" s="2">
        <v>45115</v>
      </c>
      <c r="G870" s="1" t="s">
        <v>151</v>
      </c>
      <c r="H870" s="1" t="s">
        <v>1370</v>
      </c>
      <c r="I870" s="1" t="s">
        <v>345</v>
      </c>
    </row>
    <row r="871" spans="1:9">
      <c r="A871" s="1" t="s">
        <v>1368</v>
      </c>
      <c r="B871" s="1" t="s">
        <v>1084</v>
      </c>
      <c r="C871" s="1" t="s">
        <v>1375</v>
      </c>
      <c r="D871" s="1" t="s">
        <v>693</v>
      </c>
      <c r="E871" s="1">
        <v>1</v>
      </c>
      <c r="F871" s="2">
        <v>45118</v>
      </c>
      <c r="G871" s="1" t="s">
        <v>151</v>
      </c>
      <c r="H871" s="1" t="s">
        <v>1370</v>
      </c>
      <c r="I871" s="1" t="s">
        <v>345</v>
      </c>
    </row>
    <row r="872" spans="1:9">
      <c r="A872" s="1" t="s">
        <v>1368</v>
      </c>
      <c r="B872" s="1" t="s">
        <v>1084</v>
      </c>
      <c r="C872" s="1" t="s">
        <v>1376</v>
      </c>
      <c r="D872" s="1" t="s">
        <v>352</v>
      </c>
      <c r="E872" s="1">
        <v>1</v>
      </c>
      <c r="F872" s="2">
        <v>45118</v>
      </c>
      <c r="G872" s="1" t="s">
        <v>151</v>
      </c>
      <c r="H872" s="1" t="s">
        <v>1370</v>
      </c>
      <c r="I872" s="1" t="s">
        <v>345</v>
      </c>
    </row>
    <row r="873" spans="1:9">
      <c r="A873" s="1" t="s">
        <v>1368</v>
      </c>
      <c r="B873" s="1" t="s">
        <v>1084</v>
      </c>
      <c r="C873" s="1" t="s">
        <v>1377</v>
      </c>
      <c r="D873" s="1" t="s">
        <v>352</v>
      </c>
      <c r="E873" s="1">
        <v>1</v>
      </c>
      <c r="F873" s="2">
        <v>45118</v>
      </c>
      <c r="G873" s="1" t="s">
        <v>151</v>
      </c>
      <c r="H873" s="1" t="s">
        <v>1370</v>
      </c>
      <c r="I873" s="1" t="s">
        <v>345</v>
      </c>
    </row>
    <row r="874" spans="1:9">
      <c r="A874" s="1" t="s">
        <v>155</v>
      </c>
      <c r="B874" s="1" t="s">
        <v>1084</v>
      </c>
      <c r="C874" s="1" t="s">
        <v>1378</v>
      </c>
      <c r="D874" s="1" t="s">
        <v>343</v>
      </c>
      <c r="E874" s="1">
        <v>1</v>
      </c>
      <c r="F874" s="2">
        <v>45114</v>
      </c>
      <c r="G874" s="1" t="s">
        <v>1379</v>
      </c>
      <c r="H874" s="1" t="s">
        <v>1380</v>
      </c>
      <c r="I874" s="1" t="s">
        <v>345</v>
      </c>
    </row>
    <row r="875" spans="1:9">
      <c r="A875" s="1" t="s">
        <v>155</v>
      </c>
      <c r="B875" s="1" t="s">
        <v>1084</v>
      </c>
      <c r="C875" s="1" t="s">
        <v>1381</v>
      </c>
      <c r="D875" s="1" t="s">
        <v>343</v>
      </c>
      <c r="E875" s="1">
        <v>1</v>
      </c>
      <c r="F875" s="2">
        <v>45115</v>
      </c>
      <c r="G875" s="1" t="s">
        <v>1379</v>
      </c>
      <c r="H875" s="1" t="s">
        <v>1380</v>
      </c>
      <c r="I875" s="1" t="s">
        <v>345</v>
      </c>
    </row>
    <row r="876" spans="1:9">
      <c r="A876" s="1" t="s">
        <v>155</v>
      </c>
      <c r="B876" s="1" t="s">
        <v>1084</v>
      </c>
      <c r="C876" s="1" t="s">
        <v>1382</v>
      </c>
      <c r="D876" s="1" t="s">
        <v>376</v>
      </c>
      <c r="E876" s="1">
        <v>1</v>
      </c>
      <c r="F876" s="2">
        <v>45117</v>
      </c>
      <c r="G876" s="1" t="s">
        <v>1379</v>
      </c>
      <c r="H876" s="1" t="s">
        <v>1380</v>
      </c>
      <c r="I876" s="1" t="s">
        <v>345</v>
      </c>
    </row>
    <row r="877" spans="1:9">
      <c r="A877" s="1" t="s">
        <v>155</v>
      </c>
      <c r="B877" s="1" t="s">
        <v>1084</v>
      </c>
      <c r="C877" s="1" t="s">
        <v>1383</v>
      </c>
      <c r="D877" s="1" t="s">
        <v>358</v>
      </c>
      <c r="E877" s="1">
        <v>1</v>
      </c>
      <c r="F877" s="2">
        <v>45119</v>
      </c>
      <c r="G877" s="1" t="s">
        <v>1379</v>
      </c>
      <c r="H877" s="1" t="s">
        <v>1380</v>
      </c>
      <c r="I877" s="1" t="s">
        <v>345</v>
      </c>
    </row>
    <row r="878" spans="1:9">
      <c r="A878" s="1" t="s">
        <v>155</v>
      </c>
      <c r="B878" s="1" t="s">
        <v>1084</v>
      </c>
      <c r="C878" s="1" t="s">
        <v>1384</v>
      </c>
      <c r="D878" s="1" t="s">
        <v>358</v>
      </c>
      <c r="E878" s="1">
        <v>1</v>
      </c>
      <c r="F878" s="2">
        <v>45119</v>
      </c>
      <c r="G878" s="1" t="s">
        <v>1379</v>
      </c>
      <c r="H878" s="1" t="s">
        <v>1380</v>
      </c>
      <c r="I878" s="1" t="s">
        <v>345</v>
      </c>
    </row>
    <row r="879" spans="1:9">
      <c r="A879" s="1" t="s">
        <v>155</v>
      </c>
      <c r="B879" s="1" t="s">
        <v>1084</v>
      </c>
      <c r="C879" s="1" t="s">
        <v>1231</v>
      </c>
      <c r="D879" s="1" t="s">
        <v>369</v>
      </c>
      <c r="E879" s="1">
        <v>1</v>
      </c>
      <c r="F879" s="2">
        <v>45124</v>
      </c>
      <c r="G879" s="1" t="s">
        <v>1379</v>
      </c>
      <c r="H879" s="1" t="s">
        <v>1380</v>
      </c>
      <c r="I879" s="1" t="s">
        <v>345</v>
      </c>
    </row>
    <row r="880" spans="1:9">
      <c r="A880" s="1" t="s">
        <v>1385</v>
      </c>
      <c r="B880" s="1" t="s">
        <v>66</v>
      </c>
      <c r="C880" s="1" t="s">
        <v>1386</v>
      </c>
      <c r="D880" s="1" t="s">
        <v>352</v>
      </c>
      <c r="E880" s="1">
        <v>1</v>
      </c>
      <c r="F880" s="2">
        <v>45111</v>
      </c>
      <c r="G880" s="1" t="s">
        <v>91</v>
      </c>
      <c r="H880" s="1" t="s">
        <v>1387</v>
      </c>
      <c r="I880" s="1" t="s">
        <v>345</v>
      </c>
    </row>
    <row r="881" spans="1:9">
      <c r="A881" s="1" t="s">
        <v>1385</v>
      </c>
      <c r="B881" s="1" t="s">
        <v>66</v>
      </c>
      <c r="C881" s="1" t="s">
        <v>1388</v>
      </c>
      <c r="D881" s="1" t="s">
        <v>376</v>
      </c>
      <c r="E881" s="1">
        <v>1</v>
      </c>
      <c r="F881" s="2">
        <v>45111</v>
      </c>
      <c r="G881" s="1" t="s">
        <v>91</v>
      </c>
      <c r="H881" s="1" t="s">
        <v>1387</v>
      </c>
      <c r="I881" s="1" t="s">
        <v>345</v>
      </c>
    </row>
    <row r="882" spans="1:9">
      <c r="A882" s="1" t="s">
        <v>1385</v>
      </c>
      <c r="B882" s="1" t="s">
        <v>66</v>
      </c>
      <c r="C882" s="1" t="s">
        <v>1389</v>
      </c>
      <c r="D882" s="1" t="s">
        <v>376</v>
      </c>
      <c r="E882" s="1">
        <v>1</v>
      </c>
      <c r="F882" s="2">
        <v>45111</v>
      </c>
      <c r="G882" s="1" t="s">
        <v>91</v>
      </c>
      <c r="H882" s="1" t="s">
        <v>1387</v>
      </c>
      <c r="I882" s="1" t="s">
        <v>345</v>
      </c>
    </row>
    <row r="883" spans="1:9">
      <c r="A883" s="1" t="s">
        <v>1385</v>
      </c>
      <c r="B883" s="1" t="s">
        <v>66</v>
      </c>
      <c r="C883" s="1" t="s">
        <v>1390</v>
      </c>
      <c r="D883" s="1" t="s">
        <v>815</v>
      </c>
      <c r="E883" s="1">
        <v>1</v>
      </c>
      <c r="F883" s="2">
        <v>45112</v>
      </c>
      <c r="G883" s="1" t="s">
        <v>91</v>
      </c>
      <c r="H883" s="1" t="s">
        <v>1387</v>
      </c>
      <c r="I883" s="1" t="s">
        <v>345</v>
      </c>
    </row>
    <row r="884" spans="1:9">
      <c r="A884" s="1" t="s">
        <v>1385</v>
      </c>
      <c r="B884" s="1" t="s">
        <v>66</v>
      </c>
      <c r="C884" s="1" t="s">
        <v>1391</v>
      </c>
      <c r="D884" s="1" t="s">
        <v>659</v>
      </c>
      <c r="E884" s="1">
        <v>1</v>
      </c>
      <c r="F884" s="2">
        <v>45117</v>
      </c>
      <c r="G884" s="1" t="s">
        <v>91</v>
      </c>
      <c r="H884" s="1" t="s">
        <v>1387</v>
      </c>
      <c r="I884" s="1" t="s">
        <v>345</v>
      </c>
    </row>
    <row r="885" spans="1:9">
      <c r="A885" s="1" t="s">
        <v>1385</v>
      </c>
      <c r="B885" s="1" t="s">
        <v>66</v>
      </c>
      <c r="C885" s="1" t="s">
        <v>1392</v>
      </c>
      <c r="D885" s="1" t="s">
        <v>369</v>
      </c>
      <c r="E885" s="1">
        <v>1</v>
      </c>
      <c r="F885" s="2">
        <v>45118</v>
      </c>
      <c r="G885" s="1" t="s">
        <v>91</v>
      </c>
      <c r="H885" s="1" t="s">
        <v>1387</v>
      </c>
      <c r="I885" s="1" t="s">
        <v>345</v>
      </c>
    </row>
    <row r="886" spans="1:9">
      <c r="A886" s="1" t="s">
        <v>1385</v>
      </c>
      <c r="B886" s="1" t="s">
        <v>66</v>
      </c>
      <c r="C886" s="1" t="s">
        <v>1393</v>
      </c>
      <c r="D886" s="1" t="s">
        <v>358</v>
      </c>
      <c r="E886" s="1">
        <v>1</v>
      </c>
      <c r="F886" s="2">
        <v>45120</v>
      </c>
      <c r="G886" s="1" t="s">
        <v>91</v>
      </c>
      <c r="H886" s="1" t="s">
        <v>1387</v>
      </c>
      <c r="I886" s="1" t="s">
        <v>345</v>
      </c>
    </row>
    <row r="887" spans="1:9">
      <c r="A887" s="1" t="s">
        <v>1385</v>
      </c>
      <c r="B887" s="1" t="s">
        <v>66</v>
      </c>
      <c r="C887" s="1" t="s">
        <v>1394</v>
      </c>
      <c r="D887" s="1" t="s">
        <v>376</v>
      </c>
      <c r="E887" s="1">
        <v>1</v>
      </c>
      <c r="F887" s="2">
        <v>45121</v>
      </c>
      <c r="G887" s="1" t="s">
        <v>91</v>
      </c>
      <c r="H887" s="1" t="s">
        <v>1387</v>
      </c>
      <c r="I887" s="1" t="s">
        <v>345</v>
      </c>
    </row>
    <row r="888" spans="1:9">
      <c r="A888" s="1" t="s">
        <v>1385</v>
      </c>
      <c r="B888" s="1" t="s">
        <v>66</v>
      </c>
      <c r="C888" s="1" t="s">
        <v>1395</v>
      </c>
      <c r="D888" s="1" t="s">
        <v>354</v>
      </c>
      <c r="E888" s="1">
        <v>1</v>
      </c>
      <c r="F888" s="2">
        <v>45124</v>
      </c>
      <c r="G888" s="1" t="s">
        <v>91</v>
      </c>
      <c r="H888" s="1" t="s">
        <v>1387</v>
      </c>
      <c r="I888" s="1" t="s">
        <v>345</v>
      </c>
    </row>
    <row r="889" spans="1:9">
      <c r="A889" s="1" t="s">
        <v>177</v>
      </c>
      <c r="B889" s="1" t="s">
        <v>175</v>
      </c>
      <c r="C889" s="1" t="s">
        <v>1396</v>
      </c>
      <c r="D889" s="1" t="s">
        <v>358</v>
      </c>
      <c r="E889" s="1">
        <v>1</v>
      </c>
      <c r="F889" s="2">
        <v>45111</v>
      </c>
      <c r="G889" s="1" t="s">
        <v>176</v>
      </c>
      <c r="H889" s="1" t="s">
        <v>1397</v>
      </c>
      <c r="I889" s="1" t="s">
        <v>345</v>
      </c>
    </row>
    <row r="890" spans="1:9">
      <c r="A890" s="1" t="s">
        <v>177</v>
      </c>
      <c r="B890" s="1" t="s">
        <v>175</v>
      </c>
      <c r="C890" s="1" t="s">
        <v>1398</v>
      </c>
      <c r="D890" s="1" t="s">
        <v>343</v>
      </c>
      <c r="E890" s="1">
        <v>1</v>
      </c>
      <c r="F890" s="2">
        <v>45111</v>
      </c>
      <c r="G890" s="1" t="s">
        <v>176</v>
      </c>
      <c r="H890" s="1" t="s">
        <v>1397</v>
      </c>
      <c r="I890" s="1" t="s">
        <v>345</v>
      </c>
    </row>
    <row r="891" spans="1:9">
      <c r="A891" s="1" t="s">
        <v>177</v>
      </c>
      <c r="B891" s="1" t="s">
        <v>175</v>
      </c>
      <c r="C891" s="1" t="s">
        <v>1399</v>
      </c>
      <c r="D891" s="1" t="s">
        <v>358</v>
      </c>
      <c r="E891" s="1">
        <v>1</v>
      </c>
      <c r="F891" s="2">
        <v>45113</v>
      </c>
      <c r="G891" s="1" t="s">
        <v>176</v>
      </c>
      <c r="H891" s="1" t="s">
        <v>1397</v>
      </c>
      <c r="I891" s="1" t="s">
        <v>345</v>
      </c>
    </row>
    <row r="892" spans="1:9">
      <c r="A892" s="1" t="s">
        <v>177</v>
      </c>
      <c r="B892" s="1" t="s">
        <v>175</v>
      </c>
      <c r="C892" s="1" t="s">
        <v>1400</v>
      </c>
      <c r="D892" s="1" t="s">
        <v>369</v>
      </c>
      <c r="E892" s="1">
        <v>1</v>
      </c>
      <c r="F892" s="2">
        <v>45114</v>
      </c>
      <c r="G892" s="1" t="s">
        <v>176</v>
      </c>
      <c r="H892" s="1" t="s">
        <v>1397</v>
      </c>
      <c r="I892" s="1" t="s">
        <v>345</v>
      </c>
    </row>
    <row r="893" spans="1:9">
      <c r="A893" s="1" t="s">
        <v>177</v>
      </c>
      <c r="B893" s="1" t="s">
        <v>175</v>
      </c>
      <c r="C893" s="1" t="s">
        <v>1401</v>
      </c>
      <c r="D893" s="1" t="s">
        <v>369</v>
      </c>
      <c r="E893" s="1">
        <v>1</v>
      </c>
      <c r="F893" s="2">
        <v>45115</v>
      </c>
      <c r="G893" s="1" t="s">
        <v>176</v>
      </c>
      <c r="H893" s="1" t="s">
        <v>1397</v>
      </c>
      <c r="I893" s="1" t="s">
        <v>345</v>
      </c>
    </row>
    <row r="894" spans="1:9">
      <c r="A894" s="1" t="s">
        <v>177</v>
      </c>
      <c r="B894" s="1" t="s">
        <v>175</v>
      </c>
      <c r="C894" s="1" t="s">
        <v>1402</v>
      </c>
      <c r="D894" s="1" t="s">
        <v>358</v>
      </c>
      <c r="E894" s="1">
        <v>1</v>
      </c>
      <c r="F894" s="2">
        <v>45115</v>
      </c>
      <c r="G894" s="1" t="s">
        <v>176</v>
      </c>
      <c r="H894" s="1" t="s">
        <v>1397</v>
      </c>
      <c r="I894" s="1" t="s">
        <v>345</v>
      </c>
    </row>
    <row r="895" spans="1:9">
      <c r="A895" s="1" t="s">
        <v>177</v>
      </c>
      <c r="B895" s="1" t="s">
        <v>175</v>
      </c>
      <c r="C895" s="1" t="s">
        <v>1403</v>
      </c>
      <c r="D895" s="1" t="s">
        <v>343</v>
      </c>
      <c r="E895" s="1">
        <v>1</v>
      </c>
      <c r="F895" s="2">
        <v>45117</v>
      </c>
      <c r="G895" s="1" t="s">
        <v>176</v>
      </c>
      <c r="H895" s="1" t="s">
        <v>1397</v>
      </c>
      <c r="I895" s="1" t="s">
        <v>345</v>
      </c>
    </row>
    <row r="896" spans="1:9">
      <c r="A896" s="1" t="s">
        <v>177</v>
      </c>
      <c r="B896" s="1" t="s">
        <v>175</v>
      </c>
      <c r="C896" s="1" t="s">
        <v>1404</v>
      </c>
      <c r="D896" s="1" t="s">
        <v>343</v>
      </c>
      <c r="E896" s="1">
        <v>1</v>
      </c>
      <c r="F896" s="2">
        <v>45120</v>
      </c>
      <c r="G896" s="1" t="s">
        <v>176</v>
      </c>
      <c r="H896" s="1" t="s">
        <v>1397</v>
      </c>
      <c r="I896" s="1" t="s">
        <v>345</v>
      </c>
    </row>
    <row r="897" spans="1:9">
      <c r="A897" s="1" t="s">
        <v>177</v>
      </c>
      <c r="B897" s="1" t="s">
        <v>175</v>
      </c>
      <c r="C897" s="1" t="s">
        <v>1405</v>
      </c>
      <c r="D897" s="1" t="s">
        <v>343</v>
      </c>
      <c r="E897" s="1">
        <v>1</v>
      </c>
      <c r="F897" s="2">
        <v>45122</v>
      </c>
      <c r="G897" s="1" t="s">
        <v>176</v>
      </c>
      <c r="H897" s="1" t="s">
        <v>1397</v>
      </c>
      <c r="I897" s="1" t="s">
        <v>345</v>
      </c>
    </row>
    <row r="898" spans="1:9">
      <c r="A898" s="1" t="s">
        <v>177</v>
      </c>
      <c r="B898" s="1" t="s">
        <v>175</v>
      </c>
      <c r="C898" s="1" t="s">
        <v>1406</v>
      </c>
      <c r="D898" s="1" t="s">
        <v>394</v>
      </c>
      <c r="E898" s="1">
        <v>1</v>
      </c>
      <c r="F898" s="2">
        <v>45124</v>
      </c>
      <c r="G898" s="1" t="s">
        <v>176</v>
      </c>
      <c r="H898" s="1" t="s">
        <v>1397</v>
      </c>
      <c r="I898" s="1" t="s">
        <v>345</v>
      </c>
    </row>
    <row r="899" spans="1:9">
      <c r="A899" s="1" t="s">
        <v>112</v>
      </c>
      <c r="B899" s="1" t="s">
        <v>495</v>
      </c>
      <c r="C899" s="1" t="s">
        <v>1407</v>
      </c>
      <c r="D899" s="1" t="s">
        <v>358</v>
      </c>
      <c r="E899" s="1">
        <v>1</v>
      </c>
      <c r="F899" s="2">
        <v>45111</v>
      </c>
      <c r="G899" s="1" t="s">
        <v>115</v>
      </c>
      <c r="H899" s="1" t="s">
        <v>1408</v>
      </c>
      <c r="I899" s="1" t="s">
        <v>345</v>
      </c>
    </row>
    <row r="900" spans="1:9">
      <c r="A900" s="1" t="s">
        <v>112</v>
      </c>
      <c r="B900" s="1" t="s">
        <v>495</v>
      </c>
      <c r="C900" s="1" t="s">
        <v>1409</v>
      </c>
      <c r="D900" s="1" t="s">
        <v>343</v>
      </c>
      <c r="E900" s="1">
        <v>1</v>
      </c>
      <c r="F900" s="2">
        <v>45111</v>
      </c>
      <c r="G900" s="1" t="s">
        <v>115</v>
      </c>
      <c r="H900" s="1" t="s">
        <v>1408</v>
      </c>
      <c r="I900" s="1" t="s">
        <v>345</v>
      </c>
    </row>
    <row r="901" spans="1:9">
      <c r="A901" s="1" t="s">
        <v>112</v>
      </c>
      <c r="B901" s="1" t="s">
        <v>495</v>
      </c>
      <c r="C901" s="1" t="s">
        <v>1410</v>
      </c>
      <c r="D901" s="1" t="s">
        <v>352</v>
      </c>
      <c r="E901" s="1">
        <v>1</v>
      </c>
      <c r="F901" s="2">
        <v>45111</v>
      </c>
      <c r="G901" s="1" t="s">
        <v>115</v>
      </c>
      <c r="H901" s="1" t="s">
        <v>1408</v>
      </c>
      <c r="I901" s="1" t="s">
        <v>345</v>
      </c>
    </row>
    <row r="902" spans="1:9">
      <c r="A902" s="1" t="s">
        <v>112</v>
      </c>
      <c r="B902" s="1" t="s">
        <v>495</v>
      </c>
      <c r="C902" s="1" t="s">
        <v>1411</v>
      </c>
      <c r="D902" s="1" t="s">
        <v>350</v>
      </c>
      <c r="E902" s="1">
        <v>1</v>
      </c>
      <c r="F902" s="2">
        <v>45111</v>
      </c>
      <c r="G902" s="1" t="s">
        <v>111</v>
      </c>
      <c r="H902" s="1" t="s">
        <v>1412</v>
      </c>
      <c r="I902" s="1" t="s">
        <v>345</v>
      </c>
    </row>
    <row r="903" spans="1:9">
      <c r="A903" s="1" t="s">
        <v>112</v>
      </c>
      <c r="B903" s="1" t="s">
        <v>495</v>
      </c>
      <c r="C903" s="1" t="s">
        <v>1413</v>
      </c>
      <c r="D903" s="1" t="s">
        <v>352</v>
      </c>
      <c r="E903" s="1">
        <v>1</v>
      </c>
      <c r="F903" s="2">
        <v>45111</v>
      </c>
      <c r="G903" s="1" t="s">
        <v>111</v>
      </c>
      <c r="H903" s="1" t="s">
        <v>1412</v>
      </c>
      <c r="I903" s="1" t="s">
        <v>345</v>
      </c>
    </row>
    <row r="904" spans="1:9">
      <c r="A904" s="1" t="s">
        <v>112</v>
      </c>
      <c r="B904" s="1" t="s">
        <v>495</v>
      </c>
      <c r="C904" s="1" t="s">
        <v>1414</v>
      </c>
      <c r="D904" s="1" t="s">
        <v>343</v>
      </c>
      <c r="E904" s="1">
        <v>1</v>
      </c>
      <c r="F904" s="2">
        <v>45112</v>
      </c>
      <c r="G904" s="1" t="s">
        <v>111</v>
      </c>
      <c r="H904" s="1" t="s">
        <v>1412</v>
      </c>
      <c r="I904" s="1" t="s">
        <v>345</v>
      </c>
    </row>
    <row r="905" spans="1:9">
      <c r="A905" s="1" t="s">
        <v>112</v>
      </c>
      <c r="B905" s="1" t="s">
        <v>495</v>
      </c>
      <c r="C905" s="1" t="s">
        <v>1415</v>
      </c>
      <c r="D905" s="1" t="s">
        <v>376</v>
      </c>
      <c r="E905" s="1">
        <v>1</v>
      </c>
      <c r="F905" s="2">
        <v>45113</v>
      </c>
      <c r="G905" s="1" t="s">
        <v>115</v>
      </c>
      <c r="H905" s="1" t="s">
        <v>1408</v>
      </c>
      <c r="I905" s="1" t="s">
        <v>345</v>
      </c>
    </row>
    <row r="906" spans="1:9">
      <c r="A906" s="1" t="s">
        <v>112</v>
      </c>
      <c r="B906" s="1" t="s">
        <v>495</v>
      </c>
      <c r="C906" s="1" t="s">
        <v>1416</v>
      </c>
      <c r="D906" s="1" t="s">
        <v>343</v>
      </c>
      <c r="E906" s="1">
        <v>1</v>
      </c>
      <c r="F906" s="2">
        <v>45113</v>
      </c>
      <c r="G906" s="1" t="s">
        <v>115</v>
      </c>
      <c r="H906" s="1" t="s">
        <v>1408</v>
      </c>
      <c r="I906" s="1" t="s">
        <v>345</v>
      </c>
    </row>
    <row r="907" spans="1:9">
      <c r="A907" s="1" t="s">
        <v>112</v>
      </c>
      <c r="B907" s="1" t="s">
        <v>495</v>
      </c>
      <c r="C907" s="1" t="s">
        <v>1417</v>
      </c>
      <c r="D907" s="1" t="s">
        <v>815</v>
      </c>
      <c r="E907" s="1">
        <v>1</v>
      </c>
      <c r="F907" s="2">
        <v>45115</v>
      </c>
      <c r="G907" s="1" t="s">
        <v>111</v>
      </c>
      <c r="H907" s="1" t="s">
        <v>1412</v>
      </c>
      <c r="I907" s="1" t="s">
        <v>345</v>
      </c>
    </row>
    <row r="908" spans="1:9">
      <c r="A908" s="1" t="s">
        <v>112</v>
      </c>
      <c r="B908" s="1" t="s">
        <v>495</v>
      </c>
      <c r="C908" s="1" t="s">
        <v>1418</v>
      </c>
      <c r="D908" s="1" t="s">
        <v>376</v>
      </c>
      <c r="E908" s="1">
        <v>1</v>
      </c>
      <c r="F908" s="2">
        <v>45115</v>
      </c>
      <c r="G908" s="1" t="s">
        <v>111</v>
      </c>
      <c r="H908" s="1" t="s">
        <v>1412</v>
      </c>
      <c r="I908" s="1" t="s">
        <v>345</v>
      </c>
    </row>
    <row r="909" spans="1:9">
      <c r="A909" s="1" t="s">
        <v>112</v>
      </c>
      <c r="B909" s="1" t="s">
        <v>495</v>
      </c>
      <c r="C909" s="1" t="s">
        <v>1419</v>
      </c>
      <c r="D909" s="1" t="s">
        <v>358</v>
      </c>
      <c r="E909" s="1">
        <v>1</v>
      </c>
      <c r="F909" s="2">
        <v>45115</v>
      </c>
      <c r="G909" s="1" t="s">
        <v>111</v>
      </c>
      <c r="H909" s="1" t="s">
        <v>1412</v>
      </c>
      <c r="I909" s="1" t="s">
        <v>345</v>
      </c>
    </row>
    <row r="910" spans="1:9">
      <c r="A910" s="1" t="s">
        <v>112</v>
      </c>
      <c r="B910" s="1" t="s">
        <v>495</v>
      </c>
      <c r="C910" s="1" t="s">
        <v>1420</v>
      </c>
      <c r="D910" s="1" t="s">
        <v>815</v>
      </c>
      <c r="E910" s="1">
        <v>1</v>
      </c>
      <c r="F910" s="2">
        <v>45117</v>
      </c>
      <c r="G910" s="1" t="s">
        <v>111</v>
      </c>
      <c r="H910" s="1" t="s">
        <v>1412</v>
      </c>
      <c r="I910" s="1" t="s">
        <v>345</v>
      </c>
    </row>
    <row r="911" spans="1:9">
      <c r="A911" s="1" t="s">
        <v>112</v>
      </c>
      <c r="B911" s="1" t="s">
        <v>495</v>
      </c>
      <c r="C911" s="1" t="s">
        <v>1421</v>
      </c>
      <c r="D911" s="1" t="s">
        <v>343</v>
      </c>
      <c r="E911" s="1">
        <v>1</v>
      </c>
      <c r="F911" s="2">
        <v>45117</v>
      </c>
      <c r="G911" s="1" t="s">
        <v>111</v>
      </c>
      <c r="H911" s="1" t="s">
        <v>1412</v>
      </c>
      <c r="I911" s="1" t="s">
        <v>345</v>
      </c>
    </row>
    <row r="912" spans="1:9">
      <c r="A912" s="1" t="s">
        <v>112</v>
      </c>
      <c r="B912" s="1" t="s">
        <v>495</v>
      </c>
      <c r="C912" s="1" t="s">
        <v>1422</v>
      </c>
      <c r="D912" s="1" t="s">
        <v>343</v>
      </c>
      <c r="E912" s="1">
        <v>1</v>
      </c>
      <c r="F912" s="2">
        <v>45117</v>
      </c>
      <c r="G912" s="1" t="s">
        <v>115</v>
      </c>
      <c r="H912" s="1" t="s">
        <v>1408</v>
      </c>
      <c r="I912" s="1" t="s">
        <v>345</v>
      </c>
    </row>
    <row r="913" spans="1:9">
      <c r="A913" s="1" t="s">
        <v>112</v>
      </c>
      <c r="B913" s="1" t="s">
        <v>495</v>
      </c>
      <c r="C913" s="1" t="s">
        <v>1423</v>
      </c>
      <c r="D913" s="1" t="s">
        <v>343</v>
      </c>
      <c r="E913" s="1">
        <v>1</v>
      </c>
      <c r="F913" s="2">
        <v>45117</v>
      </c>
      <c r="G913" s="1" t="s">
        <v>115</v>
      </c>
      <c r="H913" s="1" t="s">
        <v>1408</v>
      </c>
      <c r="I913" s="1" t="s">
        <v>345</v>
      </c>
    </row>
    <row r="914" spans="1:9">
      <c r="A914" s="1" t="s">
        <v>112</v>
      </c>
      <c r="B914" s="1" t="s">
        <v>495</v>
      </c>
      <c r="C914" s="1" t="s">
        <v>1424</v>
      </c>
      <c r="D914" s="1" t="s">
        <v>343</v>
      </c>
      <c r="E914" s="1">
        <v>1</v>
      </c>
      <c r="F914" s="2">
        <v>45118</v>
      </c>
      <c r="G914" s="1" t="s">
        <v>115</v>
      </c>
      <c r="H914" s="1" t="s">
        <v>1408</v>
      </c>
      <c r="I914" s="1" t="s">
        <v>345</v>
      </c>
    </row>
    <row r="915" spans="1:9">
      <c r="A915" s="1" t="s">
        <v>112</v>
      </c>
      <c r="B915" s="1" t="s">
        <v>495</v>
      </c>
      <c r="C915" s="1" t="s">
        <v>1425</v>
      </c>
      <c r="D915" s="1" t="s">
        <v>358</v>
      </c>
      <c r="E915" s="1">
        <v>1</v>
      </c>
      <c r="F915" s="2">
        <v>45118</v>
      </c>
      <c r="G915" s="1" t="s">
        <v>115</v>
      </c>
      <c r="H915" s="1" t="s">
        <v>1408</v>
      </c>
      <c r="I915" s="1" t="s">
        <v>345</v>
      </c>
    </row>
    <row r="916" spans="1:9">
      <c r="A916" s="1" t="s">
        <v>112</v>
      </c>
      <c r="B916" s="1" t="s">
        <v>495</v>
      </c>
      <c r="C916" s="1" t="s">
        <v>1426</v>
      </c>
      <c r="D916" s="1" t="s">
        <v>354</v>
      </c>
      <c r="E916" s="1">
        <v>1</v>
      </c>
      <c r="F916" s="2">
        <v>45118</v>
      </c>
      <c r="G916" s="1" t="s">
        <v>115</v>
      </c>
      <c r="H916" s="1" t="s">
        <v>1408</v>
      </c>
      <c r="I916" s="1" t="s">
        <v>345</v>
      </c>
    </row>
    <row r="917" spans="1:9">
      <c r="A917" s="1" t="s">
        <v>112</v>
      </c>
      <c r="B917" s="1" t="s">
        <v>495</v>
      </c>
      <c r="C917" s="1" t="s">
        <v>1427</v>
      </c>
      <c r="D917" s="1" t="s">
        <v>358</v>
      </c>
      <c r="E917" s="1">
        <v>1</v>
      </c>
      <c r="F917" s="2">
        <v>45120</v>
      </c>
      <c r="G917" s="1" t="s">
        <v>115</v>
      </c>
      <c r="H917" s="1" t="s">
        <v>1408</v>
      </c>
      <c r="I917" s="1" t="s">
        <v>345</v>
      </c>
    </row>
    <row r="918" spans="1:9">
      <c r="A918" s="1" t="s">
        <v>112</v>
      </c>
      <c r="B918" s="1" t="s">
        <v>495</v>
      </c>
      <c r="C918" s="1" t="s">
        <v>1428</v>
      </c>
      <c r="D918" s="1" t="s">
        <v>369</v>
      </c>
      <c r="E918" s="1">
        <v>1</v>
      </c>
      <c r="F918" s="2">
        <v>45120</v>
      </c>
      <c r="G918" s="1" t="s">
        <v>115</v>
      </c>
      <c r="H918" s="1" t="s">
        <v>1408</v>
      </c>
      <c r="I918" s="1" t="s">
        <v>345</v>
      </c>
    </row>
    <row r="919" spans="1:9">
      <c r="A919" s="1" t="s">
        <v>112</v>
      </c>
      <c r="B919" s="1" t="s">
        <v>495</v>
      </c>
      <c r="C919" s="1" t="s">
        <v>1429</v>
      </c>
      <c r="D919" s="1" t="s">
        <v>369</v>
      </c>
      <c r="E919" s="1">
        <v>1</v>
      </c>
      <c r="F919" s="2">
        <v>45120</v>
      </c>
      <c r="G919" s="1" t="s">
        <v>115</v>
      </c>
      <c r="H919" s="1" t="s">
        <v>1408</v>
      </c>
      <c r="I919" s="1" t="s">
        <v>345</v>
      </c>
    </row>
    <row r="920" spans="1:9">
      <c r="A920" s="1" t="s">
        <v>112</v>
      </c>
      <c r="B920" s="1" t="s">
        <v>495</v>
      </c>
      <c r="C920" s="1" t="s">
        <v>1430</v>
      </c>
      <c r="D920" s="1" t="s">
        <v>343</v>
      </c>
      <c r="E920" s="1">
        <v>1</v>
      </c>
      <c r="F920" s="2">
        <v>45120</v>
      </c>
      <c r="G920" s="1" t="s">
        <v>115</v>
      </c>
      <c r="H920" s="1" t="s">
        <v>1408</v>
      </c>
      <c r="I920" s="1" t="s">
        <v>345</v>
      </c>
    </row>
    <row r="921" spans="1:9">
      <c r="A921" s="1" t="s">
        <v>112</v>
      </c>
      <c r="B921" s="1" t="s">
        <v>495</v>
      </c>
      <c r="C921" s="1" t="s">
        <v>1431</v>
      </c>
      <c r="D921" s="1" t="s">
        <v>369</v>
      </c>
      <c r="E921" s="1">
        <v>1</v>
      </c>
      <c r="F921" s="2">
        <v>45120</v>
      </c>
      <c r="G921" s="1" t="s">
        <v>115</v>
      </c>
      <c r="H921" s="1" t="s">
        <v>1408</v>
      </c>
      <c r="I921" s="1" t="s">
        <v>345</v>
      </c>
    </row>
    <row r="922" spans="1:9">
      <c r="A922" s="1" t="s">
        <v>112</v>
      </c>
      <c r="B922" s="1" t="s">
        <v>495</v>
      </c>
      <c r="C922" s="1" t="s">
        <v>1432</v>
      </c>
      <c r="D922" s="1" t="s">
        <v>369</v>
      </c>
      <c r="E922" s="1">
        <v>1</v>
      </c>
      <c r="F922" s="2">
        <v>45120</v>
      </c>
      <c r="G922" s="1" t="s">
        <v>111</v>
      </c>
      <c r="H922" s="1" t="s">
        <v>1412</v>
      </c>
      <c r="I922" s="1" t="s">
        <v>345</v>
      </c>
    </row>
    <row r="923" spans="1:9">
      <c r="A923" s="1" t="s">
        <v>112</v>
      </c>
      <c r="B923" s="1" t="s">
        <v>495</v>
      </c>
      <c r="C923" s="1" t="s">
        <v>1433</v>
      </c>
      <c r="D923" s="1" t="s">
        <v>354</v>
      </c>
      <c r="E923" s="1">
        <v>1</v>
      </c>
      <c r="F923" s="2">
        <v>45120</v>
      </c>
      <c r="G923" s="1" t="s">
        <v>111</v>
      </c>
      <c r="H923" s="1" t="s">
        <v>1412</v>
      </c>
      <c r="I923" s="1" t="s">
        <v>345</v>
      </c>
    </row>
    <row r="924" spans="1:9">
      <c r="A924" s="1" t="s">
        <v>112</v>
      </c>
      <c r="B924" s="1" t="s">
        <v>495</v>
      </c>
      <c r="C924" s="1" t="s">
        <v>1434</v>
      </c>
      <c r="D924" s="1" t="s">
        <v>815</v>
      </c>
      <c r="E924" s="1">
        <v>1</v>
      </c>
      <c r="F924" s="2">
        <v>45120</v>
      </c>
      <c r="G924" s="1" t="s">
        <v>111</v>
      </c>
      <c r="H924" s="1" t="s">
        <v>1412</v>
      </c>
      <c r="I924" s="1" t="s">
        <v>345</v>
      </c>
    </row>
    <row r="925" spans="1:9">
      <c r="A925" s="1" t="s">
        <v>112</v>
      </c>
      <c r="B925" s="1" t="s">
        <v>495</v>
      </c>
      <c r="C925" s="1" t="s">
        <v>1435</v>
      </c>
      <c r="D925" s="1" t="s">
        <v>350</v>
      </c>
      <c r="E925" s="1">
        <v>1</v>
      </c>
      <c r="F925" s="2">
        <v>45120</v>
      </c>
      <c r="G925" s="1" t="s">
        <v>111</v>
      </c>
      <c r="H925" s="1" t="s">
        <v>1412</v>
      </c>
      <c r="I925" s="1" t="s">
        <v>345</v>
      </c>
    </row>
    <row r="926" spans="1:9">
      <c r="A926" s="1" t="s">
        <v>112</v>
      </c>
      <c r="B926" s="1" t="s">
        <v>495</v>
      </c>
      <c r="C926" s="1" t="s">
        <v>1436</v>
      </c>
      <c r="D926" s="1" t="s">
        <v>358</v>
      </c>
      <c r="E926" s="1">
        <v>1</v>
      </c>
      <c r="F926" s="2">
        <v>45121</v>
      </c>
      <c r="G926" s="1" t="s">
        <v>115</v>
      </c>
      <c r="H926" s="1" t="s">
        <v>1408</v>
      </c>
      <c r="I926" s="1" t="s">
        <v>345</v>
      </c>
    </row>
    <row r="927" spans="1:9">
      <c r="A927" s="1" t="s">
        <v>112</v>
      </c>
      <c r="B927" s="1" t="s">
        <v>495</v>
      </c>
      <c r="C927" s="1" t="s">
        <v>1437</v>
      </c>
      <c r="D927" s="1" t="s">
        <v>376</v>
      </c>
      <c r="E927" s="1">
        <v>1</v>
      </c>
      <c r="F927" s="2">
        <v>45121</v>
      </c>
      <c r="G927" s="1" t="s">
        <v>115</v>
      </c>
      <c r="H927" s="1" t="s">
        <v>1408</v>
      </c>
      <c r="I927" s="1" t="s">
        <v>345</v>
      </c>
    </row>
    <row r="928" spans="1:9">
      <c r="A928" s="1" t="s">
        <v>112</v>
      </c>
      <c r="B928" s="1" t="s">
        <v>495</v>
      </c>
      <c r="C928" s="1" t="s">
        <v>1438</v>
      </c>
      <c r="D928" s="1" t="s">
        <v>343</v>
      </c>
      <c r="E928" s="1">
        <v>1</v>
      </c>
      <c r="F928" s="2">
        <v>45121</v>
      </c>
      <c r="G928" s="1" t="s">
        <v>111</v>
      </c>
      <c r="H928" s="1" t="s">
        <v>1412</v>
      </c>
      <c r="I928" s="1" t="s">
        <v>345</v>
      </c>
    </row>
    <row r="929" spans="1:9">
      <c r="A929" s="1" t="s">
        <v>112</v>
      </c>
      <c r="B929" s="1" t="s">
        <v>495</v>
      </c>
      <c r="C929" s="1" t="s">
        <v>1439</v>
      </c>
      <c r="D929" s="1" t="s">
        <v>358</v>
      </c>
      <c r="E929" s="1">
        <v>1</v>
      </c>
      <c r="F929" s="2">
        <v>45121</v>
      </c>
      <c r="G929" s="1" t="s">
        <v>111</v>
      </c>
      <c r="H929" s="1" t="s">
        <v>1412</v>
      </c>
      <c r="I929" s="1" t="s">
        <v>345</v>
      </c>
    </row>
    <row r="930" spans="1:9">
      <c r="A930" s="1" t="s">
        <v>112</v>
      </c>
      <c r="B930" s="1" t="s">
        <v>495</v>
      </c>
      <c r="C930" s="1" t="s">
        <v>1440</v>
      </c>
      <c r="D930" s="1" t="s">
        <v>343</v>
      </c>
      <c r="E930" s="1">
        <v>1</v>
      </c>
      <c r="F930" s="2">
        <v>45121</v>
      </c>
      <c r="G930" s="1" t="s">
        <v>111</v>
      </c>
      <c r="H930" s="1" t="s">
        <v>1412</v>
      </c>
      <c r="I930" s="1" t="s">
        <v>345</v>
      </c>
    </row>
    <row r="931" spans="1:9">
      <c r="A931" s="1" t="s">
        <v>112</v>
      </c>
      <c r="B931" s="1" t="s">
        <v>495</v>
      </c>
      <c r="C931" s="1" t="s">
        <v>1441</v>
      </c>
      <c r="D931" s="1" t="s">
        <v>358</v>
      </c>
      <c r="E931" s="1">
        <v>1</v>
      </c>
      <c r="F931" s="2">
        <v>45121</v>
      </c>
      <c r="G931" s="1" t="s">
        <v>111</v>
      </c>
      <c r="H931" s="1" t="s">
        <v>1412</v>
      </c>
      <c r="I931" s="1" t="s">
        <v>345</v>
      </c>
    </row>
    <row r="932" spans="1:9">
      <c r="A932" s="1" t="s">
        <v>112</v>
      </c>
      <c r="B932" s="1" t="s">
        <v>495</v>
      </c>
      <c r="C932" s="1" t="s">
        <v>1442</v>
      </c>
      <c r="D932" s="1" t="s">
        <v>369</v>
      </c>
      <c r="E932" s="1">
        <v>1</v>
      </c>
      <c r="F932" s="2">
        <v>45121</v>
      </c>
      <c r="G932" s="1" t="s">
        <v>111</v>
      </c>
      <c r="H932" s="1" t="s">
        <v>1412</v>
      </c>
      <c r="I932" s="1" t="s">
        <v>345</v>
      </c>
    </row>
    <row r="933" spans="1:9">
      <c r="A933" s="1" t="s">
        <v>112</v>
      </c>
      <c r="B933" s="1" t="s">
        <v>495</v>
      </c>
      <c r="C933" s="1" t="s">
        <v>1443</v>
      </c>
      <c r="D933" s="1" t="s">
        <v>354</v>
      </c>
      <c r="E933" s="1">
        <v>1</v>
      </c>
      <c r="F933" s="2">
        <v>45122</v>
      </c>
      <c r="G933" s="1" t="s">
        <v>111</v>
      </c>
      <c r="H933" s="1" t="s">
        <v>1412</v>
      </c>
      <c r="I933" s="1" t="s">
        <v>345</v>
      </c>
    </row>
    <row r="934" spans="1:9">
      <c r="A934" s="1" t="s">
        <v>112</v>
      </c>
      <c r="B934" s="1" t="s">
        <v>495</v>
      </c>
      <c r="C934" s="1" t="s">
        <v>1444</v>
      </c>
      <c r="D934" s="1" t="s">
        <v>358</v>
      </c>
      <c r="E934" s="1">
        <v>1</v>
      </c>
      <c r="F934" s="2">
        <v>45122</v>
      </c>
      <c r="G934" s="1" t="s">
        <v>115</v>
      </c>
      <c r="H934" s="1" t="s">
        <v>1408</v>
      </c>
      <c r="I934" s="1" t="s">
        <v>345</v>
      </c>
    </row>
    <row r="935" spans="1:9">
      <c r="A935" s="1" t="s">
        <v>112</v>
      </c>
      <c r="B935" s="1" t="s">
        <v>495</v>
      </c>
      <c r="C935" s="1" t="s">
        <v>1445</v>
      </c>
      <c r="D935" s="1" t="s">
        <v>354</v>
      </c>
      <c r="E935" s="1">
        <v>1</v>
      </c>
      <c r="F935" s="2">
        <v>45122</v>
      </c>
      <c r="G935" s="1" t="s">
        <v>111</v>
      </c>
      <c r="H935" s="1" t="s">
        <v>1412</v>
      </c>
      <c r="I935" s="1" t="s">
        <v>345</v>
      </c>
    </row>
    <row r="936" spans="1:9">
      <c r="A936" s="1" t="s">
        <v>112</v>
      </c>
      <c r="B936" s="1" t="s">
        <v>495</v>
      </c>
      <c r="C936" s="1" t="s">
        <v>1446</v>
      </c>
      <c r="D936" s="1" t="s">
        <v>343</v>
      </c>
      <c r="E936" s="1">
        <v>1</v>
      </c>
      <c r="F936" s="2">
        <v>45122</v>
      </c>
      <c r="G936" s="1" t="s">
        <v>115</v>
      </c>
      <c r="H936" s="1" t="s">
        <v>1408</v>
      </c>
      <c r="I936" s="1" t="s">
        <v>345</v>
      </c>
    </row>
    <row r="937" spans="1:9">
      <c r="A937" s="1" t="s">
        <v>112</v>
      </c>
      <c r="B937" s="1" t="s">
        <v>495</v>
      </c>
      <c r="C937" s="1" t="s">
        <v>1447</v>
      </c>
      <c r="D937" s="1" t="s">
        <v>369</v>
      </c>
      <c r="E937" s="1">
        <v>1</v>
      </c>
      <c r="F937" s="2">
        <v>45122</v>
      </c>
      <c r="G937" s="1" t="s">
        <v>111</v>
      </c>
      <c r="H937" s="1" t="s">
        <v>1412</v>
      </c>
      <c r="I937" s="1" t="s">
        <v>345</v>
      </c>
    </row>
    <row r="938" spans="1:9">
      <c r="A938" s="1" t="s">
        <v>112</v>
      </c>
      <c r="B938" s="1" t="s">
        <v>495</v>
      </c>
      <c r="C938" s="1" t="s">
        <v>1448</v>
      </c>
      <c r="D938" s="1" t="s">
        <v>815</v>
      </c>
      <c r="E938" s="1">
        <v>1</v>
      </c>
      <c r="F938" s="2">
        <v>45122</v>
      </c>
      <c r="G938" s="1" t="s">
        <v>111</v>
      </c>
      <c r="H938" s="1" t="s">
        <v>1412</v>
      </c>
      <c r="I938" s="1" t="s">
        <v>345</v>
      </c>
    </row>
    <row r="939" spans="1:9">
      <c r="A939" s="1" t="s">
        <v>112</v>
      </c>
      <c r="B939" s="1" t="s">
        <v>495</v>
      </c>
      <c r="C939" s="1" t="s">
        <v>1449</v>
      </c>
      <c r="D939" s="1" t="s">
        <v>343</v>
      </c>
      <c r="E939" s="1">
        <v>1</v>
      </c>
      <c r="F939" s="2">
        <v>45122</v>
      </c>
      <c r="G939" s="1" t="s">
        <v>111</v>
      </c>
      <c r="H939" s="1" t="s">
        <v>1412</v>
      </c>
      <c r="I939" s="1" t="s">
        <v>345</v>
      </c>
    </row>
    <row r="940" spans="1:9">
      <c r="A940" s="1" t="s">
        <v>112</v>
      </c>
      <c r="B940" s="1" t="s">
        <v>495</v>
      </c>
      <c r="C940" s="1" t="s">
        <v>1450</v>
      </c>
      <c r="D940" s="1" t="s">
        <v>358</v>
      </c>
      <c r="E940" s="1">
        <v>1</v>
      </c>
      <c r="F940" s="2">
        <v>45122</v>
      </c>
      <c r="G940" s="1" t="s">
        <v>111</v>
      </c>
      <c r="H940" s="1" t="s">
        <v>1412</v>
      </c>
      <c r="I940" s="1" t="s">
        <v>345</v>
      </c>
    </row>
    <row r="941" spans="1:9">
      <c r="A941" s="1" t="s">
        <v>112</v>
      </c>
      <c r="B941" s="1" t="s">
        <v>495</v>
      </c>
      <c r="C941" s="1" t="s">
        <v>1451</v>
      </c>
      <c r="D941" s="1" t="s">
        <v>354</v>
      </c>
      <c r="E941" s="1">
        <v>1</v>
      </c>
      <c r="F941" s="2">
        <v>45122</v>
      </c>
      <c r="G941" s="1" t="s">
        <v>111</v>
      </c>
      <c r="H941" s="1" t="s">
        <v>1412</v>
      </c>
      <c r="I941" s="1" t="s">
        <v>345</v>
      </c>
    </row>
    <row r="942" spans="1:9">
      <c r="A942" s="1" t="s">
        <v>112</v>
      </c>
      <c r="B942" s="1" t="s">
        <v>495</v>
      </c>
      <c r="C942" s="1" t="s">
        <v>1452</v>
      </c>
      <c r="D942" s="1" t="s">
        <v>343</v>
      </c>
      <c r="E942" s="1">
        <v>1</v>
      </c>
      <c r="F942" s="2">
        <v>45122</v>
      </c>
      <c r="G942" s="1" t="s">
        <v>115</v>
      </c>
      <c r="H942" s="1" t="s">
        <v>1408</v>
      </c>
      <c r="I942" s="1" t="s">
        <v>345</v>
      </c>
    </row>
    <row r="943" spans="1:9">
      <c r="A943" s="1" t="s">
        <v>112</v>
      </c>
      <c r="B943" s="1" t="s">
        <v>495</v>
      </c>
      <c r="C943" s="1" t="s">
        <v>1453</v>
      </c>
      <c r="D943" s="1" t="s">
        <v>354</v>
      </c>
      <c r="E943" s="1">
        <v>1</v>
      </c>
      <c r="F943" s="2">
        <v>45123</v>
      </c>
      <c r="G943" s="1" t="s">
        <v>111</v>
      </c>
      <c r="H943" s="1" t="s">
        <v>1412</v>
      </c>
      <c r="I943" s="1" t="s">
        <v>345</v>
      </c>
    </row>
    <row r="944" spans="1:9">
      <c r="A944" s="1" t="s">
        <v>112</v>
      </c>
      <c r="B944" s="1" t="s">
        <v>495</v>
      </c>
      <c r="C944" s="1" t="s">
        <v>1454</v>
      </c>
      <c r="D944" s="1" t="s">
        <v>354</v>
      </c>
      <c r="E944" s="1">
        <v>1</v>
      </c>
      <c r="F944" s="2">
        <v>45123</v>
      </c>
      <c r="G944" s="1" t="s">
        <v>111</v>
      </c>
      <c r="H944" s="1" t="s">
        <v>1412</v>
      </c>
      <c r="I944" s="1" t="s">
        <v>345</v>
      </c>
    </row>
    <row r="945" spans="1:9">
      <c r="A945" s="1" t="s">
        <v>112</v>
      </c>
      <c r="B945" s="1" t="s">
        <v>495</v>
      </c>
      <c r="C945" s="1" t="s">
        <v>1455</v>
      </c>
      <c r="D945" s="1" t="s">
        <v>343</v>
      </c>
      <c r="E945" s="1">
        <v>1</v>
      </c>
      <c r="F945" s="2">
        <v>45123</v>
      </c>
      <c r="G945" s="1" t="s">
        <v>111</v>
      </c>
      <c r="H945" s="1" t="s">
        <v>1412</v>
      </c>
      <c r="I945" s="1" t="s">
        <v>345</v>
      </c>
    </row>
    <row r="946" spans="1:9">
      <c r="A946" s="1" t="s">
        <v>112</v>
      </c>
      <c r="B946" s="1" t="s">
        <v>495</v>
      </c>
      <c r="C946" s="1" t="s">
        <v>1456</v>
      </c>
      <c r="D946" s="1" t="s">
        <v>369</v>
      </c>
      <c r="E946" s="1">
        <v>1</v>
      </c>
      <c r="F946" s="2">
        <v>45123</v>
      </c>
      <c r="G946" s="1" t="s">
        <v>111</v>
      </c>
      <c r="H946" s="1" t="s">
        <v>1412</v>
      </c>
      <c r="I946" s="1" t="s">
        <v>345</v>
      </c>
    </row>
    <row r="947" spans="1:9">
      <c r="A947" s="1" t="s">
        <v>112</v>
      </c>
      <c r="B947" s="1" t="s">
        <v>495</v>
      </c>
      <c r="C947" s="1" t="s">
        <v>1457</v>
      </c>
      <c r="D947" s="1" t="s">
        <v>343</v>
      </c>
      <c r="E947" s="1">
        <v>1</v>
      </c>
      <c r="F947" s="2">
        <v>45123</v>
      </c>
      <c r="G947" s="1" t="s">
        <v>111</v>
      </c>
      <c r="H947" s="1" t="s">
        <v>1412</v>
      </c>
      <c r="I947" s="1" t="s">
        <v>345</v>
      </c>
    </row>
    <row r="948" spans="1:9">
      <c r="A948" s="1" t="s">
        <v>112</v>
      </c>
      <c r="B948" s="1" t="s">
        <v>495</v>
      </c>
      <c r="C948" s="1" t="s">
        <v>1458</v>
      </c>
      <c r="D948" s="1" t="s">
        <v>781</v>
      </c>
      <c r="E948" s="1">
        <v>1</v>
      </c>
      <c r="F948" s="2">
        <v>45124</v>
      </c>
      <c r="G948" s="1" t="s">
        <v>115</v>
      </c>
      <c r="H948" s="1" t="s">
        <v>1408</v>
      </c>
      <c r="I948" s="1" t="s">
        <v>345</v>
      </c>
    </row>
    <row r="949" spans="1:9">
      <c r="A949" s="1" t="s">
        <v>112</v>
      </c>
      <c r="B949" s="1" t="s">
        <v>495</v>
      </c>
      <c r="C949" s="1" t="s">
        <v>1459</v>
      </c>
      <c r="D949" s="1" t="s">
        <v>343</v>
      </c>
      <c r="E949" s="1">
        <v>1</v>
      </c>
      <c r="F949" s="2">
        <v>45124</v>
      </c>
      <c r="G949" s="1" t="s">
        <v>115</v>
      </c>
      <c r="H949" s="1" t="s">
        <v>1408</v>
      </c>
      <c r="I949" s="1" t="s">
        <v>345</v>
      </c>
    </row>
    <row r="950" spans="1:9">
      <c r="A950" s="1" t="s">
        <v>112</v>
      </c>
      <c r="B950" s="1" t="s">
        <v>495</v>
      </c>
      <c r="C950" s="1" t="s">
        <v>1460</v>
      </c>
      <c r="D950" s="1" t="s">
        <v>868</v>
      </c>
      <c r="E950" s="1">
        <v>1</v>
      </c>
      <c r="F950" s="2">
        <v>45124</v>
      </c>
      <c r="G950" s="1" t="s">
        <v>111</v>
      </c>
      <c r="H950" s="1" t="s">
        <v>1412</v>
      </c>
      <c r="I950" s="1" t="s">
        <v>345</v>
      </c>
    </row>
    <row r="951" spans="1:9">
      <c r="A951" s="1" t="s">
        <v>112</v>
      </c>
      <c r="B951" s="1" t="s">
        <v>495</v>
      </c>
      <c r="C951" s="1" t="s">
        <v>1461</v>
      </c>
      <c r="D951" s="1" t="s">
        <v>376</v>
      </c>
      <c r="E951" s="1">
        <v>1</v>
      </c>
      <c r="F951" s="2">
        <v>45124</v>
      </c>
      <c r="G951" s="1" t="s">
        <v>111</v>
      </c>
      <c r="H951" s="1" t="s">
        <v>1412</v>
      </c>
      <c r="I951" s="1" t="s">
        <v>345</v>
      </c>
    </row>
    <row r="952" spans="1:9">
      <c r="A952" s="1" t="s">
        <v>110</v>
      </c>
      <c r="B952" s="1" t="s">
        <v>495</v>
      </c>
      <c r="C952" s="1" t="s">
        <v>1462</v>
      </c>
      <c r="D952" s="1" t="s">
        <v>369</v>
      </c>
      <c r="E952" s="1">
        <v>1</v>
      </c>
      <c r="F952" s="2">
        <v>45112</v>
      </c>
      <c r="G952" s="1" t="s">
        <v>109</v>
      </c>
      <c r="H952" s="1" t="s">
        <v>1463</v>
      </c>
      <c r="I952" s="1" t="s">
        <v>345</v>
      </c>
    </row>
    <row r="953" spans="1:9">
      <c r="A953" s="1" t="s">
        <v>110</v>
      </c>
      <c r="B953" s="1" t="s">
        <v>495</v>
      </c>
      <c r="C953" s="1" t="s">
        <v>1464</v>
      </c>
      <c r="D953" s="1" t="s">
        <v>352</v>
      </c>
      <c r="E953" s="1">
        <v>1</v>
      </c>
      <c r="F953" s="2">
        <v>45112</v>
      </c>
      <c r="G953" s="1" t="s">
        <v>109</v>
      </c>
      <c r="H953" s="1" t="s">
        <v>1463</v>
      </c>
      <c r="I953" s="1" t="s">
        <v>345</v>
      </c>
    </row>
    <row r="954" spans="1:9">
      <c r="A954" s="1" t="s">
        <v>110</v>
      </c>
      <c r="B954" s="1" t="s">
        <v>495</v>
      </c>
      <c r="C954" s="1" t="s">
        <v>1465</v>
      </c>
      <c r="D954" s="1" t="s">
        <v>369</v>
      </c>
      <c r="E954" s="1">
        <v>1</v>
      </c>
      <c r="F954" s="2">
        <v>45112</v>
      </c>
      <c r="G954" s="1" t="s">
        <v>109</v>
      </c>
      <c r="H954" s="1" t="s">
        <v>1463</v>
      </c>
      <c r="I954" s="1" t="s">
        <v>345</v>
      </c>
    </row>
    <row r="955" spans="1:9">
      <c r="A955" s="1" t="s">
        <v>110</v>
      </c>
      <c r="B955" s="1" t="s">
        <v>495</v>
      </c>
      <c r="C955" s="1" t="s">
        <v>1466</v>
      </c>
      <c r="D955" s="1" t="s">
        <v>352</v>
      </c>
      <c r="E955" s="1">
        <v>1</v>
      </c>
      <c r="F955" s="2">
        <v>45112</v>
      </c>
      <c r="G955" s="1" t="s">
        <v>109</v>
      </c>
      <c r="H955" s="1" t="s">
        <v>1463</v>
      </c>
      <c r="I955" s="1" t="s">
        <v>345</v>
      </c>
    </row>
    <row r="956" spans="1:9">
      <c r="A956" s="1" t="s">
        <v>110</v>
      </c>
      <c r="B956" s="1" t="s">
        <v>495</v>
      </c>
      <c r="C956" s="1" t="s">
        <v>1467</v>
      </c>
      <c r="D956" s="1" t="s">
        <v>376</v>
      </c>
      <c r="E956" s="1">
        <v>1</v>
      </c>
      <c r="F956" s="2">
        <v>45112</v>
      </c>
      <c r="G956" s="1" t="s">
        <v>109</v>
      </c>
      <c r="H956" s="1" t="s">
        <v>1463</v>
      </c>
      <c r="I956" s="1" t="s">
        <v>345</v>
      </c>
    </row>
    <row r="957" spans="1:9">
      <c r="A957" s="1" t="s">
        <v>110</v>
      </c>
      <c r="B957" s="1" t="s">
        <v>495</v>
      </c>
      <c r="C957" s="1" t="s">
        <v>1468</v>
      </c>
      <c r="D957" s="1" t="s">
        <v>369</v>
      </c>
      <c r="E957" s="1">
        <v>1</v>
      </c>
      <c r="F957" s="2">
        <v>45112</v>
      </c>
      <c r="G957" s="1" t="s">
        <v>109</v>
      </c>
      <c r="H957" s="1" t="s">
        <v>1463</v>
      </c>
      <c r="I957" s="1" t="s">
        <v>345</v>
      </c>
    </row>
    <row r="958" spans="1:9">
      <c r="A958" s="1" t="s">
        <v>110</v>
      </c>
      <c r="B958" s="1" t="s">
        <v>495</v>
      </c>
      <c r="C958" s="1" t="s">
        <v>1469</v>
      </c>
      <c r="D958" s="1" t="s">
        <v>369</v>
      </c>
      <c r="E958" s="1">
        <v>1</v>
      </c>
      <c r="F958" s="2">
        <v>45112</v>
      </c>
      <c r="G958" s="1" t="s">
        <v>109</v>
      </c>
      <c r="H958" s="1" t="s">
        <v>1463</v>
      </c>
      <c r="I958" s="1" t="s">
        <v>345</v>
      </c>
    </row>
    <row r="959" spans="1:9">
      <c r="A959" s="1" t="s">
        <v>110</v>
      </c>
      <c r="B959" s="1" t="s">
        <v>495</v>
      </c>
      <c r="C959" s="1" t="s">
        <v>1470</v>
      </c>
      <c r="D959" s="1" t="s">
        <v>358</v>
      </c>
      <c r="E959" s="1">
        <v>1</v>
      </c>
      <c r="F959" s="2">
        <v>45112</v>
      </c>
      <c r="G959" s="1" t="s">
        <v>114</v>
      </c>
      <c r="H959" s="1" t="s">
        <v>1471</v>
      </c>
      <c r="I959" s="1" t="s">
        <v>345</v>
      </c>
    </row>
    <row r="960" spans="1:9">
      <c r="A960" s="1" t="s">
        <v>110</v>
      </c>
      <c r="B960" s="1" t="s">
        <v>495</v>
      </c>
      <c r="C960" s="1" t="s">
        <v>1472</v>
      </c>
      <c r="D960" s="1" t="s">
        <v>781</v>
      </c>
      <c r="E960" s="1">
        <v>1</v>
      </c>
      <c r="F960" s="2">
        <v>45112</v>
      </c>
      <c r="G960" s="1" t="s">
        <v>109</v>
      </c>
      <c r="H960" s="1" t="s">
        <v>1463</v>
      </c>
      <c r="I960" s="1" t="s">
        <v>345</v>
      </c>
    </row>
    <row r="961" spans="1:9">
      <c r="A961" s="1" t="s">
        <v>110</v>
      </c>
      <c r="B961" s="1" t="s">
        <v>495</v>
      </c>
      <c r="C961" s="1" t="s">
        <v>1473</v>
      </c>
      <c r="D961" s="1" t="s">
        <v>376</v>
      </c>
      <c r="E961" s="1">
        <v>1</v>
      </c>
      <c r="F961" s="2">
        <v>45112</v>
      </c>
      <c r="G961" s="1" t="s">
        <v>114</v>
      </c>
      <c r="H961" s="1" t="s">
        <v>1471</v>
      </c>
      <c r="I961" s="1" t="s">
        <v>345</v>
      </c>
    </row>
    <row r="962" spans="1:9">
      <c r="A962" s="1" t="s">
        <v>110</v>
      </c>
      <c r="B962" s="1" t="s">
        <v>495</v>
      </c>
      <c r="C962" s="1" t="s">
        <v>1474</v>
      </c>
      <c r="D962" s="1" t="s">
        <v>369</v>
      </c>
      <c r="E962" s="1">
        <v>1</v>
      </c>
      <c r="F962" s="2">
        <v>45112</v>
      </c>
      <c r="G962" s="1" t="s">
        <v>114</v>
      </c>
      <c r="H962" s="1" t="s">
        <v>1471</v>
      </c>
      <c r="I962" s="1" t="s">
        <v>345</v>
      </c>
    </row>
    <row r="963" spans="1:9">
      <c r="A963" s="1" t="s">
        <v>110</v>
      </c>
      <c r="B963" s="1" t="s">
        <v>495</v>
      </c>
      <c r="C963" s="1" t="s">
        <v>1475</v>
      </c>
      <c r="D963" s="1" t="s">
        <v>343</v>
      </c>
      <c r="E963" s="1">
        <v>1</v>
      </c>
      <c r="F963" s="2">
        <v>45113</v>
      </c>
      <c r="G963" s="1" t="s">
        <v>109</v>
      </c>
      <c r="H963" s="1" t="s">
        <v>1463</v>
      </c>
      <c r="I963" s="1" t="s">
        <v>345</v>
      </c>
    </row>
    <row r="964" spans="1:9">
      <c r="A964" s="1" t="s">
        <v>110</v>
      </c>
      <c r="B964" s="1" t="s">
        <v>495</v>
      </c>
      <c r="C964" s="1" t="s">
        <v>1476</v>
      </c>
      <c r="D964" s="1" t="s">
        <v>343</v>
      </c>
      <c r="E964" s="1">
        <v>1</v>
      </c>
      <c r="F964" s="2">
        <v>45113</v>
      </c>
      <c r="G964" s="1" t="s">
        <v>109</v>
      </c>
      <c r="H964" s="1" t="s">
        <v>1463</v>
      </c>
      <c r="I964" s="1" t="s">
        <v>345</v>
      </c>
    </row>
    <row r="965" spans="1:9">
      <c r="A965" s="1" t="s">
        <v>110</v>
      </c>
      <c r="B965" s="1" t="s">
        <v>495</v>
      </c>
      <c r="C965" s="1" t="s">
        <v>1477</v>
      </c>
      <c r="D965" s="1" t="s">
        <v>369</v>
      </c>
      <c r="E965" s="1">
        <v>1</v>
      </c>
      <c r="F965" s="2">
        <v>45113</v>
      </c>
      <c r="G965" s="1" t="s">
        <v>114</v>
      </c>
      <c r="H965" s="1" t="s">
        <v>1471</v>
      </c>
      <c r="I965" s="1" t="s">
        <v>345</v>
      </c>
    </row>
    <row r="966" spans="1:9">
      <c r="A966" s="1" t="s">
        <v>110</v>
      </c>
      <c r="B966" s="1" t="s">
        <v>495</v>
      </c>
      <c r="C966" s="1" t="s">
        <v>1478</v>
      </c>
      <c r="D966" s="1" t="s">
        <v>343</v>
      </c>
      <c r="E966" s="1">
        <v>1</v>
      </c>
      <c r="F966" s="2">
        <v>45113</v>
      </c>
      <c r="G966" s="1" t="s">
        <v>109</v>
      </c>
      <c r="H966" s="1" t="s">
        <v>1463</v>
      </c>
      <c r="I966" s="1" t="s">
        <v>345</v>
      </c>
    </row>
    <row r="967" spans="1:9">
      <c r="A967" s="1" t="s">
        <v>110</v>
      </c>
      <c r="B967" s="1" t="s">
        <v>495</v>
      </c>
      <c r="C967" s="1" t="s">
        <v>1479</v>
      </c>
      <c r="D967" s="1" t="s">
        <v>376</v>
      </c>
      <c r="E967" s="1">
        <v>1</v>
      </c>
      <c r="F967" s="2">
        <v>45114</v>
      </c>
      <c r="G967" s="1" t="s">
        <v>109</v>
      </c>
      <c r="H967" s="1" t="s">
        <v>1463</v>
      </c>
      <c r="I967" s="1" t="s">
        <v>345</v>
      </c>
    </row>
    <row r="968" spans="1:9">
      <c r="A968" s="1" t="s">
        <v>110</v>
      </c>
      <c r="B968" s="1" t="s">
        <v>495</v>
      </c>
      <c r="C968" s="1" t="s">
        <v>1480</v>
      </c>
      <c r="D968" s="1" t="s">
        <v>343</v>
      </c>
      <c r="E968" s="1">
        <v>1</v>
      </c>
      <c r="F968" s="2">
        <v>45114</v>
      </c>
      <c r="G968" s="1" t="s">
        <v>114</v>
      </c>
      <c r="H968" s="1" t="s">
        <v>1471</v>
      </c>
      <c r="I968" s="1" t="s">
        <v>345</v>
      </c>
    </row>
    <row r="969" spans="1:9">
      <c r="A969" s="1" t="s">
        <v>110</v>
      </c>
      <c r="B969" s="1" t="s">
        <v>495</v>
      </c>
      <c r="C969" s="1" t="s">
        <v>1481</v>
      </c>
      <c r="D969" s="1" t="s">
        <v>358</v>
      </c>
      <c r="E969" s="1">
        <v>1</v>
      </c>
      <c r="F969" s="2">
        <v>45114</v>
      </c>
      <c r="G969" s="1" t="s">
        <v>114</v>
      </c>
      <c r="H969" s="1" t="s">
        <v>1471</v>
      </c>
      <c r="I969" s="1" t="s">
        <v>345</v>
      </c>
    </row>
    <row r="970" spans="1:9">
      <c r="A970" s="1" t="s">
        <v>110</v>
      </c>
      <c r="B970" s="1" t="s">
        <v>495</v>
      </c>
      <c r="C970" s="1" t="s">
        <v>1482</v>
      </c>
      <c r="D970" s="1" t="s">
        <v>343</v>
      </c>
      <c r="E970" s="1">
        <v>1</v>
      </c>
      <c r="F970" s="2">
        <v>45114</v>
      </c>
      <c r="G970" s="1" t="s">
        <v>109</v>
      </c>
      <c r="H970" s="1" t="s">
        <v>1463</v>
      </c>
      <c r="I970" s="1" t="s">
        <v>345</v>
      </c>
    </row>
    <row r="971" spans="1:9">
      <c r="A971" s="1" t="s">
        <v>110</v>
      </c>
      <c r="B971" s="1" t="s">
        <v>495</v>
      </c>
      <c r="C971" s="1" t="s">
        <v>1483</v>
      </c>
      <c r="D971" s="1" t="s">
        <v>343</v>
      </c>
      <c r="E971" s="1">
        <v>1</v>
      </c>
      <c r="F971" s="2">
        <v>45115</v>
      </c>
      <c r="G971" s="1" t="s">
        <v>114</v>
      </c>
      <c r="H971" s="1" t="s">
        <v>1471</v>
      </c>
      <c r="I971" s="1" t="s">
        <v>345</v>
      </c>
    </row>
    <row r="972" spans="1:9">
      <c r="A972" s="1" t="s">
        <v>110</v>
      </c>
      <c r="B972" s="1" t="s">
        <v>495</v>
      </c>
      <c r="C972" s="1" t="s">
        <v>1484</v>
      </c>
      <c r="D972" s="1" t="s">
        <v>376</v>
      </c>
      <c r="E972" s="1">
        <v>1</v>
      </c>
      <c r="F972" s="2">
        <v>45115</v>
      </c>
      <c r="G972" s="1" t="s">
        <v>109</v>
      </c>
      <c r="H972" s="1" t="s">
        <v>1463</v>
      </c>
      <c r="I972" s="1" t="s">
        <v>345</v>
      </c>
    </row>
    <row r="973" spans="1:9">
      <c r="A973" s="1" t="s">
        <v>110</v>
      </c>
      <c r="B973" s="1" t="s">
        <v>495</v>
      </c>
      <c r="C973" s="1" t="s">
        <v>1485</v>
      </c>
      <c r="D973" s="1" t="s">
        <v>369</v>
      </c>
      <c r="E973" s="1">
        <v>1</v>
      </c>
      <c r="F973" s="2">
        <v>45115</v>
      </c>
      <c r="G973" s="1" t="s">
        <v>114</v>
      </c>
      <c r="H973" s="1" t="s">
        <v>1471</v>
      </c>
      <c r="I973" s="1" t="s">
        <v>345</v>
      </c>
    </row>
    <row r="974" spans="1:9">
      <c r="A974" s="1" t="s">
        <v>110</v>
      </c>
      <c r="B974" s="1" t="s">
        <v>495</v>
      </c>
      <c r="C974" s="1" t="s">
        <v>1486</v>
      </c>
      <c r="D974" s="1" t="s">
        <v>376</v>
      </c>
      <c r="E974" s="1">
        <v>1</v>
      </c>
      <c r="F974" s="2">
        <v>45117</v>
      </c>
      <c r="G974" s="1" t="s">
        <v>109</v>
      </c>
      <c r="H974" s="1" t="s">
        <v>1463</v>
      </c>
      <c r="I974" s="1" t="s">
        <v>345</v>
      </c>
    </row>
    <row r="975" spans="1:9">
      <c r="A975" s="1" t="s">
        <v>110</v>
      </c>
      <c r="B975" s="1" t="s">
        <v>495</v>
      </c>
      <c r="C975" s="1" t="s">
        <v>1487</v>
      </c>
      <c r="D975" s="1" t="s">
        <v>358</v>
      </c>
      <c r="E975" s="1">
        <v>1</v>
      </c>
      <c r="F975" s="2">
        <v>45117</v>
      </c>
      <c r="G975" s="1" t="s">
        <v>109</v>
      </c>
      <c r="H975" s="1" t="s">
        <v>1463</v>
      </c>
      <c r="I975" s="1" t="s">
        <v>345</v>
      </c>
    </row>
    <row r="976" spans="1:9">
      <c r="A976" s="1" t="s">
        <v>110</v>
      </c>
      <c r="B976" s="1" t="s">
        <v>495</v>
      </c>
      <c r="C976" s="1" t="s">
        <v>1488</v>
      </c>
      <c r="D976" s="1" t="s">
        <v>343</v>
      </c>
      <c r="E976" s="1">
        <v>1</v>
      </c>
      <c r="F976" s="2">
        <v>45118</v>
      </c>
      <c r="G976" s="1" t="s">
        <v>114</v>
      </c>
      <c r="H976" s="1" t="s">
        <v>1471</v>
      </c>
      <c r="I976" s="1" t="s">
        <v>345</v>
      </c>
    </row>
    <row r="977" spans="1:9">
      <c r="A977" s="1" t="s">
        <v>110</v>
      </c>
      <c r="B977" s="1" t="s">
        <v>495</v>
      </c>
      <c r="C977" s="1" t="s">
        <v>1489</v>
      </c>
      <c r="D977" s="1" t="s">
        <v>376</v>
      </c>
      <c r="E977" s="1">
        <v>1</v>
      </c>
      <c r="F977" s="2">
        <v>45118</v>
      </c>
      <c r="G977" s="1" t="s">
        <v>114</v>
      </c>
      <c r="H977" s="1" t="s">
        <v>1471</v>
      </c>
      <c r="I977" s="1" t="s">
        <v>345</v>
      </c>
    </row>
    <row r="978" spans="1:9">
      <c r="A978" s="1" t="s">
        <v>110</v>
      </c>
      <c r="B978" s="1" t="s">
        <v>495</v>
      </c>
      <c r="C978" s="1" t="s">
        <v>1490</v>
      </c>
      <c r="D978" s="1" t="s">
        <v>358</v>
      </c>
      <c r="E978" s="1">
        <v>1</v>
      </c>
      <c r="F978" s="2">
        <v>45118</v>
      </c>
      <c r="G978" s="1" t="s">
        <v>109</v>
      </c>
      <c r="H978" s="1" t="s">
        <v>1463</v>
      </c>
      <c r="I978" s="1" t="s">
        <v>345</v>
      </c>
    </row>
    <row r="979" spans="1:9">
      <c r="A979" s="1" t="s">
        <v>110</v>
      </c>
      <c r="B979" s="1" t="s">
        <v>495</v>
      </c>
      <c r="C979" s="1" t="s">
        <v>1491</v>
      </c>
      <c r="D979" s="1" t="s">
        <v>376</v>
      </c>
      <c r="E979" s="1">
        <v>1</v>
      </c>
      <c r="F979" s="2">
        <v>45120</v>
      </c>
      <c r="G979" s="1" t="s">
        <v>114</v>
      </c>
      <c r="H979" s="1" t="s">
        <v>1471</v>
      </c>
      <c r="I979" s="1" t="s">
        <v>345</v>
      </c>
    </row>
    <row r="980" spans="1:9">
      <c r="A980" s="1" t="s">
        <v>110</v>
      </c>
      <c r="B980" s="1" t="s">
        <v>495</v>
      </c>
      <c r="C980" s="1" t="s">
        <v>1492</v>
      </c>
      <c r="D980" s="1" t="s">
        <v>369</v>
      </c>
      <c r="E980" s="1">
        <v>1</v>
      </c>
      <c r="F980" s="2">
        <v>45120</v>
      </c>
      <c r="G980" s="1" t="s">
        <v>114</v>
      </c>
      <c r="H980" s="1" t="s">
        <v>1471</v>
      </c>
      <c r="I980" s="1" t="s">
        <v>345</v>
      </c>
    </row>
    <row r="981" spans="1:9">
      <c r="A981" s="1" t="s">
        <v>110</v>
      </c>
      <c r="B981" s="1" t="s">
        <v>495</v>
      </c>
      <c r="C981" s="1" t="s">
        <v>1493</v>
      </c>
      <c r="D981" s="1" t="s">
        <v>358</v>
      </c>
      <c r="E981" s="1">
        <v>1</v>
      </c>
      <c r="F981" s="2">
        <v>45120</v>
      </c>
      <c r="G981" s="1" t="s">
        <v>114</v>
      </c>
      <c r="H981" s="1" t="s">
        <v>1471</v>
      </c>
      <c r="I981" s="1" t="s">
        <v>345</v>
      </c>
    </row>
    <row r="982" spans="1:9">
      <c r="A982" s="1" t="s">
        <v>110</v>
      </c>
      <c r="B982" s="1" t="s">
        <v>495</v>
      </c>
      <c r="C982" s="1" t="s">
        <v>1494</v>
      </c>
      <c r="D982" s="1" t="s">
        <v>358</v>
      </c>
      <c r="E982" s="1">
        <v>1</v>
      </c>
      <c r="F982" s="2">
        <v>45121</v>
      </c>
      <c r="G982" s="1" t="s">
        <v>114</v>
      </c>
      <c r="H982" s="1" t="s">
        <v>1471</v>
      </c>
      <c r="I982" s="1" t="s">
        <v>345</v>
      </c>
    </row>
    <row r="983" spans="1:9">
      <c r="A983" s="1" t="s">
        <v>110</v>
      </c>
      <c r="B983" s="1" t="s">
        <v>495</v>
      </c>
      <c r="C983" s="1" t="s">
        <v>1495</v>
      </c>
      <c r="D983" s="1" t="s">
        <v>358</v>
      </c>
      <c r="E983" s="1">
        <v>1</v>
      </c>
      <c r="F983" s="2">
        <v>45121</v>
      </c>
      <c r="G983" s="1" t="s">
        <v>109</v>
      </c>
      <c r="H983" s="1" t="s">
        <v>1463</v>
      </c>
      <c r="I983" s="1" t="s">
        <v>345</v>
      </c>
    </row>
    <row r="984" spans="1:9">
      <c r="A984" s="1" t="s">
        <v>110</v>
      </c>
      <c r="B984" s="1" t="s">
        <v>495</v>
      </c>
      <c r="C984" s="1" t="s">
        <v>1496</v>
      </c>
      <c r="D984" s="1" t="s">
        <v>354</v>
      </c>
      <c r="E984" s="1">
        <v>1</v>
      </c>
      <c r="F984" s="2">
        <v>45121</v>
      </c>
      <c r="G984" s="1" t="s">
        <v>114</v>
      </c>
      <c r="H984" s="1" t="s">
        <v>1471</v>
      </c>
      <c r="I984" s="1" t="s">
        <v>345</v>
      </c>
    </row>
    <row r="985" spans="1:9">
      <c r="A985" s="1" t="s">
        <v>110</v>
      </c>
      <c r="B985" s="1" t="s">
        <v>495</v>
      </c>
      <c r="C985" s="1" t="s">
        <v>1497</v>
      </c>
      <c r="D985" s="1" t="s">
        <v>376</v>
      </c>
      <c r="E985" s="1">
        <v>1</v>
      </c>
      <c r="F985" s="2">
        <v>45121</v>
      </c>
      <c r="G985" s="1" t="s">
        <v>114</v>
      </c>
      <c r="H985" s="1" t="s">
        <v>1471</v>
      </c>
      <c r="I985" s="1" t="s">
        <v>345</v>
      </c>
    </row>
    <row r="986" spans="1:9">
      <c r="A986" s="1" t="s">
        <v>110</v>
      </c>
      <c r="B986" s="1" t="s">
        <v>495</v>
      </c>
      <c r="C986" s="1" t="s">
        <v>1498</v>
      </c>
      <c r="D986" s="1" t="s">
        <v>354</v>
      </c>
      <c r="E986" s="1">
        <v>1</v>
      </c>
      <c r="F986" s="2">
        <v>45122</v>
      </c>
      <c r="G986" s="1" t="s">
        <v>114</v>
      </c>
      <c r="H986" s="1" t="s">
        <v>1471</v>
      </c>
      <c r="I986" s="1" t="s">
        <v>345</v>
      </c>
    </row>
    <row r="987" spans="1:9">
      <c r="A987" s="1" t="s">
        <v>110</v>
      </c>
      <c r="B987" s="1" t="s">
        <v>495</v>
      </c>
      <c r="C987" s="1" t="s">
        <v>1499</v>
      </c>
      <c r="D987" s="1" t="s">
        <v>343</v>
      </c>
      <c r="E987" s="1">
        <v>1</v>
      </c>
      <c r="F987" s="2">
        <v>45122</v>
      </c>
      <c r="G987" s="1" t="s">
        <v>114</v>
      </c>
      <c r="H987" s="1" t="s">
        <v>1471</v>
      </c>
      <c r="I987" s="1" t="s">
        <v>345</v>
      </c>
    </row>
    <row r="988" spans="1:9">
      <c r="A988" s="1" t="s">
        <v>110</v>
      </c>
      <c r="B988" s="1" t="s">
        <v>495</v>
      </c>
      <c r="C988" s="1" t="s">
        <v>1500</v>
      </c>
      <c r="D988" s="1" t="s">
        <v>358</v>
      </c>
      <c r="E988" s="1">
        <v>1</v>
      </c>
      <c r="F988" s="2">
        <v>45122</v>
      </c>
      <c r="G988" s="1" t="s">
        <v>114</v>
      </c>
      <c r="H988" s="1" t="s">
        <v>1471</v>
      </c>
      <c r="I988" s="1" t="s">
        <v>345</v>
      </c>
    </row>
    <row r="989" spans="1:9">
      <c r="A989" s="1" t="s">
        <v>110</v>
      </c>
      <c r="B989" s="1" t="s">
        <v>495</v>
      </c>
      <c r="C989" s="1" t="s">
        <v>1501</v>
      </c>
      <c r="D989" s="1" t="s">
        <v>358</v>
      </c>
      <c r="E989" s="1">
        <v>1</v>
      </c>
      <c r="F989" s="2">
        <v>45122</v>
      </c>
      <c r="G989" s="1" t="s">
        <v>109</v>
      </c>
      <c r="H989" s="1" t="s">
        <v>1463</v>
      </c>
      <c r="I989" s="1" t="s">
        <v>345</v>
      </c>
    </row>
    <row r="990" spans="1:9">
      <c r="A990" s="1" t="s">
        <v>110</v>
      </c>
      <c r="B990" s="1" t="s">
        <v>495</v>
      </c>
      <c r="C990" s="1" t="s">
        <v>1502</v>
      </c>
      <c r="D990" s="1" t="s">
        <v>358</v>
      </c>
      <c r="E990" s="1">
        <v>1</v>
      </c>
      <c r="F990" s="2">
        <v>45123</v>
      </c>
      <c r="G990" s="1" t="s">
        <v>114</v>
      </c>
      <c r="H990" s="1" t="s">
        <v>1471</v>
      </c>
      <c r="I990" s="1" t="s">
        <v>345</v>
      </c>
    </row>
    <row r="991" spans="1:9">
      <c r="A991" s="1" t="s">
        <v>110</v>
      </c>
      <c r="B991" s="1" t="s">
        <v>495</v>
      </c>
      <c r="C991" s="1" t="s">
        <v>1503</v>
      </c>
      <c r="D991" s="1" t="s">
        <v>354</v>
      </c>
      <c r="E991" s="1">
        <v>1</v>
      </c>
      <c r="F991" s="2">
        <v>45123</v>
      </c>
      <c r="G991" s="1" t="s">
        <v>109</v>
      </c>
      <c r="H991" s="1" t="s">
        <v>1463</v>
      </c>
      <c r="I991" s="1" t="s">
        <v>345</v>
      </c>
    </row>
    <row r="992" spans="1:9">
      <c r="A992" s="1" t="s">
        <v>110</v>
      </c>
      <c r="B992" s="1" t="s">
        <v>495</v>
      </c>
      <c r="C992" s="1" t="s">
        <v>1504</v>
      </c>
      <c r="D992" s="1" t="s">
        <v>354</v>
      </c>
      <c r="E992" s="1">
        <v>1</v>
      </c>
      <c r="F992" s="2">
        <v>45123</v>
      </c>
      <c r="G992" s="1" t="s">
        <v>109</v>
      </c>
      <c r="H992" s="1" t="s">
        <v>1463</v>
      </c>
      <c r="I992" s="1" t="s">
        <v>345</v>
      </c>
    </row>
    <row r="993" spans="1:9">
      <c r="A993" s="1" t="s">
        <v>110</v>
      </c>
      <c r="B993" s="1" t="s">
        <v>495</v>
      </c>
      <c r="C993" s="1" t="s">
        <v>1505</v>
      </c>
      <c r="D993" s="1" t="s">
        <v>369</v>
      </c>
      <c r="E993" s="1">
        <v>1</v>
      </c>
      <c r="F993" s="2">
        <v>45123</v>
      </c>
      <c r="G993" s="1" t="s">
        <v>109</v>
      </c>
      <c r="H993" s="1" t="s">
        <v>1463</v>
      </c>
      <c r="I993" s="1" t="s">
        <v>345</v>
      </c>
    </row>
    <row r="994" spans="1:9">
      <c r="A994" s="1" t="s">
        <v>110</v>
      </c>
      <c r="B994" s="1" t="s">
        <v>495</v>
      </c>
      <c r="C994" s="1" t="s">
        <v>1506</v>
      </c>
      <c r="D994" s="1" t="s">
        <v>354</v>
      </c>
      <c r="E994" s="1">
        <v>1</v>
      </c>
      <c r="F994" s="2">
        <v>45123</v>
      </c>
      <c r="G994" s="1" t="s">
        <v>109</v>
      </c>
      <c r="H994" s="1" t="s">
        <v>1463</v>
      </c>
      <c r="I994" s="1" t="s">
        <v>345</v>
      </c>
    </row>
    <row r="995" spans="1:9">
      <c r="A995" s="1" t="s">
        <v>110</v>
      </c>
      <c r="B995" s="1" t="s">
        <v>495</v>
      </c>
      <c r="C995" s="1" t="s">
        <v>1507</v>
      </c>
      <c r="D995" s="1" t="s">
        <v>354</v>
      </c>
      <c r="E995" s="1">
        <v>1</v>
      </c>
      <c r="F995" s="2">
        <v>45124</v>
      </c>
      <c r="G995" s="1" t="s">
        <v>109</v>
      </c>
      <c r="H995" s="1" t="s">
        <v>1463</v>
      </c>
      <c r="I995" s="1" t="s">
        <v>345</v>
      </c>
    </row>
    <row r="996" spans="1:9">
      <c r="A996" s="1" t="s">
        <v>110</v>
      </c>
      <c r="B996" s="1" t="s">
        <v>495</v>
      </c>
      <c r="C996" s="1" t="s">
        <v>1508</v>
      </c>
      <c r="D996" s="1" t="s">
        <v>358</v>
      </c>
      <c r="E996" s="1">
        <v>1</v>
      </c>
      <c r="F996" s="2">
        <v>45124</v>
      </c>
      <c r="G996" s="1" t="s">
        <v>109</v>
      </c>
      <c r="H996" s="1" t="s">
        <v>1463</v>
      </c>
      <c r="I996" s="1" t="s">
        <v>345</v>
      </c>
    </row>
    <row r="997" spans="1:9">
      <c r="A997" s="1" t="s">
        <v>110</v>
      </c>
      <c r="B997" s="1" t="s">
        <v>495</v>
      </c>
      <c r="C997" s="1" t="s">
        <v>1509</v>
      </c>
      <c r="D997" s="1" t="s">
        <v>868</v>
      </c>
      <c r="E997" s="1">
        <v>1</v>
      </c>
      <c r="F997" s="2">
        <v>45124</v>
      </c>
      <c r="G997" s="1" t="s">
        <v>109</v>
      </c>
      <c r="H997" s="1" t="s">
        <v>1463</v>
      </c>
      <c r="I997" s="1" t="s">
        <v>345</v>
      </c>
    </row>
    <row r="998" spans="1:9">
      <c r="A998" s="1" t="s">
        <v>110</v>
      </c>
      <c r="B998" s="1" t="s">
        <v>495</v>
      </c>
      <c r="C998" s="1" t="s">
        <v>1510</v>
      </c>
      <c r="D998" s="1" t="s">
        <v>354</v>
      </c>
      <c r="E998" s="1">
        <v>1</v>
      </c>
      <c r="F998" s="2">
        <v>45124</v>
      </c>
      <c r="G998" s="1" t="s">
        <v>114</v>
      </c>
      <c r="H998" s="1" t="s">
        <v>1471</v>
      </c>
      <c r="I998" s="1" t="s">
        <v>345</v>
      </c>
    </row>
    <row r="999" spans="1:9">
      <c r="A999" s="1" t="s">
        <v>110</v>
      </c>
      <c r="B999" s="1" t="s">
        <v>495</v>
      </c>
      <c r="C999" s="1" t="s">
        <v>1511</v>
      </c>
      <c r="D999" s="1" t="s">
        <v>354</v>
      </c>
      <c r="E999" s="1">
        <v>1</v>
      </c>
      <c r="F999" s="2">
        <v>45124</v>
      </c>
      <c r="G999" s="1" t="s">
        <v>114</v>
      </c>
      <c r="H999" s="1" t="s">
        <v>1471</v>
      </c>
      <c r="I999" s="1" t="s">
        <v>345</v>
      </c>
    </row>
    <row r="1000" spans="1:9">
      <c r="A1000" s="1" t="s">
        <v>99</v>
      </c>
      <c r="B1000" s="1" t="s">
        <v>495</v>
      </c>
      <c r="C1000" s="1" t="s">
        <v>1512</v>
      </c>
      <c r="D1000" s="1" t="s">
        <v>369</v>
      </c>
      <c r="E1000" s="1">
        <v>1</v>
      </c>
      <c r="F1000" s="2">
        <v>45111</v>
      </c>
      <c r="G1000" s="1" t="s">
        <v>98</v>
      </c>
      <c r="H1000" s="1" t="s">
        <v>1513</v>
      </c>
      <c r="I1000" s="1" t="s">
        <v>345</v>
      </c>
    </row>
    <row r="1001" spans="1:9">
      <c r="A1001" s="1" t="s">
        <v>99</v>
      </c>
      <c r="B1001" s="1" t="s">
        <v>495</v>
      </c>
      <c r="C1001" s="1" t="s">
        <v>1514</v>
      </c>
      <c r="D1001" s="1" t="s">
        <v>376</v>
      </c>
      <c r="E1001" s="1">
        <v>1</v>
      </c>
      <c r="F1001" s="2">
        <v>45112</v>
      </c>
      <c r="G1001" s="1" t="s">
        <v>98</v>
      </c>
      <c r="H1001" s="1" t="s">
        <v>1513</v>
      </c>
      <c r="I1001" s="1" t="s">
        <v>345</v>
      </c>
    </row>
    <row r="1002" spans="1:9">
      <c r="A1002" s="1" t="s">
        <v>99</v>
      </c>
      <c r="B1002" s="1" t="s">
        <v>495</v>
      </c>
      <c r="C1002" s="1" t="s">
        <v>1515</v>
      </c>
      <c r="D1002" s="1" t="s">
        <v>376</v>
      </c>
      <c r="E1002" s="1">
        <v>1</v>
      </c>
      <c r="F1002" s="2">
        <v>45112</v>
      </c>
      <c r="G1002" s="1" t="s">
        <v>98</v>
      </c>
      <c r="H1002" s="1" t="s">
        <v>1513</v>
      </c>
      <c r="I1002" s="1" t="s">
        <v>345</v>
      </c>
    </row>
    <row r="1003" spans="1:9">
      <c r="A1003" s="1" t="s">
        <v>99</v>
      </c>
      <c r="B1003" s="1" t="s">
        <v>495</v>
      </c>
      <c r="C1003" s="1" t="s">
        <v>1516</v>
      </c>
      <c r="D1003" s="1" t="s">
        <v>358</v>
      </c>
      <c r="E1003" s="1">
        <v>1</v>
      </c>
      <c r="F1003" s="2">
        <v>45113</v>
      </c>
      <c r="G1003" s="1" t="s">
        <v>98</v>
      </c>
      <c r="H1003" s="1" t="s">
        <v>1513</v>
      </c>
      <c r="I1003" s="1" t="s">
        <v>345</v>
      </c>
    </row>
    <row r="1004" spans="1:9">
      <c r="A1004" s="1" t="s">
        <v>99</v>
      </c>
      <c r="B1004" s="1" t="s">
        <v>495</v>
      </c>
      <c r="C1004" s="1" t="s">
        <v>1517</v>
      </c>
      <c r="D1004" s="1" t="s">
        <v>343</v>
      </c>
      <c r="E1004" s="1">
        <v>1</v>
      </c>
      <c r="F1004" s="2">
        <v>45114</v>
      </c>
      <c r="G1004" s="1" t="s">
        <v>98</v>
      </c>
      <c r="H1004" s="1" t="s">
        <v>1513</v>
      </c>
      <c r="I1004" s="1" t="s">
        <v>345</v>
      </c>
    </row>
    <row r="1005" spans="1:9">
      <c r="A1005" s="1" t="s">
        <v>99</v>
      </c>
      <c r="B1005" s="1" t="s">
        <v>495</v>
      </c>
      <c r="C1005" s="1" t="s">
        <v>1518</v>
      </c>
      <c r="D1005" s="1" t="s">
        <v>815</v>
      </c>
      <c r="E1005" s="1">
        <v>1</v>
      </c>
      <c r="F1005" s="2">
        <v>45117</v>
      </c>
      <c r="G1005" s="1" t="s">
        <v>98</v>
      </c>
      <c r="H1005" s="1" t="s">
        <v>1513</v>
      </c>
      <c r="I1005" s="1" t="s">
        <v>345</v>
      </c>
    </row>
    <row r="1006" spans="1:9">
      <c r="A1006" s="1" t="s">
        <v>99</v>
      </c>
      <c r="B1006" s="1" t="s">
        <v>495</v>
      </c>
      <c r="C1006" s="1" t="s">
        <v>1519</v>
      </c>
      <c r="D1006" s="1" t="s">
        <v>369</v>
      </c>
      <c r="E1006" s="1">
        <v>1</v>
      </c>
      <c r="F1006" s="2">
        <v>45117</v>
      </c>
      <c r="G1006" s="1" t="s">
        <v>98</v>
      </c>
      <c r="H1006" s="1" t="s">
        <v>1513</v>
      </c>
      <c r="I1006" s="1" t="s">
        <v>345</v>
      </c>
    </row>
    <row r="1007" spans="1:9">
      <c r="A1007" s="1" t="s">
        <v>99</v>
      </c>
      <c r="B1007" s="1" t="s">
        <v>495</v>
      </c>
      <c r="C1007" s="1" t="s">
        <v>1520</v>
      </c>
      <c r="D1007" s="1" t="s">
        <v>369</v>
      </c>
      <c r="E1007" s="1">
        <v>1</v>
      </c>
      <c r="F1007" s="2">
        <v>45117</v>
      </c>
      <c r="G1007" s="1" t="s">
        <v>98</v>
      </c>
      <c r="H1007" s="1" t="s">
        <v>1513</v>
      </c>
      <c r="I1007" s="1" t="s">
        <v>345</v>
      </c>
    </row>
    <row r="1008" spans="1:9">
      <c r="A1008" s="1" t="s">
        <v>99</v>
      </c>
      <c r="B1008" s="1" t="s">
        <v>495</v>
      </c>
      <c r="C1008" s="1" t="s">
        <v>1521</v>
      </c>
      <c r="D1008" s="1" t="s">
        <v>376</v>
      </c>
      <c r="E1008" s="1">
        <v>1</v>
      </c>
      <c r="F1008" s="2">
        <v>45117</v>
      </c>
      <c r="G1008" s="1" t="s">
        <v>98</v>
      </c>
      <c r="H1008" s="1" t="s">
        <v>1513</v>
      </c>
      <c r="I1008" s="1" t="s">
        <v>345</v>
      </c>
    </row>
    <row r="1009" spans="1:9">
      <c r="A1009" s="1" t="s">
        <v>99</v>
      </c>
      <c r="B1009" s="1" t="s">
        <v>495</v>
      </c>
      <c r="C1009" s="1" t="s">
        <v>1522</v>
      </c>
      <c r="D1009" s="1" t="s">
        <v>815</v>
      </c>
      <c r="E1009" s="1">
        <v>1</v>
      </c>
      <c r="F1009" s="2">
        <v>45118</v>
      </c>
      <c r="G1009" s="1" t="s">
        <v>98</v>
      </c>
      <c r="H1009" s="1" t="s">
        <v>1513</v>
      </c>
      <c r="I1009" s="1" t="s">
        <v>345</v>
      </c>
    </row>
    <row r="1010" spans="1:9">
      <c r="A1010" s="1" t="s">
        <v>99</v>
      </c>
      <c r="B1010" s="1" t="s">
        <v>495</v>
      </c>
      <c r="C1010" s="1" t="s">
        <v>1523</v>
      </c>
      <c r="D1010" s="1" t="s">
        <v>358</v>
      </c>
      <c r="E1010" s="1">
        <v>1</v>
      </c>
      <c r="F1010" s="2">
        <v>45121</v>
      </c>
      <c r="G1010" s="1" t="s">
        <v>98</v>
      </c>
      <c r="H1010" s="1" t="s">
        <v>1513</v>
      </c>
      <c r="I1010" s="1" t="s">
        <v>345</v>
      </c>
    </row>
    <row r="1011" spans="1:9">
      <c r="A1011" s="1" t="s">
        <v>99</v>
      </c>
      <c r="B1011" s="1" t="s">
        <v>495</v>
      </c>
      <c r="C1011" s="1" t="s">
        <v>1524</v>
      </c>
      <c r="D1011" s="1" t="s">
        <v>376</v>
      </c>
      <c r="E1011" s="1">
        <v>1</v>
      </c>
      <c r="F1011" s="2">
        <v>45121</v>
      </c>
      <c r="G1011" s="1" t="s">
        <v>98</v>
      </c>
      <c r="H1011" s="1" t="s">
        <v>1513</v>
      </c>
      <c r="I1011" s="1" t="s">
        <v>345</v>
      </c>
    </row>
    <row r="1012" spans="1:9">
      <c r="A1012" s="1" t="s">
        <v>99</v>
      </c>
      <c r="B1012" s="1" t="s">
        <v>495</v>
      </c>
      <c r="C1012" s="1" t="s">
        <v>1525</v>
      </c>
      <c r="D1012" s="1" t="s">
        <v>376</v>
      </c>
      <c r="E1012" s="1">
        <v>1</v>
      </c>
      <c r="F1012" s="2">
        <v>45121</v>
      </c>
      <c r="G1012" s="1" t="s">
        <v>98</v>
      </c>
      <c r="H1012" s="1" t="s">
        <v>1513</v>
      </c>
      <c r="I1012" s="1" t="s">
        <v>345</v>
      </c>
    </row>
    <row r="1013" spans="1:9">
      <c r="A1013" s="1" t="s">
        <v>99</v>
      </c>
      <c r="B1013" s="1" t="s">
        <v>495</v>
      </c>
      <c r="C1013" s="1" t="s">
        <v>1526</v>
      </c>
      <c r="D1013" s="1" t="s">
        <v>376</v>
      </c>
      <c r="E1013" s="1">
        <v>1</v>
      </c>
      <c r="F1013" s="2">
        <v>45121</v>
      </c>
      <c r="G1013" s="1" t="s">
        <v>98</v>
      </c>
      <c r="H1013" s="1" t="s">
        <v>1513</v>
      </c>
      <c r="I1013" s="1" t="s">
        <v>345</v>
      </c>
    </row>
    <row r="1014" spans="1:9">
      <c r="A1014" s="1" t="s">
        <v>99</v>
      </c>
      <c r="B1014" s="1" t="s">
        <v>495</v>
      </c>
      <c r="C1014" s="1" t="s">
        <v>1527</v>
      </c>
      <c r="D1014" s="1" t="s">
        <v>815</v>
      </c>
      <c r="E1014" s="1">
        <v>1</v>
      </c>
      <c r="F1014" s="2">
        <v>45122</v>
      </c>
      <c r="G1014" s="1" t="s">
        <v>98</v>
      </c>
      <c r="H1014" s="1" t="s">
        <v>1513</v>
      </c>
      <c r="I1014" s="1" t="s">
        <v>345</v>
      </c>
    </row>
    <row r="1015" spans="1:9">
      <c r="A1015" s="1" t="s">
        <v>99</v>
      </c>
      <c r="B1015" s="1" t="s">
        <v>495</v>
      </c>
      <c r="C1015" s="1" t="s">
        <v>1528</v>
      </c>
      <c r="D1015" s="1" t="s">
        <v>369</v>
      </c>
      <c r="E1015" s="1">
        <v>1</v>
      </c>
      <c r="F1015" s="2">
        <v>45122</v>
      </c>
      <c r="G1015" s="1" t="s">
        <v>98</v>
      </c>
      <c r="H1015" s="1" t="s">
        <v>1513</v>
      </c>
      <c r="I1015" s="1" t="s">
        <v>345</v>
      </c>
    </row>
    <row r="1016" spans="1:9">
      <c r="A1016" s="1" t="s">
        <v>99</v>
      </c>
      <c r="B1016" s="1" t="s">
        <v>495</v>
      </c>
      <c r="C1016" s="1" t="s">
        <v>1529</v>
      </c>
      <c r="D1016" s="1" t="s">
        <v>358</v>
      </c>
      <c r="E1016" s="1">
        <v>1</v>
      </c>
      <c r="F1016" s="2">
        <v>45124</v>
      </c>
      <c r="G1016" s="1" t="s">
        <v>98</v>
      </c>
      <c r="H1016" s="1" t="s">
        <v>1513</v>
      </c>
      <c r="I1016" s="1" t="s">
        <v>345</v>
      </c>
    </row>
    <row r="1017" spans="1:9">
      <c r="A1017" s="1" t="s">
        <v>99</v>
      </c>
      <c r="B1017" s="1" t="s">
        <v>495</v>
      </c>
      <c r="C1017" s="1" t="s">
        <v>1530</v>
      </c>
      <c r="D1017" s="1" t="s">
        <v>358</v>
      </c>
      <c r="E1017" s="1">
        <v>1</v>
      </c>
      <c r="F1017" s="2">
        <v>45124</v>
      </c>
      <c r="G1017" s="1" t="s">
        <v>98</v>
      </c>
      <c r="H1017" s="1" t="s">
        <v>1513</v>
      </c>
      <c r="I1017" s="1" t="s">
        <v>345</v>
      </c>
    </row>
    <row r="1018" spans="1:9">
      <c r="A1018" s="1" t="s">
        <v>99</v>
      </c>
      <c r="B1018" s="1" t="s">
        <v>495</v>
      </c>
      <c r="C1018" s="1" t="s">
        <v>1531</v>
      </c>
      <c r="D1018" s="1" t="s">
        <v>376</v>
      </c>
      <c r="E1018" s="1">
        <v>1</v>
      </c>
      <c r="F1018" s="2">
        <v>45124</v>
      </c>
      <c r="G1018" s="1" t="s">
        <v>98</v>
      </c>
      <c r="H1018" s="1" t="s">
        <v>1513</v>
      </c>
      <c r="I1018" s="1" t="s">
        <v>345</v>
      </c>
    </row>
    <row r="1019" spans="1:9">
      <c r="A1019" s="1" t="s">
        <v>1532</v>
      </c>
      <c r="B1019" s="1" t="s">
        <v>495</v>
      </c>
      <c r="C1019" s="1" t="s">
        <v>1533</v>
      </c>
      <c r="D1019" s="1" t="s">
        <v>343</v>
      </c>
      <c r="E1019" s="1">
        <v>1</v>
      </c>
      <c r="F1019" s="2">
        <v>45111</v>
      </c>
      <c r="G1019" s="1" t="s">
        <v>100</v>
      </c>
      <c r="H1019" s="1" t="s">
        <v>1534</v>
      </c>
      <c r="I1019" s="1" t="s">
        <v>345</v>
      </c>
    </row>
    <row r="1020" spans="1:9">
      <c r="A1020" s="1" t="s">
        <v>1532</v>
      </c>
      <c r="B1020" s="1" t="s">
        <v>495</v>
      </c>
      <c r="C1020" s="1" t="s">
        <v>1535</v>
      </c>
      <c r="D1020" s="1" t="s">
        <v>376</v>
      </c>
      <c r="E1020" s="1">
        <v>1</v>
      </c>
      <c r="F1020" s="2">
        <v>45111</v>
      </c>
      <c r="G1020" s="1" t="s">
        <v>100</v>
      </c>
      <c r="H1020" s="1" t="s">
        <v>1534</v>
      </c>
      <c r="I1020" s="1" t="s">
        <v>345</v>
      </c>
    </row>
    <row r="1021" spans="1:9">
      <c r="A1021" s="1" t="s">
        <v>1532</v>
      </c>
      <c r="B1021" s="1" t="s">
        <v>495</v>
      </c>
      <c r="C1021" s="1" t="s">
        <v>1536</v>
      </c>
      <c r="D1021" s="1" t="s">
        <v>369</v>
      </c>
      <c r="E1021" s="1">
        <v>1</v>
      </c>
      <c r="F1021" s="2">
        <v>45111</v>
      </c>
      <c r="G1021" s="1" t="s">
        <v>102</v>
      </c>
      <c r="H1021" s="1" t="s">
        <v>1537</v>
      </c>
      <c r="I1021" s="1" t="s">
        <v>345</v>
      </c>
    </row>
    <row r="1022" spans="1:9">
      <c r="A1022" s="1" t="s">
        <v>1532</v>
      </c>
      <c r="B1022" s="1" t="s">
        <v>495</v>
      </c>
      <c r="C1022" s="1" t="s">
        <v>1538</v>
      </c>
      <c r="D1022" s="1" t="s">
        <v>376</v>
      </c>
      <c r="E1022" s="1">
        <v>1</v>
      </c>
      <c r="F1022" s="2">
        <v>45111</v>
      </c>
      <c r="G1022" s="1" t="s">
        <v>102</v>
      </c>
      <c r="H1022" s="1" t="s">
        <v>1537</v>
      </c>
      <c r="I1022" s="1" t="s">
        <v>345</v>
      </c>
    </row>
    <row r="1023" spans="1:9">
      <c r="A1023" s="1" t="s">
        <v>1532</v>
      </c>
      <c r="B1023" s="1" t="s">
        <v>495</v>
      </c>
      <c r="C1023" s="1" t="s">
        <v>1539</v>
      </c>
      <c r="D1023" s="1" t="s">
        <v>369</v>
      </c>
      <c r="E1023" s="1">
        <v>1</v>
      </c>
      <c r="F1023" s="2">
        <v>45112</v>
      </c>
      <c r="G1023" s="1" t="s">
        <v>102</v>
      </c>
      <c r="H1023" s="1" t="s">
        <v>1537</v>
      </c>
      <c r="I1023" s="1" t="s">
        <v>345</v>
      </c>
    </row>
    <row r="1024" spans="1:9">
      <c r="A1024" s="1" t="s">
        <v>1532</v>
      </c>
      <c r="B1024" s="1" t="s">
        <v>495</v>
      </c>
      <c r="C1024" s="1" t="s">
        <v>1540</v>
      </c>
      <c r="D1024" s="1" t="s">
        <v>369</v>
      </c>
      <c r="E1024" s="1">
        <v>1</v>
      </c>
      <c r="F1024" s="2">
        <v>45113</v>
      </c>
      <c r="G1024" s="1" t="s">
        <v>102</v>
      </c>
      <c r="H1024" s="1" t="s">
        <v>1537</v>
      </c>
      <c r="I1024" s="1" t="s">
        <v>345</v>
      </c>
    </row>
    <row r="1025" spans="1:9">
      <c r="A1025" s="1" t="s">
        <v>1532</v>
      </c>
      <c r="B1025" s="1" t="s">
        <v>495</v>
      </c>
      <c r="C1025" s="1" t="s">
        <v>1541</v>
      </c>
      <c r="D1025" s="1" t="s">
        <v>343</v>
      </c>
      <c r="E1025" s="1">
        <v>1</v>
      </c>
      <c r="F1025" s="2">
        <v>45113</v>
      </c>
      <c r="G1025" s="1" t="s">
        <v>102</v>
      </c>
      <c r="H1025" s="1" t="s">
        <v>1537</v>
      </c>
      <c r="I1025" s="1" t="s">
        <v>345</v>
      </c>
    </row>
    <row r="1026" spans="1:9">
      <c r="A1026" s="1" t="s">
        <v>1532</v>
      </c>
      <c r="B1026" s="1" t="s">
        <v>495</v>
      </c>
      <c r="C1026" s="1" t="s">
        <v>1542</v>
      </c>
      <c r="D1026" s="1" t="s">
        <v>343</v>
      </c>
      <c r="E1026" s="1">
        <v>1</v>
      </c>
      <c r="F1026" s="2">
        <v>45115</v>
      </c>
      <c r="G1026" s="1" t="s">
        <v>102</v>
      </c>
      <c r="H1026" s="1" t="s">
        <v>1537</v>
      </c>
      <c r="I1026" s="1" t="s">
        <v>345</v>
      </c>
    </row>
    <row r="1027" spans="1:9">
      <c r="A1027" s="1" t="s">
        <v>1532</v>
      </c>
      <c r="B1027" s="1" t="s">
        <v>495</v>
      </c>
      <c r="C1027" s="1" t="s">
        <v>1543</v>
      </c>
      <c r="D1027" s="1" t="s">
        <v>343</v>
      </c>
      <c r="E1027" s="1">
        <v>1</v>
      </c>
      <c r="F1027" s="2">
        <v>45115</v>
      </c>
      <c r="G1027" s="1" t="s">
        <v>102</v>
      </c>
      <c r="H1027" s="1" t="s">
        <v>1537</v>
      </c>
      <c r="I1027" s="1" t="s">
        <v>345</v>
      </c>
    </row>
    <row r="1028" spans="1:9">
      <c r="A1028" s="1" t="s">
        <v>1532</v>
      </c>
      <c r="B1028" s="1" t="s">
        <v>495</v>
      </c>
      <c r="C1028" s="1" t="s">
        <v>1544</v>
      </c>
      <c r="D1028" s="1" t="s">
        <v>358</v>
      </c>
      <c r="E1028" s="1">
        <v>1</v>
      </c>
      <c r="F1028" s="2">
        <v>45117</v>
      </c>
      <c r="G1028" s="1" t="s">
        <v>102</v>
      </c>
      <c r="H1028" s="1" t="s">
        <v>1537</v>
      </c>
      <c r="I1028" s="1" t="s">
        <v>345</v>
      </c>
    </row>
    <row r="1029" spans="1:9">
      <c r="A1029" s="1" t="s">
        <v>1532</v>
      </c>
      <c r="B1029" s="1" t="s">
        <v>495</v>
      </c>
      <c r="C1029" s="1" t="s">
        <v>1545</v>
      </c>
      <c r="D1029" s="1" t="s">
        <v>815</v>
      </c>
      <c r="E1029" s="1">
        <v>1</v>
      </c>
      <c r="F1029" s="2">
        <v>45121</v>
      </c>
      <c r="G1029" s="1" t="s">
        <v>102</v>
      </c>
      <c r="H1029" s="1" t="s">
        <v>1537</v>
      </c>
      <c r="I1029" s="1" t="s">
        <v>345</v>
      </c>
    </row>
    <row r="1030" spans="1:9">
      <c r="A1030" s="1" t="s">
        <v>1532</v>
      </c>
      <c r="B1030" s="1" t="s">
        <v>495</v>
      </c>
      <c r="C1030" s="1" t="s">
        <v>1546</v>
      </c>
      <c r="D1030" s="1" t="s">
        <v>343</v>
      </c>
      <c r="E1030" s="1">
        <v>1</v>
      </c>
      <c r="F1030" s="2">
        <v>45121</v>
      </c>
      <c r="G1030" s="1" t="s">
        <v>102</v>
      </c>
      <c r="H1030" s="1" t="s">
        <v>1537</v>
      </c>
      <c r="I1030" s="1" t="s">
        <v>345</v>
      </c>
    </row>
    <row r="1031" spans="1:9">
      <c r="A1031" s="1" t="s">
        <v>1532</v>
      </c>
      <c r="B1031" s="1" t="s">
        <v>495</v>
      </c>
      <c r="C1031" s="1" t="s">
        <v>1547</v>
      </c>
      <c r="D1031" s="1" t="s">
        <v>354</v>
      </c>
      <c r="E1031" s="1">
        <v>1</v>
      </c>
      <c r="F1031" s="2">
        <v>45122</v>
      </c>
      <c r="G1031" s="1" t="s">
        <v>102</v>
      </c>
      <c r="H1031" s="1" t="s">
        <v>1537</v>
      </c>
      <c r="I1031" s="1" t="s">
        <v>345</v>
      </c>
    </row>
    <row r="1032" spans="1:9">
      <c r="A1032" s="1" t="s">
        <v>1532</v>
      </c>
      <c r="B1032" s="1" t="s">
        <v>495</v>
      </c>
      <c r="C1032" s="1" t="s">
        <v>1548</v>
      </c>
      <c r="D1032" s="1" t="s">
        <v>376</v>
      </c>
      <c r="E1032" s="1">
        <v>1</v>
      </c>
      <c r="F1032" s="2">
        <v>45122</v>
      </c>
      <c r="G1032" s="1" t="s">
        <v>102</v>
      </c>
      <c r="H1032" s="1" t="s">
        <v>1537</v>
      </c>
      <c r="I1032" s="1" t="s">
        <v>345</v>
      </c>
    </row>
    <row r="1033" spans="1:9">
      <c r="A1033" s="1" t="s">
        <v>1532</v>
      </c>
      <c r="B1033" s="1" t="s">
        <v>495</v>
      </c>
      <c r="C1033" s="1" t="s">
        <v>1549</v>
      </c>
      <c r="D1033" s="1" t="s">
        <v>394</v>
      </c>
      <c r="E1033" s="1">
        <v>1</v>
      </c>
      <c r="F1033" s="2">
        <v>45122</v>
      </c>
      <c r="G1033" s="1" t="s">
        <v>102</v>
      </c>
      <c r="H1033" s="1" t="s">
        <v>1537</v>
      </c>
      <c r="I1033" s="1" t="s">
        <v>345</v>
      </c>
    </row>
    <row r="1034" spans="1:9">
      <c r="A1034" s="1" t="s">
        <v>1550</v>
      </c>
      <c r="B1034" s="1" t="s">
        <v>495</v>
      </c>
      <c r="C1034" s="1" t="s">
        <v>1551</v>
      </c>
      <c r="D1034" s="1" t="s">
        <v>369</v>
      </c>
      <c r="E1034" s="1">
        <v>1</v>
      </c>
      <c r="F1034" s="2">
        <v>45115</v>
      </c>
      <c r="G1034" s="1" t="s">
        <v>93</v>
      </c>
      <c r="H1034" s="1" t="s">
        <v>1552</v>
      </c>
      <c r="I1034" s="1" t="s">
        <v>345</v>
      </c>
    </row>
    <row r="1035" spans="1:9">
      <c r="A1035" s="1" t="s">
        <v>1550</v>
      </c>
      <c r="B1035" s="1" t="s">
        <v>495</v>
      </c>
      <c r="C1035" s="1" t="s">
        <v>1553</v>
      </c>
      <c r="D1035" s="1" t="s">
        <v>358</v>
      </c>
      <c r="E1035" s="1">
        <v>1</v>
      </c>
      <c r="F1035" s="2">
        <v>45121</v>
      </c>
      <c r="G1035" s="1" t="s">
        <v>93</v>
      </c>
      <c r="H1035" s="1" t="s">
        <v>1552</v>
      </c>
      <c r="I1035" s="1" t="s">
        <v>345</v>
      </c>
    </row>
    <row r="1036" spans="1:9">
      <c r="A1036" s="1" t="s">
        <v>1550</v>
      </c>
      <c r="B1036" s="1" t="s">
        <v>495</v>
      </c>
      <c r="C1036" s="1" t="s">
        <v>1554</v>
      </c>
      <c r="D1036" s="1" t="s">
        <v>376</v>
      </c>
      <c r="E1036" s="1">
        <v>1</v>
      </c>
      <c r="F1036" s="2">
        <v>45121</v>
      </c>
      <c r="G1036" s="1" t="s">
        <v>93</v>
      </c>
      <c r="H1036" s="1" t="s">
        <v>1552</v>
      </c>
      <c r="I1036" s="1" t="s">
        <v>345</v>
      </c>
    </row>
    <row r="1037" spans="1:9">
      <c r="A1037" s="1" t="s">
        <v>1550</v>
      </c>
      <c r="B1037" s="1" t="s">
        <v>495</v>
      </c>
      <c r="C1037" s="1" t="s">
        <v>1555</v>
      </c>
      <c r="D1037" s="1" t="s">
        <v>659</v>
      </c>
      <c r="E1037" s="1">
        <v>1</v>
      </c>
      <c r="F1037" s="2">
        <v>45122</v>
      </c>
      <c r="G1037" s="1" t="s">
        <v>93</v>
      </c>
      <c r="H1037" s="1" t="s">
        <v>1552</v>
      </c>
      <c r="I1037" s="1" t="s">
        <v>345</v>
      </c>
    </row>
    <row r="1038" spans="1:9">
      <c r="A1038" s="1" t="s">
        <v>101</v>
      </c>
      <c r="B1038" s="1" t="s">
        <v>495</v>
      </c>
      <c r="C1038" s="1" t="s">
        <v>1556</v>
      </c>
      <c r="D1038" s="1" t="s">
        <v>343</v>
      </c>
      <c r="E1038" s="1">
        <v>1</v>
      </c>
      <c r="F1038" s="2">
        <v>45111</v>
      </c>
      <c r="G1038" s="1" t="s">
        <v>113</v>
      </c>
      <c r="H1038" s="1" t="s">
        <v>1557</v>
      </c>
      <c r="I1038" s="1" t="s">
        <v>345</v>
      </c>
    </row>
    <row r="1039" spans="1:9">
      <c r="A1039" s="1" t="s">
        <v>101</v>
      </c>
      <c r="B1039" s="1" t="s">
        <v>495</v>
      </c>
      <c r="C1039" s="1" t="s">
        <v>1558</v>
      </c>
      <c r="D1039" s="1" t="s">
        <v>358</v>
      </c>
      <c r="E1039" s="1">
        <v>1</v>
      </c>
      <c r="F1039" s="2">
        <v>45112</v>
      </c>
      <c r="G1039" s="1" t="s">
        <v>100</v>
      </c>
      <c r="H1039" s="1" t="s">
        <v>1534</v>
      </c>
      <c r="I1039" s="1" t="s">
        <v>345</v>
      </c>
    </row>
    <row r="1040" spans="1:9">
      <c r="A1040" s="1" t="s">
        <v>101</v>
      </c>
      <c r="B1040" s="1" t="s">
        <v>495</v>
      </c>
      <c r="C1040" s="1" t="s">
        <v>1559</v>
      </c>
      <c r="D1040" s="1" t="s">
        <v>369</v>
      </c>
      <c r="E1040" s="1">
        <v>1</v>
      </c>
      <c r="F1040" s="2">
        <v>45112</v>
      </c>
      <c r="G1040" s="1" t="s">
        <v>100</v>
      </c>
      <c r="H1040" s="1" t="s">
        <v>1534</v>
      </c>
      <c r="I1040" s="1" t="s">
        <v>345</v>
      </c>
    </row>
    <row r="1041" spans="1:9">
      <c r="A1041" s="1" t="s">
        <v>101</v>
      </c>
      <c r="B1041" s="1" t="s">
        <v>495</v>
      </c>
      <c r="C1041" s="1" t="s">
        <v>1560</v>
      </c>
      <c r="D1041" s="1" t="s">
        <v>376</v>
      </c>
      <c r="E1041" s="1">
        <v>1</v>
      </c>
      <c r="F1041" s="2">
        <v>45112</v>
      </c>
      <c r="G1041" s="1" t="s">
        <v>100</v>
      </c>
      <c r="H1041" s="1" t="s">
        <v>1534</v>
      </c>
      <c r="I1041" s="1" t="s">
        <v>345</v>
      </c>
    </row>
    <row r="1042" spans="1:9">
      <c r="A1042" s="1" t="s">
        <v>101</v>
      </c>
      <c r="B1042" s="1" t="s">
        <v>495</v>
      </c>
      <c r="C1042" s="1" t="s">
        <v>1561</v>
      </c>
      <c r="D1042" s="1" t="s">
        <v>343</v>
      </c>
      <c r="E1042" s="1">
        <v>1</v>
      </c>
      <c r="F1042" s="2">
        <v>45112</v>
      </c>
      <c r="G1042" s="1" t="s">
        <v>100</v>
      </c>
      <c r="H1042" s="1" t="s">
        <v>1534</v>
      </c>
      <c r="I1042" s="1" t="s">
        <v>345</v>
      </c>
    </row>
    <row r="1043" spans="1:9">
      <c r="A1043" s="1" t="s">
        <v>101</v>
      </c>
      <c r="B1043" s="1" t="s">
        <v>495</v>
      </c>
      <c r="C1043" s="1" t="s">
        <v>1562</v>
      </c>
      <c r="D1043" s="1" t="s">
        <v>343</v>
      </c>
      <c r="E1043" s="1">
        <v>1</v>
      </c>
      <c r="F1043" s="2">
        <v>45112</v>
      </c>
      <c r="G1043" s="1" t="s">
        <v>100</v>
      </c>
      <c r="H1043" s="1" t="s">
        <v>1534</v>
      </c>
      <c r="I1043" s="1" t="s">
        <v>345</v>
      </c>
    </row>
    <row r="1044" spans="1:9">
      <c r="A1044" s="1" t="s">
        <v>101</v>
      </c>
      <c r="B1044" s="1" t="s">
        <v>495</v>
      </c>
      <c r="C1044" s="1" t="s">
        <v>1563</v>
      </c>
      <c r="D1044" s="1" t="s">
        <v>343</v>
      </c>
      <c r="E1044" s="1">
        <v>1</v>
      </c>
      <c r="F1044" s="2">
        <v>45112</v>
      </c>
      <c r="G1044" s="1" t="s">
        <v>100</v>
      </c>
      <c r="H1044" s="1" t="s">
        <v>1534</v>
      </c>
      <c r="I1044" s="1" t="s">
        <v>345</v>
      </c>
    </row>
    <row r="1045" spans="1:9">
      <c r="A1045" s="1" t="s">
        <v>101</v>
      </c>
      <c r="B1045" s="1" t="s">
        <v>495</v>
      </c>
      <c r="C1045" s="1" t="s">
        <v>1564</v>
      </c>
      <c r="D1045" s="1" t="s">
        <v>343</v>
      </c>
      <c r="E1045" s="1">
        <v>1</v>
      </c>
      <c r="F1045" s="2">
        <v>45114</v>
      </c>
      <c r="G1045" s="1" t="s">
        <v>113</v>
      </c>
      <c r="H1045" s="1" t="s">
        <v>1557</v>
      </c>
      <c r="I1045" s="1" t="s">
        <v>345</v>
      </c>
    </row>
    <row r="1046" spans="1:9">
      <c r="A1046" s="1" t="s">
        <v>101</v>
      </c>
      <c r="B1046" s="1" t="s">
        <v>495</v>
      </c>
      <c r="C1046" s="1" t="s">
        <v>1565</v>
      </c>
      <c r="D1046" s="1" t="s">
        <v>369</v>
      </c>
      <c r="E1046" s="1">
        <v>1</v>
      </c>
      <c r="F1046" s="2">
        <v>45114</v>
      </c>
      <c r="G1046" s="1" t="s">
        <v>100</v>
      </c>
      <c r="H1046" s="1" t="s">
        <v>1534</v>
      </c>
      <c r="I1046" s="1" t="s">
        <v>345</v>
      </c>
    </row>
    <row r="1047" spans="1:9">
      <c r="A1047" s="1" t="s">
        <v>101</v>
      </c>
      <c r="B1047" s="1" t="s">
        <v>495</v>
      </c>
      <c r="C1047" s="1" t="s">
        <v>1566</v>
      </c>
      <c r="D1047" s="1" t="s">
        <v>369</v>
      </c>
      <c r="E1047" s="1">
        <v>1</v>
      </c>
      <c r="F1047" s="2">
        <v>45114</v>
      </c>
      <c r="G1047" s="1" t="s">
        <v>100</v>
      </c>
      <c r="H1047" s="1" t="s">
        <v>1534</v>
      </c>
      <c r="I1047" s="1" t="s">
        <v>345</v>
      </c>
    </row>
    <row r="1048" spans="1:9">
      <c r="A1048" s="1" t="s">
        <v>101</v>
      </c>
      <c r="B1048" s="1" t="s">
        <v>495</v>
      </c>
      <c r="C1048" s="1" t="s">
        <v>1567</v>
      </c>
      <c r="D1048" s="1" t="s">
        <v>376</v>
      </c>
      <c r="E1048" s="1">
        <v>1</v>
      </c>
      <c r="F1048" s="2">
        <v>45115</v>
      </c>
      <c r="G1048" s="1" t="s">
        <v>100</v>
      </c>
      <c r="H1048" s="1" t="s">
        <v>1534</v>
      </c>
      <c r="I1048" s="1" t="s">
        <v>345</v>
      </c>
    </row>
    <row r="1049" spans="1:9">
      <c r="A1049" s="1" t="s">
        <v>101</v>
      </c>
      <c r="B1049" s="1" t="s">
        <v>495</v>
      </c>
      <c r="C1049" s="1" t="s">
        <v>1568</v>
      </c>
      <c r="D1049" s="1" t="s">
        <v>358</v>
      </c>
      <c r="E1049" s="1">
        <v>1</v>
      </c>
      <c r="F1049" s="2">
        <v>45115</v>
      </c>
      <c r="G1049" s="1" t="s">
        <v>113</v>
      </c>
      <c r="H1049" s="1" t="s">
        <v>1557</v>
      </c>
      <c r="I1049" s="1" t="s">
        <v>345</v>
      </c>
    </row>
    <row r="1050" spans="1:9">
      <c r="A1050" s="1" t="s">
        <v>101</v>
      </c>
      <c r="B1050" s="1" t="s">
        <v>495</v>
      </c>
      <c r="C1050" s="1" t="s">
        <v>1569</v>
      </c>
      <c r="D1050" s="1" t="s">
        <v>343</v>
      </c>
      <c r="E1050" s="1">
        <v>1</v>
      </c>
      <c r="F1050" s="2">
        <v>45115</v>
      </c>
      <c r="G1050" s="1" t="s">
        <v>100</v>
      </c>
      <c r="H1050" s="1" t="s">
        <v>1534</v>
      </c>
      <c r="I1050" s="1" t="s">
        <v>345</v>
      </c>
    </row>
    <row r="1051" spans="1:9">
      <c r="A1051" s="1" t="s">
        <v>101</v>
      </c>
      <c r="B1051" s="1" t="s">
        <v>495</v>
      </c>
      <c r="C1051" s="1" t="s">
        <v>1570</v>
      </c>
      <c r="D1051" s="1" t="s">
        <v>358</v>
      </c>
      <c r="E1051" s="1">
        <v>1</v>
      </c>
      <c r="F1051" s="2">
        <v>45115</v>
      </c>
      <c r="G1051" s="1" t="s">
        <v>113</v>
      </c>
      <c r="H1051" s="1" t="s">
        <v>1557</v>
      </c>
      <c r="I1051" s="1" t="s">
        <v>345</v>
      </c>
    </row>
    <row r="1052" spans="1:9">
      <c r="A1052" s="1" t="s">
        <v>101</v>
      </c>
      <c r="B1052" s="1" t="s">
        <v>495</v>
      </c>
      <c r="C1052" s="1" t="s">
        <v>1571</v>
      </c>
      <c r="D1052" s="1" t="s">
        <v>369</v>
      </c>
      <c r="E1052" s="1">
        <v>1</v>
      </c>
      <c r="F1052" s="2">
        <v>45118</v>
      </c>
      <c r="G1052" s="1" t="s">
        <v>113</v>
      </c>
      <c r="H1052" s="1" t="s">
        <v>1557</v>
      </c>
      <c r="I1052" s="1" t="s">
        <v>345</v>
      </c>
    </row>
    <row r="1053" spans="1:9">
      <c r="A1053" s="1" t="s">
        <v>101</v>
      </c>
      <c r="B1053" s="1" t="s">
        <v>495</v>
      </c>
      <c r="C1053" s="1" t="s">
        <v>1572</v>
      </c>
      <c r="D1053" s="1" t="s">
        <v>343</v>
      </c>
      <c r="E1053" s="1">
        <v>1</v>
      </c>
      <c r="F1053" s="2">
        <v>45118</v>
      </c>
      <c r="G1053" s="1" t="s">
        <v>113</v>
      </c>
      <c r="H1053" s="1" t="s">
        <v>1557</v>
      </c>
      <c r="I1053" s="1" t="s">
        <v>345</v>
      </c>
    </row>
    <row r="1054" spans="1:9">
      <c r="A1054" s="1" t="s">
        <v>101</v>
      </c>
      <c r="B1054" s="1" t="s">
        <v>495</v>
      </c>
      <c r="C1054" s="1" t="s">
        <v>1573</v>
      </c>
      <c r="D1054" s="1" t="s">
        <v>358</v>
      </c>
      <c r="E1054" s="1">
        <v>1</v>
      </c>
      <c r="F1054" s="2">
        <v>45118</v>
      </c>
      <c r="G1054" s="1" t="s">
        <v>113</v>
      </c>
      <c r="H1054" s="1" t="s">
        <v>1557</v>
      </c>
      <c r="I1054" s="1" t="s">
        <v>345</v>
      </c>
    </row>
    <row r="1055" spans="1:9">
      <c r="A1055" s="1" t="s">
        <v>101</v>
      </c>
      <c r="B1055" s="1" t="s">
        <v>495</v>
      </c>
      <c r="C1055" s="1" t="s">
        <v>1574</v>
      </c>
      <c r="D1055" s="1" t="s">
        <v>358</v>
      </c>
      <c r="E1055" s="1">
        <v>1</v>
      </c>
      <c r="F1055" s="2">
        <v>45118</v>
      </c>
      <c r="G1055" s="1" t="s">
        <v>100</v>
      </c>
      <c r="H1055" s="1" t="s">
        <v>1534</v>
      </c>
      <c r="I1055" s="1" t="s">
        <v>345</v>
      </c>
    </row>
    <row r="1056" spans="1:9">
      <c r="A1056" s="1" t="s">
        <v>101</v>
      </c>
      <c r="B1056" s="1" t="s">
        <v>495</v>
      </c>
      <c r="C1056" s="1" t="s">
        <v>1575</v>
      </c>
      <c r="D1056" s="1" t="s">
        <v>343</v>
      </c>
      <c r="E1056" s="1">
        <v>1</v>
      </c>
      <c r="F1056" s="2">
        <v>45118</v>
      </c>
      <c r="G1056" s="1" t="s">
        <v>100</v>
      </c>
      <c r="H1056" s="1" t="s">
        <v>1534</v>
      </c>
      <c r="I1056" s="1" t="s">
        <v>345</v>
      </c>
    </row>
    <row r="1057" spans="1:9">
      <c r="A1057" s="1" t="s">
        <v>101</v>
      </c>
      <c r="B1057" s="1" t="s">
        <v>495</v>
      </c>
      <c r="C1057" s="1" t="s">
        <v>1576</v>
      </c>
      <c r="D1057" s="1" t="s">
        <v>358</v>
      </c>
      <c r="E1057" s="1">
        <v>1</v>
      </c>
      <c r="F1057" s="2">
        <v>45118</v>
      </c>
      <c r="G1057" s="1" t="s">
        <v>113</v>
      </c>
      <c r="H1057" s="1" t="s">
        <v>1557</v>
      </c>
      <c r="I1057" s="1" t="s">
        <v>345</v>
      </c>
    </row>
    <row r="1058" spans="1:9">
      <c r="A1058" s="1" t="s">
        <v>101</v>
      </c>
      <c r="B1058" s="1" t="s">
        <v>495</v>
      </c>
      <c r="C1058" s="1" t="s">
        <v>1577</v>
      </c>
      <c r="D1058" s="1" t="s">
        <v>358</v>
      </c>
      <c r="E1058" s="1">
        <v>1</v>
      </c>
      <c r="F1058" s="2">
        <v>45118</v>
      </c>
      <c r="G1058" s="1" t="s">
        <v>100</v>
      </c>
      <c r="H1058" s="1" t="s">
        <v>1534</v>
      </c>
      <c r="I1058" s="1" t="s">
        <v>345</v>
      </c>
    </row>
    <row r="1059" spans="1:9">
      <c r="A1059" s="1" t="s">
        <v>101</v>
      </c>
      <c r="B1059" s="1" t="s">
        <v>495</v>
      </c>
      <c r="C1059" s="1" t="s">
        <v>1578</v>
      </c>
      <c r="D1059" s="1" t="s">
        <v>354</v>
      </c>
      <c r="E1059" s="1">
        <v>1</v>
      </c>
      <c r="F1059" s="2">
        <v>45120</v>
      </c>
      <c r="G1059" s="1" t="s">
        <v>113</v>
      </c>
      <c r="H1059" s="1" t="s">
        <v>1557</v>
      </c>
      <c r="I1059" s="1" t="s">
        <v>345</v>
      </c>
    </row>
    <row r="1060" spans="1:9">
      <c r="A1060" s="1" t="s">
        <v>101</v>
      </c>
      <c r="B1060" s="1" t="s">
        <v>495</v>
      </c>
      <c r="C1060" s="1" t="s">
        <v>1579</v>
      </c>
      <c r="D1060" s="1" t="s">
        <v>354</v>
      </c>
      <c r="E1060" s="1">
        <v>1</v>
      </c>
      <c r="F1060" s="2">
        <v>45120</v>
      </c>
      <c r="G1060" s="1" t="s">
        <v>100</v>
      </c>
      <c r="H1060" s="1" t="s">
        <v>1534</v>
      </c>
      <c r="I1060" s="1" t="s">
        <v>345</v>
      </c>
    </row>
    <row r="1061" spans="1:9">
      <c r="A1061" s="1" t="s">
        <v>101</v>
      </c>
      <c r="B1061" s="1" t="s">
        <v>495</v>
      </c>
      <c r="C1061" s="1" t="s">
        <v>1580</v>
      </c>
      <c r="D1061" s="1" t="s">
        <v>376</v>
      </c>
      <c r="E1061" s="1">
        <v>1</v>
      </c>
      <c r="F1061" s="2">
        <v>45120</v>
      </c>
      <c r="G1061" s="1" t="s">
        <v>113</v>
      </c>
      <c r="H1061" s="1" t="s">
        <v>1557</v>
      </c>
      <c r="I1061" s="1" t="s">
        <v>345</v>
      </c>
    </row>
    <row r="1062" spans="1:9">
      <c r="A1062" s="1" t="s">
        <v>101</v>
      </c>
      <c r="B1062" s="1" t="s">
        <v>495</v>
      </c>
      <c r="C1062" s="1" t="s">
        <v>1581</v>
      </c>
      <c r="D1062" s="1" t="s">
        <v>354</v>
      </c>
      <c r="E1062" s="1">
        <v>1</v>
      </c>
      <c r="F1062" s="2">
        <v>45120</v>
      </c>
      <c r="G1062" s="1" t="s">
        <v>100</v>
      </c>
      <c r="H1062" s="1" t="s">
        <v>1534</v>
      </c>
      <c r="I1062" s="1" t="s">
        <v>345</v>
      </c>
    </row>
    <row r="1063" spans="1:9">
      <c r="A1063" s="1" t="s">
        <v>101</v>
      </c>
      <c r="B1063" s="1" t="s">
        <v>495</v>
      </c>
      <c r="C1063" s="1" t="s">
        <v>1582</v>
      </c>
      <c r="D1063" s="1" t="s">
        <v>354</v>
      </c>
      <c r="E1063" s="1">
        <v>1</v>
      </c>
      <c r="F1063" s="2">
        <v>45120</v>
      </c>
      <c r="G1063" s="1" t="s">
        <v>100</v>
      </c>
      <c r="H1063" s="1" t="s">
        <v>1534</v>
      </c>
      <c r="I1063" s="1" t="s">
        <v>345</v>
      </c>
    </row>
    <row r="1064" spans="1:9">
      <c r="A1064" s="1" t="s">
        <v>101</v>
      </c>
      <c r="B1064" s="1" t="s">
        <v>495</v>
      </c>
      <c r="C1064" s="1" t="s">
        <v>1583</v>
      </c>
      <c r="D1064" s="1" t="s">
        <v>358</v>
      </c>
      <c r="E1064" s="1">
        <v>1</v>
      </c>
      <c r="F1064" s="2">
        <v>45121</v>
      </c>
      <c r="G1064" s="1" t="s">
        <v>100</v>
      </c>
      <c r="H1064" s="1" t="s">
        <v>1534</v>
      </c>
      <c r="I1064" s="1" t="s">
        <v>345</v>
      </c>
    </row>
    <row r="1065" spans="1:9">
      <c r="A1065" s="1" t="s">
        <v>101</v>
      </c>
      <c r="B1065" s="1" t="s">
        <v>495</v>
      </c>
      <c r="C1065" s="1" t="s">
        <v>1584</v>
      </c>
      <c r="D1065" s="1" t="s">
        <v>354</v>
      </c>
      <c r="E1065" s="1">
        <v>1</v>
      </c>
      <c r="F1065" s="2">
        <v>45122</v>
      </c>
      <c r="G1065" s="1" t="s">
        <v>100</v>
      </c>
      <c r="H1065" s="1" t="s">
        <v>1534</v>
      </c>
      <c r="I1065" s="1" t="s">
        <v>345</v>
      </c>
    </row>
    <row r="1066" spans="1:9">
      <c r="A1066" s="1" t="s">
        <v>101</v>
      </c>
      <c r="B1066" s="1" t="s">
        <v>495</v>
      </c>
      <c r="C1066" s="1" t="s">
        <v>1585</v>
      </c>
      <c r="D1066" s="1" t="s">
        <v>369</v>
      </c>
      <c r="E1066" s="1">
        <v>1</v>
      </c>
      <c r="F1066" s="2">
        <v>45122</v>
      </c>
      <c r="G1066" s="1" t="s">
        <v>113</v>
      </c>
      <c r="H1066" s="1" t="s">
        <v>1557</v>
      </c>
      <c r="I1066" s="1" t="s">
        <v>345</v>
      </c>
    </row>
    <row r="1067" spans="1:9">
      <c r="A1067" s="1" t="s">
        <v>101</v>
      </c>
      <c r="B1067" s="1" t="s">
        <v>495</v>
      </c>
      <c r="C1067" s="1" t="s">
        <v>1586</v>
      </c>
      <c r="D1067" s="1" t="s">
        <v>354</v>
      </c>
      <c r="E1067" s="1">
        <v>1</v>
      </c>
      <c r="F1067" s="2">
        <v>45122</v>
      </c>
      <c r="G1067" s="1" t="s">
        <v>100</v>
      </c>
      <c r="H1067" s="1" t="s">
        <v>1534</v>
      </c>
      <c r="I1067" s="1" t="s">
        <v>345</v>
      </c>
    </row>
    <row r="1068" spans="1:9">
      <c r="A1068" s="1" t="s">
        <v>101</v>
      </c>
      <c r="B1068" s="1" t="s">
        <v>495</v>
      </c>
      <c r="C1068" s="1" t="s">
        <v>1587</v>
      </c>
      <c r="D1068" s="1" t="s">
        <v>354</v>
      </c>
      <c r="E1068" s="1">
        <v>1</v>
      </c>
      <c r="F1068" s="2">
        <v>45122</v>
      </c>
      <c r="G1068" s="1" t="s">
        <v>113</v>
      </c>
      <c r="H1068" s="1" t="s">
        <v>1557</v>
      </c>
      <c r="I1068" s="1" t="s">
        <v>345</v>
      </c>
    </row>
    <row r="1069" spans="1:9">
      <c r="A1069" s="1" t="s">
        <v>101</v>
      </c>
      <c r="B1069" s="1" t="s">
        <v>495</v>
      </c>
      <c r="C1069" s="1" t="s">
        <v>1588</v>
      </c>
      <c r="D1069" s="1" t="s">
        <v>343</v>
      </c>
      <c r="E1069" s="1">
        <v>1</v>
      </c>
      <c r="F1069" s="2">
        <v>45122</v>
      </c>
      <c r="G1069" s="1" t="s">
        <v>100</v>
      </c>
      <c r="H1069" s="1" t="s">
        <v>1534</v>
      </c>
      <c r="I1069" s="1" t="s">
        <v>345</v>
      </c>
    </row>
    <row r="1070" spans="1:9">
      <c r="A1070" s="1" t="s">
        <v>101</v>
      </c>
      <c r="B1070" s="1" t="s">
        <v>495</v>
      </c>
      <c r="C1070" s="1" t="s">
        <v>1589</v>
      </c>
      <c r="D1070" s="1" t="s">
        <v>354</v>
      </c>
      <c r="E1070" s="1">
        <v>1</v>
      </c>
      <c r="F1070" s="2">
        <v>45122</v>
      </c>
      <c r="G1070" s="1" t="s">
        <v>113</v>
      </c>
      <c r="H1070" s="1" t="s">
        <v>1557</v>
      </c>
      <c r="I1070" s="1" t="s">
        <v>345</v>
      </c>
    </row>
    <row r="1071" spans="1:9">
      <c r="A1071" s="1" t="s">
        <v>101</v>
      </c>
      <c r="B1071" s="1" t="s">
        <v>495</v>
      </c>
      <c r="C1071" s="1" t="s">
        <v>1590</v>
      </c>
      <c r="D1071" s="1" t="s">
        <v>343</v>
      </c>
      <c r="E1071" s="1">
        <v>1</v>
      </c>
      <c r="F1071" s="2">
        <v>45122</v>
      </c>
      <c r="G1071" s="1" t="s">
        <v>113</v>
      </c>
      <c r="H1071" s="1" t="s">
        <v>1557</v>
      </c>
      <c r="I1071" s="1" t="s">
        <v>345</v>
      </c>
    </row>
    <row r="1072" spans="1:9">
      <c r="A1072" s="1" t="s">
        <v>101</v>
      </c>
      <c r="B1072" s="1" t="s">
        <v>495</v>
      </c>
      <c r="C1072" s="1" t="s">
        <v>1591</v>
      </c>
      <c r="D1072" s="1" t="s">
        <v>354</v>
      </c>
      <c r="E1072" s="1">
        <v>1</v>
      </c>
      <c r="F1072" s="2">
        <v>45122</v>
      </c>
      <c r="G1072" s="1" t="s">
        <v>100</v>
      </c>
      <c r="H1072" s="1" t="s">
        <v>1534</v>
      </c>
      <c r="I1072" s="1" t="s">
        <v>345</v>
      </c>
    </row>
    <row r="1073" spans="1:9">
      <c r="A1073" s="1" t="s">
        <v>101</v>
      </c>
      <c r="B1073" s="1" t="s">
        <v>495</v>
      </c>
      <c r="C1073" s="1" t="s">
        <v>1592</v>
      </c>
      <c r="D1073" s="1" t="s">
        <v>343</v>
      </c>
      <c r="E1073" s="1">
        <v>1</v>
      </c>
      <c r="F1073" s="2">
        <v>45122</v>
      </c>
      <c r="G1073" s="1" t="s">
        <v>100</v>
      </c>
      <c r="H1073" s="1" t="s">
        <v>1534</v>
      </c>
      <c r="I1073" s="1" t="s">
        <v>345</v>
      </c>
    </row>
    <row r="1074" spans="1:9">
      <c r="A1074" s="1" t="s">
        <v>101</v>
      </c>
      <c r="B1074" s="1" t="s">
        <v>495</v>
      </c>
      <c r="C1074" s="1" t="s">
        <v>1593</v>
      </c>
      <c r="D1074" s="1" t="s">
        <v>868</v>
      </c>
      <c r="E1074" s="1">
        <v>1</v>
      </c>
      <c r="F1074" s="2">
        <v>45122</v>
      </c>
      <c r="G1074" s="1" t="s">
        <v>113</v>
      </c>
      <c r="H1074" s="1" t="s">
        <v>1557</v>
      </c>
      <c r="I1074" s="1" t="s">
        <v>345</v>
      </c>
    </row>
    <row r="1075" spans="1:9">
      <c r="A1075" s="1" t="s">
        <v>101</v>
      </c>
      <c r="B1075" s="1" t="s">
        <v>495</v>
      </c>
      <c r="C1075" s="1" t="s">
        <v>1594</v>
      </c>
      <c r="D1075" s="1" t="s">
        <v>354</v>
      </c>
      <c r="E1075" s="1">
        <v>1</v>
      </c>
      <c r="F1075" s="2">
        <v>45124</v>
      </c>
      <c r="G1075" s="1" t="s">
        <v>113</v>
      </c>
      <c r="H1075" s="1" t="s">
        <v>1557</v>
      </c>
      <c r="I1075" s="1" t="s">
        <v>345</v>
      </c>
    </row>
    <row r="1076" spans="1:9">
      <c r="A1076" s="1" t="s">
        <v>101</v>
      </c>
      <c r="B1076" s="1" t="s">
        <v>495</v>
      </c>
      <c r="C1076" s="1" t="s">
        <v>1595</v>
      </c>
      <c r="D1076" s="1" t="s">
        <v>358</v>
      </c>
      <c r="E1076" s="1">
        <v>1</v>
      </c>
      <c r="F1076" s="2">
        <v>45124</v>
      </c>
      <c r="G1076" s="1" t="s">
        <v>100</v>
      </c>
      <c r="H1076" s="1" t="s">
        <v>1534</v>
      </c>
      <c r="I1076" s="1" t="s">
        <v>345</v>
      </c>
    </row>
    <row r="1077" spans="1:9">
      <c r="A1077" s="1" t="s">
        <v>101</v>
      </c>
      <c r="B1077" s="1" t="s">
        <v>495</v>
      </c>
      <c r="C1077" s="1" t="s">
        <v>1596</v>
      </c>
      <c r="D1077" s="1" t="s">
        <v>343</v>
      </c>
      <c r="E1077" s="1">
        <v>1</v>
      </c>
      <c r="F1077" s="2">
        <v>45124</v>
      </c>
      <c r="G1077" s="1" t="s">
        <v>113</v>
      </c>
      <c r="H1077" s="1" t="s">
        <v>1557</v>
      </c>
      <c r="I1077" s="1" t="s">
        <v>345</v>
      </c>
    </row>
    <row r="1078" spans="1:9">
      <c r="A1078" s="1" t="s">
        <v>1597</v>
      </c>
      <c r="B1078" s="1" t="s">
        <v>197</v>
      </c>
      <c r="C1078" s="1" t="s">
        <v>1598</v>
      </c>
      <c r="D1078" s="1" t="s">
        <v>358</v>
      </c>
      <c r="E1078" s="1">
        <v>1</v>
      </c>
      <c r="F1078" s="2">
        <v>45112</v>
      </c>
      <c r="G1078" s="1" t="s">
        <v>215</v>
      </c>
      <c r="H1078" s="1" t="s">
        <v>1599</v>
      </c>
      <c r="I1078" s="1" t="s">
        <v>345</v>
      </c>
    </row>
    <row r="1079" spans="1:9">
      <c r="A1079" s="1" t="s">
        <v>1597</v>
      </c>
      <c r="B1079" s="1" t="s">
        <v>197</v>
      </c>
      <c r="C1079" s="1" t="s">
        <v>1600</v>
      </c>
      <c r="D1079" s="1" t="s">
        <v>369</v>
      </c>
      <c r="E1079" s="1">
        <v>1</v>
      </c>
      <c r="F1079" s="2">
        <v>45117</v>
      </c>
      <c r="G1079" s="1" t="s">
        <v>215</v>
      </c>
      <c r="H1079" s="1" t="s">
        <v>1599</v>
      </c>
      <c r="I1079" s="1" t="s">
        <v>345</v>
      </c>
    </row>
    <row r="1080" spans="1:9">
      <c r="A1080" s="1" t="s">
        <v>1597</v>
      </c>
      <c r="B1080" s="1" t="s">
        <v>197</v>
      </c>
      <c r="C1080" s="1" t="s">
        <v>1601</v>
      </c>
      <c r="D1080" s="1" t="s">
        <v>358</v>
      </c>
      <c r="E1080" s="1">
        <v>1</v>
      </c>
      <c r="F1080" s="2">
        <v>45118</v>
      </c>
      <c r="G1080" s="1" t="s">
        <v>215</v>
      </c>
      <c r="H1080" s="1" t="s">
        <v>1599</v>
      </c>
      <c r="I1080" s="1" t="s">
        <v>345</v>
      </c>
    </row>
    <row r="1081" spans="1:9">
      <c r="A1081" s="1" t="s">
        <v>1597</v>
      </c>
      <c r="B1081" s="1" t="s">
        <v>197</v>
      </c>
      <c r="C1081" s="1" t="s">
        <v>1602</v>
      </c>
      <c r="D1081" s="1" t="s">
        <v>352</v>
      </c>
      <c r="E1081" s="1">
        <v>1</v>
      </c>
      <c r="F1081" s="2">
        <v>45119</v>
      </c>
      <c r="G1081" s="1" t="s">
        <v>215</v>
      </c>
      <c r="H1081" s="1" t="s">
        <v>1599</v>
      </c>
      <c r="I1081" s="1" t="s">
        <v>345</v>
      </c>
    </row>
    <row r="1082" spans="1:9">
      <c r="A1082" s="1" t="s">
        <v>1597</v>
      </c>
      <c r="B1082" s="1" t="s">
        <v>197</v>
      </c>
      <c r="C1082" s="1" t="s">
        <v>1603</v>
      </c>
      <c r="D1082" s="1" t="s">
        <v>343</v>
      </c>
      <c r="E1082" s="1">
        <v>1</v>
      </c>
      <c r="F1082" s="2">
        <v>45122</v>
      </c>
      <c r="G1082" s="1" t="s">
        <v>215</v>
      </c>
      <c r="H1082" s="1" t="s">
        <v>1599</v>
      </c>
      <c r="I1082" s="1" t="s">
        <v>345</v>
      </c>
    </row>
    <row r="1083" spans="1:9">
      <c r="A1083" s="1" t="s">
        <v>105</v>
      </c>
      <c r="B1083" s="1" t="s">
        <v>495</v>
      </c>
      <c r="C1083" s="1" t="s">
        <v>1604</v>
      </c>
      <c r="D1083" s="1" t="s">
        <v>352</v>
      </c>
      <c r="E1083" s="1">
        <v>1</v>
      </c>
      <c r="F1083" s="2">
        <v>45111</v>
      </c>
      <c r="G1083" s="1" t="s">
        <v>40</v>
      </c>
      <c r="H1083" s="1" t="s">
        <v>1605</v>
      </c>
      <c r="I1083" s="1" t="s">
        <v>345</v>
      </c>
    </row>
    <row r="1084" spans="1:9">
      <c r="A1084" s="1" t="s">
        <v>105</v>
      </c>
      <c r="B1084" s="1" t="s">
        <v>495</v>
      </c>
      <c r="C1084" s="1" t="s">
        <v>1606</v>
      </c>
      <c r="D1084" s="1" t="s">
        <v>352</v>
      </c>
      <c r="E1084" s="1">
        <v>1</v>
      </c>
      <c r="F1084" s="2">
        <v>45111</v>
      </c>
      <c r="G1084" s="1" t="s">
        <v>40</v>
      </c>
      <c r="H1084" s="1" t="s">
        <v>1605</v>
      </c>
      <c r="I1084" s="1" t="s">
        <v>345</v>
      </c>
    </row>
    <row r="1085" spans="1:9">
      <c r="A1085" s="1" t="s">
        <v>105</v>
      </c>
      <c r="B1085" s="1" t="s">
        <v>495</v>
      </c>
      <c r="C1085" s="1" t="s">
        <v>1607</v>
      </c>
      <c r="D1085" s="1" t="s">
        <v>369</v>
      </c>
      <c r="E1085" s="1">
        <v>1</v>
      </c>
      <c r="F1085" s="2">
        <v>45112</v>
      </c>
      <c r="G1085" s="1" t="s">
        <v>104</v>
      </c>
      <c r="H1085" s="1" t="s">
        <v>1608</v>
      </c>
      <c r="I1085" s="1" t="s">
        <v>345</v>
      </c>
    </row>
    <row r="1086" spans="1:9">
      <c r="A1086" s="1" t="s">
        <v>105</v>
      </c>
      <c r="B1086" s="1" t="s">
        <v>495</v>
      </c>
      <c r="C1086" s="1" t="s">
        <v>1609</v>
      </c>
      <c r="D1086" s="1" t="s">
        <v>358</v>
      </c>
      <c r="E1086" s="1">
        <v>1</v>
      </c>
      <c r="F1086" s="2">
        <v>45112</v>
      </c>
      <c r="G1086" s="1" t="s">
        <v>104</v>
      </c>
      <c r="H1086" s="1" t="s">
        <v>1608</v>
      </c>
      <c r="I1086" s="1" t="s">
        <v>345</v>
      </c>
    </row>
    <row r="1087" spans="1:9">
      <c r="A1087" s="1" t="s">
        <v>105</v>
      </c>
      <c r="B1087" s="1" t="s">
        <v>495</v>
      </c>
      <c r="C1087" s="1" t="s">
        <v>1610</v>
      </c>
      <c r="D1087" s="1" t="s">
        <v>358</v>
      </c>
      <c r="E1087" s="1">
        <v>1</v>
      </c>
      <c r="F1087" s="2">
        <v>45112</v>
      </c>
      <c r="G1087" s="1" t="s">
        <v>104</v>
      </c>
      <c r="H1087" s="1" t="s">
        <v>1608</v>
      </c>
      <c r="I1087" s="1" t="s">
        <v>345</v>
      </c>
    </row>
    <row r="1088" spans="1:9">
      <c r="A1088" s="1" t="s">
        <v>105</v>
      </c>
      <c r="B1088" s="1" t="s">
        <v>495</v>
      </c>
      <c r="C1088" s="1" t="s">
        <v>1611</v>
      </c>
      <c r="D1088" s="1" t="s">
        <v>343</v>
      </c>
      <c r="E1088" s="1">
        <v>1</v>
      </c>
      <c r="F1088" s="2">
        <v>45112</v>
      </c>
      <c r="G1088" s="1" t="s">
        <v>104</v>
      </c>
      <c r="H1088" s="1" t="s">
        <v>1608</v>
      </c>
      <c r="I1088" s="1" t="s">
        <v>345</v>
      </c>
    </row>
    <row r="1089" spans="1:9">
      <c r="A1089" s="1" t="s">
        <v>105</v>
      </c>
      <c r="B1089" s="1" t="s">
        <v>495</v>
      </c>
      <c r="C1089" s="1" t="s">
        <v>1612</v>
      </c>
      <c r="D1089" s="1" t="s">
        <v>376</v>
      </c>
      <c r="E1089" s="1">
        <v>1</v>
      </c>
      <c r="F1089" s="2">
        <v>45113</v>
      </c>
      <c r="G1089" s="1" t="s">
        <v>40</v>
      </c>
      <c r="H1089" s="1" t="s">
        <v>1605</v>
      </c>
      <c r="I1089" s="1" t="s">
        <v>345</v>
      </c>
    </row>
    <row r="1090" spans="1:9">
      <c r="A1090" s="1" t="s">
        <v>105</v>
      </c>
      <c r="B1090" s="1" t="s">
        <v>495</v>
      </c>
      <c r="C1090" s="1" t="s">
        <v>1613</v>
      </c>
      <c r="D1090" s="1" t="s">
        <v>369</v>
      </c>
      <c r="E1090" s="1">
        <v>1</v>
      </c>
      <c r="F1090" s="2">
        <v>45113</v>
      </c>
      <c r="G1090" s="1" t="s">
        <v>104</v>
      </c>
      <c r="H1090" s="1" t="s">
        <v>1608</v>
      </c>
      <c r="I1090" s="1" t="s">
        <v>345</v>
      </c>
    </row>
    <row r="1091" spans="1:9">
      <c r="A1091" s="1" t="s">
        <v>105</v>
      </c>
      <c r="B1091" s="1" t="s">
        <v>495</v>
      </c>
      <c r="C1091" s="1" t="s">
        <v>1614</v>
      </c>
      <c r="D1091" s="1" t="s">
        <v>358</v>
      </c>
      <c r="E1091" s="1">
        <v>1</v>
      </c>
      <c r="F1091" s="2">
        <v>45113</v>
      </c>
      <c r="G1091" s="1" t="s">
        <v>40</v>
      </c>
      <c r="H1091" s="1" t="s">
        <v>1605</v>
      </c>
      <c r="I1091" s="1" t="s">
        <v>345</v>
      </c>
    </row>
    <row r="1092" spans="1:9">
      <c r="A1092" s="1" t="s">
        <v>105</v>
      </c>
      <c r="B1092" s="1" t="s">
        <v>495</v>
      </c>
      <c r="C1092" s="1" t="s">
        <v>1615</v>
      </c>
      <c r="D1092" s="1" t="s">
        <v>343</v>
      </c>
      <c r="E1092" s="1">
        <v>1</v>
      </c>
      <c r="F1092" s="2">
        <v>45113</v>
      </c>
      <c r="G1092" s="1" t="s">
        <v>104</v>
      </c>
      <c r="H1092" s="1" t="s">
        <v>1608</v>
      </c>
      <c r="I1092" s="1" t="s">
        <v>345</v>
      </c>
    </row>
    <row r="1093" spans="1:9">
      <c r="A1093" s="1" t="s">
        <v>105</v>
      </c>
      <c r="B1093" s="1" t="s">
        <v>495</v>
      </c>
      <c r="C1093" s="1" t="s">
        <v>1616</v>
      </c>
      <c r="D1093" s="1" t="s">
        <v>343</v>
      </c>
      <c r="E1093" s="1">
        <v>1</v>
      </c>
      <c r="F1093" s="2">
        <v>45113</v>
      </c>
      <c r="G1093" s="1" t="s">
        <v>40</v>
      </c>
      <c r="H1093" s="1" t="s">
        <v>1605</v>
      </c>
      <c r="I1093" s="1" t="s">
        <v>345</v>
      </c>
    </row>
    <row r="1094" spans="1:9">
      <c r="A1094" s="1" t="s">
        <v>105</v>
      </c>
      <c r="B1094" s="1" t="s">
        <v>495</v>
      </c>
      <c r="C1094" s="1" t="s">
        <v>1617</v>
      </c>
      <c r="D1094" s="1" t="s">
        <v>358</v>
      </c>
      <c r="E1094" s="1">
        <v>1</v>
      </c>
      <c r="F1094" s="2">
        <v>45113</v>
      </c>
      <c r="G1094" s="1" t="s">
        <v>104</v>
      </c>
      <c r="H1094" s="1" t="s">
        <v>1608</v>
      </c>
      <c r="I1094" s="1" t="s">
        <v>345</v>
      </c>
    </row>
    <row r="1095" spans="1:9">
      <c r="A1095" s="1" t="s">
        <v>105</v>
      </c>
      <c r="B1095" s="1" t="s">
        <v>495</v>
      </c>
      <c r="C1095" s="1" t="s">
        <v>1618</v>
      </c>
      <c r="D1095" s="1" t="s">
        <v>376</v>
      </c>
      <c r="E1095" s="1">
        <v>1</v>
      </c>
      <c r="F1095" s="2">
        <v>45113</v>
      </c>
      <c r="G1095" s="1" t="s">
        <v>104</v>
      </c>
      <c r="H1095" s="1" t="s">
        <v>1608</v>
      </c>
      <c r="I1095" s="1" t="s">
        <v>345</v>
      </c>
    </row>
    <row r="1096" spans="1:9">
      <c r="A1096" s="1" t="s">
        <v>105</v>
      </c>
      <c r="B1096" s="1" t="s">
        <v>495</v>
      </c>
      <c r="C1096" s="1" t="s">
        <v>1619</v>
      </c>
      <c r="D1096" s="1" t="s">
        <v>343</v>
      </c>
      <c r="E1096" s="1">
        <v>1</v>
      </c>
      <c r="F1096" s="2">
        <v>45113</v>
      </c>
      <c r="G1096" s="1" t="s">
        <v>104</v>
      </c>
      <c r="H1096" s="1" t="s">
        <v>1608</v>
      </c>
      <c r="I1096" s="1" t="s">
        <v>345</v>
      </c>
    </row>
    <row r="1097" spans="1:9">
      <c r="A1097" s="1" t="s">
        <v>105</v>
      </c>
      <c r="B1097" s="1" t="s">
        <v>495</v>
      </c>
      <c r="C1097" s="1" t="s">
        <v>1620</v>
      </c>
      <c r="D1097" s="1" t="s">
        <v>358</v>
      </c>
      <c r="E1097" s="1">
        <v>1</v>
      </c>
      <c r="F1097" s="2">
        <v>45113</v>
      </c>
      <c r="G1097" s="1" t="s">
        <v>104</v>
      </c>
      <c r="H1097" s="1" t="s">
        <v>1608</v>
      </c>
      <c r="I1097" s="1" t="s">
        <v>345</v>
      </c>
    </row>
    <row r="1098" spans="1:9">
      <c r="A1098" s="1" t="s">
        <v>105</v>
      </c>
      <c r="B1098" s="1" t="s">
        <v>495</v>
      </c>
      <c r="C1098" s="1" t="s">
        <v>1621</v>
      </c>
      <c r="D1098" s="1" t="s">
        <v>343</v>
      </c>
      <c r="E1098" s="1">
        <v>1</v>
      </c>
      <c r="F1098" s="2">
        <v>45115</v>
      </c>
      <c r="G1098" s="1" t="s">
        <v>104</v>
      </c>
      <c r="H1098" s="1" t="s">
        <v>1608</v>
      </c>
      <c r="I1098" s="1" t="s">
        <v>345</v>
      </c>
    </row>
    <row r="1099" spans="1:9">
      <c r="A1099" s="1" t="s">
        <v>105</v>
      </c>
      <c r="B1099" s="1" t="s">
        <v>495</v>
      </c>
      <c r="C1099" s="1" t="s">
        <v>1622</v>
      </c>
      <c r="D1099" s="1" t="s">
        <v>369</v>
      </c>
      <c r="E1099" s="1">
        <v>1</v>
      </c>
      <c r="F1099" s="2">
        <v>45115</v>
      </c>
      <c r="G1099" s="1" t="s">
        <v>104</v>
      </c>
      <c r="H1099" s="1" t="s">
        <v>1608</v>
      </c>
      <c r="I1099" s="1" t="s">
        <v>345</v>
      </c>
    </row>
    <row r="1100" spans="1:9">
      <c r="A1100" s="1" t="s">
        <v>105</v>
      </c>
      <c r="B1100" s="1" t="s">
        <v>495</v>
      </c>
      <c r="C1100" s="1" t="s">
        <v>1623</v>
      </c>
      <c r="D1100" s="1" t="s">
        <v>369</v>
      </c>
      <c r="E1100" s="1">
        <v>1</v>
      </c>
      <c r="F1100" s="2">
        <v>45117</v>
      </c>
      <c r="G1100" s="1" t="s">
        <v>40</v>
      </c>
      <c r="H1100" s="1" t="s">
        <v>1605</v>
      </c>
      <c r="I1100" s="1" t="s">
        <v>345</v>
      </c>
    </row>
    <row r="1101" spans="1:9">
      <c r="A1101" s="1" t="s">
        <v>105</v>
      </c>
      <c r="B1101" s="1" t="s">
        <v>495</v>
      </c>
      <c r="C1101" s="1" t="s">
        <v>1624</v>
      </c>
      <c r="D1101" s="1" t="s">
        <v>358</v>
      </c>
      <c r="E1101" s="1">
        <v>1</v>
      </c>
      <c r="F1101" s="2">
        <v>45117</v>
      </c>
      <c r="G1101" s="1" t="s">
        <v>104</v>
      </c>
      <c r="H1101" s="1" t="s">
        <v>1608</v>
      </c>
      <c r="I1101" s="1" t="s">
        <v>345</v>
      </c>
    </row>
    <row r="1102" spans="1:9">
      <c r="A1102" s="1" t="s">
        <v>105</v>
      </c>
      <c r="B1102" s="1" t="s">
        <v>495</v>
      </c>
      <c r="C1102" s="1" t="s">
        <v>1625</v>
      </c>
      <c r="D1102" s="1" t="s">
        <v>343</v>
      </c>
      <c r="E1102" s="1">
        <v>1</v>
      </c>
      <c r="F1102" s="2">
        <v>45118</v>
      </c>
      <c r="G1102" s="1" t="s">
        <v>104</v>
      </c>
      <c r="H1102" s="1" t="s">
        <v>1608</v>
      </c>
      <c r="I1102" s="1" t="s">
        <v>345</v>
      </c>
    </row>
    <row r="1103" spans="1:9">
      <c r="A1103" s="1" t="s">
        <v>105</v>
      </c>
      <c r="B1103" s="1" t="s">
        <v>495</v>
      </c>
      <c r="C1103" s="1" t="s">
        <v>1626</v>
      </c>
      <c r="D1103" s="1" t="s">
        <v>369</v>
      </c>
      <c r="E1103" s="1">
        <v>1</v>
      </c>
      <c r="F1103" s="2">
        <v>45118</v>
      </c>
      <c r="G1103" s="1" t="s">
        <v>104</v>
      </c>
      <c r="H1103" s="1" t="s">
        <v>1608</v>
      </c>
      <c r="I1103" s="1" t="s">
        <v>345</v>
      </c>
    </row>
    <row r="1104" spans="1:9">
      <c r="A1104" s="1" t="s">
        <v>105</v>
      </c>
      <c r="B1104" s="1" t="s">
        <v>495</v>
      </c>
      <c r="C1104" s="1" t="s">
        <v>1627</v>
      </c>
      <c r="D1104" s="1" t="s">
        <v>343</v>
      </c>
      <c r="E1104" s="1">
        <v>1</v>
      </c>
      <c r="F1104" s="2">
        <v>45118</v>
      </c>
      <c r="G1104" s="1" t="s">
        <v>40</v>
      </c>
      <c r="H1104" s="1" t="s">
        <v>1605</v>
      </c>
      <c r="I1104" s="1" t="s">
        <v>345</v>
      </c>
    </row>
    <row r="1105" spans="1:9">
      <c r="A1105" s="1" t="s">
        <v>105</v>
      </c>
      <c r="B1105" s="1" t="s">
        <v>495</v>
      </c>
      <c r="C1105" s="1" t="s">
        <v>1628</v>
      </c>
      <c r="D1105" s="1" t="s">
        <v>343</v>
      </c>
      <c r="E1105" s="1">
        <v>1</v>
      </c>
      <c r="F1105" s="2">
        <v>45118</v>
      </c>
      <c r="G1105" s="1" t="s">
        <v>104</v>
      </c>
      <c r="H1105" s="1" t="s">
        <v>1608</v>
      </c>
      <c r="I1105" s="1" t="s">
        <v>345</v>
      </c>
    </row>
    <row r="1106" spans="1:9">
      <c r="A1106" s="1" t="s">
        <v>105</v>
      </c>
      <c r="B1106" s="1" t="s">
        <v>495</v>
      </c>
      <c r="C1106" s="1" t="s">
        <v>1629</v>
      </c>
      <c r="D1106" s="1" t="s">
        <v>358</v>
      </c>
      <c r="E1106" s="1">
        <v>1</v>
      </c>
      <c r="F1106" s="2">
        <v>45120</v>
      </c>
      <c r="G1106" s="1" t="s">
        <v>104</v>
      </c>
      <c r="H1106" s="1" t="s">
        <v>1608</v>
      </c>
      <c r="I1106" s="1" t="s">
        <v>345</v>
      </c>
    </row>
    <row r="1107" spans="1:9">
      <c r="A1107" s="1" t="s">
        <v>105</v>
      </c>
      <c r="B1107" s="1" t="s">
        <v>495</v>
      </c>
      <c r="C1107" s="1" t="s">
        <v>1630</v>
      </c>
      <c r="D1107" s="1" t="s">
        <v>376</v>
      </c>
      <c r="E1107" s="1">
        <v>1</v>
      </c>
      <c r="F1107" s="2">
        <v>45120</v>
      </c>
      <c r="G1107" s="1" t="s">
        <v>104</v>
      </c>
      <c r="H1107" s="1" t="s">
        <v>1608</v>
      </c>
      <c r="I1107" s="1" t="s">
        <v>345</v>
      </c>
    </row>
    <row r="1108" spans="1:9">
      <c r="A1108" s="1" t="s">
        <v>105</v>
      </c>
      <c r="B1108" s="1" t="s">
        <v>495</v>
      </c>
      <c r="C1108" s="1" t="s">
        <v>1631</v>
      </c>
      <c r="D1108" s="1" t="s">
        <v>354</v>
      </c>
      <c r="E1108" s="1">
        <v>1</v>
      </c>
      <c r="F1108" s="2">
        <v>45120</v>
      </c>
      <c r="G1108" s="1" t="s">
        <v>40</v>
      </c>
      <c r="H1108" s="1" t="s">
        <v>1605</v>
      </c>
      <c r="I1108" s="1" t="s">
        <v>345</v>
      </c>
    </row>
    <row r="1109" spans="1:9">
      <c r="A1109" s="1" t="s">
        <v>105</v>
      </c>
      <c r="B1109" s="1" t="s">
        <v>495</v>
      </c>
      <c r="C1109" s="1" t="s">
        <v>1632</v>
      </c>
      <c r="D1109" s="1" t="s">
        <v>343</v>
      </c>
      <c r="E1109" s="1">
        <v>1</v>
      </c>
      <c r="F1109" s="2">
        <v>45120</v>
      </c>
      <c r="G1109" s="1" t="s">
        <v>104</v>
      </c>
      <c r="H1109" s="1" t="s">
        <v>1608</v>
      </c>
      <c r="I1109" s="1" t="s">
        <v>345</v>
      </c>
    </row>
    <row r="1110" spans="1:9">
      <c r="A1110" s="1" t="s">
        <v>105</v>
      </c>
      <c r="B1110" s="1" t="s">
        <v>495</v>
      </c>
      <c r="C1110" s="1" t="s">
        <v>1633</v>
      </c>
      <c r="D1110" s="1" t="s">
        <v>354</v>
      </c>
      <c r="E1110" s="1">
        <v>1</v>
      </c>
      <c r="F1110" s="2">
        <v>45120</v>
      </c>
      <c r="G1110" s="1" t="s">
        <v>104</v>
      </c>
      <c r="H1110" s="1" t="s">
        <v>1608</v>
      </c>
      <c r="I1110" s="1" t="s">
        <v>345</v>
      </c>
    </row>
    <row r="1111" spans="1:9">
      <c r="A1111" s="1" t="s">
        <v>105</v>
      </c>
      <c r="B1111" s="1" t="s">
        <v>495</v>
      </c>
      <c r="C1111" s="1" t="s">
        <v>1634</v>
      </c>
      <c r="D1111" s="1" t="s">
        <v>354</v>
      </c>
      <c r="E1111" s="1">
        <v>1</v>
      </c>
      <c r="F1111" s="2">
        <v>45120</v>
      </c>
      <c r="G1111" s="1" t="s">
        <v>104</v>
      </c>
      <c r="H1111" s="1" t="s">
        <v>1608</v>
      </c>
      <c r="I1111" s="1" t="s">
        <v>345</v>
      </c>
    </row>
    <row r="1112" spans="1:9">
      <c r="A1112" s="1" t="s">
        <v>105</v>
      </c>
      <c r="B1112" s="1" t="s">
        <v>495</v>
      </c>
      <c r="C1112" s="1" t="s">
        <v>1635</v>
      </c>
      <c r="D1112" s="1" t="s">
        <v>354</v>
      </c>
      <c r="E1112" s="1">
        <v>1</v>
      </c>
      <c r="F1112" s="2">
        <v>45120</v>
      </c>
      <c r="G1112" s="1" t="s">
        <v>40</v>
      </c>
      <c r="H1112" s="1" t="s">
        <v>1605</v>
      </c>
      <c r="I1112" s="1" t="s">
        <v>345</v>
      </c>
    </row>
    <row r="1113" spans="1:9">
      <c r="A1113" s="1" t="s">
        <v>105</v>
      </c>
      <c r="B1113" s="1" t="s">
        <v>495</v>
      </c>
      <c r="C1113" s="1" t="s">
        <v>1636</v>
      </c>
      <c r="D1113" s="1" t="s">
        <v>354</v>
      </c>
      <c r="E1113" s="1">
        <v>1</v>
      </c>
      <c r="F1113" s="2">
        <v>45120</v>
      </c>
      <c r="G1113" s="1" t="s">
        <v>40</v>
      </c>
      <c r="H1113" s="1" t="s">
        <v>1605</v>
      </c>
      <c r="I1113" s="1" t="s">
        <v>345</v>
      </c>
    </row>
    <row r="1114" spans="1:9">
      <c r="A1114" s="1" t="s">
        <v>105</v>
      </c>
      <c r="B1114" s="1" t="s">
        <v>495</v>
      </c>
      <c r="C1114" s="1" t="s">
        <v>1637</v>
      </c>
      <c r="D1114" s="1" t="s">
        <v>354</v>
      </c>
      <c r="E1114" s="1">
        <v>1</v>
      </c>
      <c r="F1114" s="2">
        <v>45120</v>
      </c>
      <c r="G1114" s="1" t="s">
        <v>104</v>
      </c>
      <c r="H1114" s="1" t="s">
        <v>1608</v>
      </c>
      <c r="I1114" s="1" t="s">
        <v>345</v>
      </c>
    </row>
    <row r="1115" spans="1:9">
      <c r="A1115" s="1" t="s">
        <v>105</v>
      </c>
      <c r="B1115" s="1" t="s">
        <v>495</v>
      </c>
      <c r="C1115" s="1" t="s">
        <v>1638</v>
      </c>
      <c r="D1115" s="1" t="s">
        <v>354</v>
      </c>
      <c r="E1115" s="1">
        <v>1</v>
      </c>
      <c r="F1115" s="2">
        <v>45121</v>
      </c>
      <c r="G1115" s="1" t="s">
        <v>104</v>
      </c>
      <c r="H1115" s="1" t="s">
        <v>1608</v>
      </c>
      <c r="I1115" s="1" t="s">
        <v>345</v>
      </c>
    </row>
    <row r="1116" spans="1:9">
      <c r="A1116" s="1" t="s">
        <v>105</v>
      </c>
      <c r="B1116" s="1" t="s">
        <v>495</v>
      </c>
      <c r="C1116" s="1" t="s">
        <v>1639</v>
      </c>
      <c r="D1116" s="1" t="s">
        <v>354</v>
      </c>
      <c r="E1116" s="1">
        <v>1</v>
      </c>
      <c r="F1116" s="2">
        <v>45121</v>
      </c>
      <c r="G1116" s="1" t="s">
        <v>104</v>
      </c>
      <c r="H1116" s="1" t="s">
        <v>1608</v>
      </c>
      <c r="I1116" s="1" t="s">
        <v>345</v>
      </c>
    </row>
    <row r="1117" spans="1:9">
      <c r="A1117" s="1" t="s">
        <v>105</v>
      </c>
      <c r="B1117" s="1" t="s">
        <v>495</v>
      </c>
      <c r="C1117" s="1" t="s">
        <v>1640</v>
      </c>
      <c r="D1117" s="1" t="s">
        <v>354</v>
      </c>
      <c r="E1117" s="1">
        <v>1</v>
      </c>
      <c r="F1117" s="2">
        <v>45121</v>
      </c>
      <c r="G1117" s="1" t="s">
        <v>40</v>
      </c>
      <c r="H1117" s="1" t="s">
        <v>1605</v>
      </c>
      <c r="I1117" s="1" t="s">
        <v>345</v>
      </c>
    </row>
    <row r="1118" spans="1:9">
      <c r="A1118" s="1" t="s">
        <v>105</v>
      </c>
      <c r="B1118" s="1" t="s">
        <v>495</v>
      </c>
      <c r="C1118" s="1" t="s">
        <v>1641</v>
      </c>
      <c r="D1118" s="1" t="s">
        <v>354</v>
      </c>
      <c r="E1118" s="1">
        <v>1</v>
      </c>
      <c r="F1118" s="2">
        <v>45121</v>
      </c>
      <c r="G1118" s="1" t="s">
        <v>104</v>
      </c>
      <c r="H1118" s="1" t="s">
        <v>1608</v>
      </c>
      <c r="I1118" s="1" t="s">
        <v>345</v>
      </c>
    </row>
    <row r="1119" spans="1:9">
      <c r="A1119" s="1" t="s">
        <v>105</v>
      </c>
      <c r="B1119" s="1" t="s">
        <v>495</v>
      </c>
      <c r="C1119" s="1" t="s">
        <v>1642</v>
      </c>
      <c r="D1119" s="1" t="s">
        <v>354</v>
      </c>
      <c r="E1119" s="1">
        <v>1</v>
      </c>
      <c r="F1119" s="2">
        <v>45121</v>
      </c>
      <c r="G1119" s="1" t="s">
        <v>104</v>
      </c>
      <c r="H1119" s="1" t="s">
        <v>1608</v>
      </c>
      <c r="I1119" s="1" t="s">
        <v>345</v>
      </c>
    </row>
    <row r="1120" spans="1:9">
      <c r="A1120" s="1" t="s">
        <v>105</v>
      </c>
      <c r="B1120" s="1" t="s">
        <v>495</v>
      </c>
      <c r="C1120" s="1" t="s">
        <v>1643</v>
      </c>
      <c r="D1120" s="1" t="s">
        <v>354</v>
      </c>
      <c r="E1120" s="1">
        <v>1</v>
      </c>
      <c r="F1120" s="2">
        <v>45121</v>
      </c>
      <c r="G1120" s="1" t="s">
        <v>104</v>
      </c>
      <c r="H1120" s="1" t="s">
        <v>1608</v>
      </c>
      <c r="I1120" s="1" t="s">
        <v>345</v>
      </c>
    </row>
    <row r="1121" spans="1:9">
      <c r="A1121" s="1" t="s">
        <v>105</v>
      </c>
      <c r="B1121" s="1" t="s">
        <v>495</v>
      </c>
      <c r="C1121" s="1" t="s">
        <v>1644</v>
      </c>
      <c r="D1121" s="1" t="s">
        <v>358</v>
      </c>
      <c r="E1121" s="1">
        <v>1</v>
      </c>
      <c r="F1121" s="2">
        <v>45121</v>
      </c>
      <c r="G1121" s="1" t="s">
        <v>104</v>
      </c>
      <c r="H1121" s="1" t="s">
        <v>1608</v>
      </c>
      <c r="I1121" s="1" t="s">
        <v>345</v>
      </c>
    </row>
    <row r="1122" spans="1:9">
      <c r="A1122" s="1" t="s">
        <v>105</v>
      </c>
      <c r="B1122" s="1" t="s">
        <v>495</v>
      </c>
      <c r="C1122" s="1" t="s">
        <v>1645</v>
      </c>
      <c r="D1122" s="1" t="s">
        <v>354</v>
      </c>
      <c r="E1122" s="1">
        <v>1</v>
      </c>
      <c r="F1122" s="2">
        <v>45121</v>
      </c>
      <c r="G1122" s="1" t="s">
        <v>40</v>
      </c>
      <c r="H1122" s="1" t="s">
        <v>1605</v>
      </c>
      <c r="I1122" s="1" t="s">
        <v>345</v>
      </c>
    </row>
    <row r="1123" spans="1:9">
      <c r="A1123" s="1" t="s">
        <v>105</v>
      </c>
      <c r="B1123" s="1" t="s">
        <v>495</v>
      </c>
      <c r="C1123" s="1" t="s">
        <v>1646</v>
      </c>
      <c r="D1123" s="1" t="s">
        <v>354</v>
      </c>
      <c r="E1123" s="1">
        <v>1</v>
      </c>
      <c r="F1123" s="2">
        <v>45121</v>
      </c>
      <c r="G1123" s="1" t="s">
        <v>40</v>
      </c>
      <c r="H1123" s="1" t="s">
        <v>1605</v>
      </c>
      <c r="I1123" s="1" t="s">
        <v>345</v>
      </c>
    </row>
    <row r="1124" spans="1:9">
      <c r="A1124" s="1" t="s">
        <v>105</v>
      </c>
      <c r="B1124" s="1" t="s">
        <v>495</v>
      </c>
      <c r="C1124" s="1" t="s">
        <v>1647</v>
      </c>
      <c r="D1124" s="1" t="s">
        <v>354</v>
      </c>
      <c r="E1124" s="1">
        <v>1</v>
      </c>
      <c r="F1124" s="2">
        <v>45121</v>
      </c>
      <c r="G1124" s="1" t="s">
        <v>40</v>
      </c>
      <c r="H1124" s="1" t="s">
        <v>1605</v>
      </c>
      <c r="I1124" s="1" t="s">
        <v>345</v>
      </c>
    </row>
    <row r="1125" spans="1:9">
      <c r="A1125" s="1" t="s">
        <v>105</v>
      </c>
      <c r="B1125" s="1" t="s">
        <v>495</v>
      </c>
      <c r="C1125" s="1" t="s">
        <v>1648</v>
      </c>
      <c r="D1125" s="1" t="s">
        <v>354</v>
      </c>
      <c r="E1125" s="1">
        <v>1</v>
      </c>
      <c r="F1125" s="2">
        <v>45121</v>
      </c>
      <c r="G1125" s="1" t="s">
        <v>40</v>
      </c>
      <c r="H1125" s="1" t="s">
        <v>1605</v>
      </c>
      <c r="I1125" s="1" t="s">
        <v>345</v>
      </c>
    </row>
    <row r="1126" spans="1:9">
      <c r="A1126" s="1" t="s">
        <v>105</v>
      </c>
      <c r="B1126" s="1" t="s">
        <v>495</v>
      </c>
      <c r="C1126" s="1" t="s">
        <v>1649</v>
      </c>
      <c r="D1126" s="1" t="s">
        <v>358</v>
      </c>
      <c r="E1126" s="1">
        <v>1</v>
      </c>
      <c r="F1126" s="2">
        <v>45122</v>
      </c>
      <c r="G1126" s="1" t="s">
        <v>40</v>
      </c>
      <c r="H1126" s="1" t="s">
        <v>1605</v>
      </c>
      <c r="I1126" s="1" t="s">
        <v>345</v>
      </c>
    </row>
    <row r="1127" spans="1:9">
      <c r="A1127" s="1" t="s">
        <v>105</v>
      </c>
      <c r="B1127" s="1" t="s">
        <v>495</v>
      </c>
      <c r="C1127" s="1" t="s">
        <v>1650</v>
      </c>
      <c r="D1127" s="1" t="s">
        <v>354</v>
      </c>
      <c r="E1127" s="1">
        <v>1</v>
      </c>
      <c r="F1127" s="2">
        <v>45122</v>
      </c>
      <c r="G1127" s="1" t="s">
        <v>40</v>
      </c>
      <c r="H1127" s="1" t="s">
        <v>1605</v>
      </c>
      <c r="I1127" s="1" t="s">
        <v>345</v>
      </c>
    </row>
    <row r="1128" spans="1:9">
      <c r="A1128" s="1" t="s">
        <v>105</v>
      </c>
      <c r="B1128" s="1" t="s">
        <v>495</v>
      </c>
      <c r="C1128" s="1" t="s">
        <v>1651</v>
      </c>
      <c r="D1128" s="1" t="s">
        <v>354</v>
      </c>
      <c r="E1128" s="1">
        <v>1</v>
      </c>
      <c r="F1128" s="2">
        <v>45122</v>
      </c>
      <c r="G1128" s="1" t="s">
        <v>104</v>
      </c>
      <c r="H1128" s="1" t="s">
        <v>1608</v>
      </c>
      <c r="I1128" s="1" t="s">
        <v>345</v>
      </c>
    </row>
    <row r="1129" spans="1:9">
      <c r="A1129" s="1" t="s">
        <v>105</v>
      </c>
      <c r="B1129" s="1" t="s">
        <v>495</v>
      </c>
      <c r="C1129" s="1" t="s">
        <v>1652</v>
      </c>
      <c r="D1129" s="1" t="s">
        <v>354</v>
      </c>
      <c r="E1129" s="1">
        <v>1</v>
      </c>
      <c r="F1129" s="2">
        <v>45122</v>
      </c>
      <c r="G1129" s="1" t="s">
        <v>104</v>
      </c>
      <c r="H1129" s="1" t="s">
        <v>1608</v>
      </c>
      <c r="I1129" s="1" t="s">
        <v>345</v>
      </c>
    </row>
    <row r="1130" spans="1:9">
      <c r="A1130" s="1" t="s">
        <v>105</v>
      </c>
      <c r="B1130" s="1" t="s">
        <v>495</v>
      </c>
      <c r="C1130" s="1" t="s">
        <v>1653</v>
      </c>
      <c r="D1130" s="1" t="s">
        <v>394</v>
      </c>
      <c r="E1130" s="1">
        <v>1</v>
      </c>
      <c r="F1130" s="2">
        <v>45122</v>
      </c>
      <c r="G1130" s="1" t="s">
        <v>104</v>
      </c>
      <c r="H1130" s="1" t="s">
        <v>1608</v>
      </c>
      <c r="I1130" s="1" t="s">
        <v>345</v>
      </c>
    </row>
    <row r="1131" spans="1:9">
      <c r="A1131" s="1" t="s">
        <v>105</v>
      </c>
      <c r="B1131" s="1" t="s">
        <v>495</v>
      </c>
      <c r="C1131" s="1" t="s">
        <v>1654</v>
      </c>
      <c r="D1131" s="1" t="s">
        <v>781</v>
      </c>
      <c r="E1131" s="1">
        <v>1</v>
      </c>
      <c r="F1131" s="2">
        <v>45122</v>
      </c>
      <c r="G1131" s="1" t="s">
        <v>104</v>
      </c>
      <c r="H1131" s="1" t="s">
        <v>1608</v>
      </c>
      <c r="I1131" s="1" t="s">
        <v>345</v>
      </c>
    </row>
    <row r="1132" spans="1:9">
      <c r="A1132" s="1" t="s">
        <v>105</v>
      </c>
      <c r="B1132" s="1" t="s">
        <v>495</v>
      </c>
      <c r="C1132" s="1" t="s">
        <v>1655</v>
      </c>
      <c r="D1132" s="1" t="s">
        <v>354</v>
      </c>
      <c r="E1132" s="1">
        <v>1</v>
      </c>
      <c r="F1132" s="2">
        <v>45122</v>
      </c>
      <c r="G1132" s="1" t="s">
        <v>104</v>
      </c>
      <c r="H1132" s="1" t="s">
        <v>1608</v>
      </c>
      <c r="I1132" s="1" t="s">
        <v>345</v>
      </c>
    </row>
    <row r="1133" spans="1:9">
      <c r="A1133" s="1" t="s">
        <v>105</v>
      </c>
      <c r="B1133" s="1" t="s">
        <v>495</v>
      </c>
      <c r="C1133" s="1" t="s">
        <v>1656</v>
      </c>
      <c r="D1133" s="1" t="s">
        <v>354</v>
      </c>
      <c r="E1133" s="1">
        <v>1</v>
      </c>
      <c r="F1133" s="2">
        <v>45123</v>
      </c>
      <c r="G1133" s="1" t="s">
        <v>40</v>
      </c>
      <c r="H1133" s="1" t="s">
        <v>1605</v>
      </c>
      <c r="I1133" s="1" t="s">
        <v>345</v>
      </c>
    </row>
    <row r="1134" spans="1:9">
      <c r="A1134" s="1" t="s">
        <v>105</v>
      </c>
      <c r="B1134" s="1" t="s">
        <v>495</v>
      </c>
      <c r="C1134" s="1" t="s">
        <v>1657</v>
      </c>
      <c r="D1134" s="1" t="s">
        <v>354</v>
      </c>
      <c r="E1134" s="1">
        <v>1</v>
      </c>
      <c r="F1134" s="2">
        <v>45123</v>
      </c>
      <c r="G1134" s="1" t="s">
        <v>40</v>
      </c>
      <c r="H1134" s="1" t="s">
        <v>1605</v>
      </c>
      <c r="I1134" s="1" t="s">
        <v>345</v>
      </c>
    </row>
    <row r="1135" spans="1:9">
      <c r="A1135" s="1" t="s">
        <v>105</v>
      </c>
      <c r="B1135" s="1" t="s">
        <v>495</v>
      </c>
      <c r="C1135" s="1" t="s">
        <v>1658</v>
      </c>
      <c r="D1135" s="1" t="s">
        <v>354</v>
      </c>
      <c r="E1135" s="1">
        <v>1</v>
      </c>
      <c r="F1135" s="2">
        <v>45123</v>
      </c>
      <c r="G1135" s="1" t="s">
        <v>40</v>
      </c>
      <c r="H1135" s="1" t="s">
        <v>1605</v>
      </c>
      <c r="I1135" s="1" t="s">
        <v>345</v>
      </c>
    </row>
    <row r="1136" spans="1:9">
      <c r="A1136" s="1" t="s">
        <v>105</v>
      </c>
      <c r="B1136" s="1" t="s">
        <v>495</v>
      </c>
      <c r="C1136" s="1" t="s">
        <v>1659</v>
      </c>
      <c r="D1136" s="1" t="s">
        <v>354</v>
      </c>
      <c r="E1136" s="1">
        <v>1</v>
      </c>
      <c r="F1136" s="2">
        <v>45123</v>
      </c>
      <c r="G1136" s="1" t="s">
        <v>40</v>
      </c>
      <c r="H1136" s="1" t="s">
        <v>1605</v>
      </c>
      <c r="I1136" s="1" t="s">
        <v>345</v>
      </c>
    </row>
    <row r="1137" spans="1:9">
      <c r="A1137" s="1" t="s">
        <v>105</v>
      </c>
      <c r="B1137" s="1" t="s">
        <v>495</v>
      </c>
      <c r="C1137" s="1" t="s">
        <v>1660</v>
      </c>
      <c r="D1137" s="1" t="s">
        <v>354</v>
      </c>
      <c r="E1137" s="1">
        <v>1</v>
      </c>
      <c r="F1137" s="2">
        <v>45123</v>
      </c>
      <c r="G1137" s="1" t="s">
        <v>40</v>
      </c>
      <c r="H1137" s="1" t="s">
        <v>1605</v>
      </c>
      <c r="I1137" s="1" t="s">
        <v>345</v>
      </c>
    </row>
    <row r="1138" spans="1:9">
      <c r="A1138" s="1" t="s">
        <v>105</v>
      </c>
      <c r="B1138" s="1" t="s">
        <v>495</v>
      </c>
      <c r="C1138" s="1" t="s">
        <v>1661</v>
      </c>
      <c r="D1138" s="1" t="s">
        <v>354</v>
      </c>
      <c r="E1138" s="1">
        <v>1</v>
      </c>
      <c r="F1138" s="2">
        <v>45124</v>
      </c>
      <c r="G1138" s="1" t="s">
        <v>40</v>
      </c>
      <c r="H1138" s="1" t="s">
        <v>1605</v>
      </c>
      <c r="I1138" s="1" t="s">
        <v>345</v>
      </c>
    </row>
    <row r="1139" spans="1:9">
      <c r="A1139" s="1" t="s">
        <v>105</v>
      </c>
      <c r="B1139" s="1" t="s">
        <v>495</v>
      </c>
      <c r="C1139" s="1" t="s">
        <v>1662</v>
      </c>
      <c r="D1139" s="1" t="s">
        <v>358</v>
      </c>
      <c r="E1139" s="1">
        <v>1</v>
      </c>
      <c r="F1139" s="2">
        <v>45124</v>
      </c>
      <c r="G1139" s="1" t="s">
        <v>104</v>
      </c>
      <c r="H1139" s="1" t="s">
        <v>1608</v>
      </c>
      <c r="I1139" s="1" t="s">
        <v>345</v>
      </c>
    </row>
    <row r="1140" spans="1:9">
      <c r="A1140" s="1" t="s">
        <v>105</v>
      </c>
      <c r="B1140" s="1" t="s">
        <v>495</v>
      </c>
      <c r="C1140" s="1" t="s">
        <v>1663</v>
      </c>
      <c r="D1140" s="1" t="s">
        <v>354</v>
      </c>
      <c r="E1140" s="1">
        <v>1</v>
      </c>
      <c r="F1140" s="2">
        <v>45124</v>
      </c>
      <c r="G1140" s="1" t="s">
        <v>104</v>
      </c>
      <c r="H1140" s="1" t="s">
        <v>1608</v>
      </c>
      <c r="I1140" s="1" t="s">
        <v>345</v>
      </c>
    </row>
    <row r="1141" spans="1:9">
      <c r="A1141" s="1" t="s">
        <v>105</v>
      </c>
      <c r="B1141" s="1" t="s">
        <v>495</v>
      </c>
      <c r="C1141" s="1" t="s">
        <v>1664</v>
      </c>
      <c r="D1141" s="1" t="s">
        <v>354</v>
      </c>
      <c r="E1141" s="1">
        <v>1</v>
      </c>
      <c r="F1141" s="2">
        <v>45124</v>
      </c>
      <c r="G1141" s="1" t="s">
        <v>104</v>
      </c>
      <c r="H1141" s="1" t="s">
        <v>1608</v>
      </c>
      <c r="I1141" s="1" t="s">
        <v>345</v>
      </c>
    </row>
    <row r="1142" spans="1:9">
      <c r="A1142" s="1" t="s">
        <v>105</v>
      </c>
      <c r="B1142" s="1" t="s">
        <v>495</v>
      </c>
      <c r="C1142" s="1" t="s">
        <v>1665</v>
      </c>
      <c r="D1142" s="1" t="s">
        <v>354</v>
      </c>
      <c r="E1142" s="1">
        <v>1</v>
      </c>
      <c r="F1142" s="2">
        <v>45124</v>
      </c>
      <c r="G1142" s="1" t="s">
        <v>104</v>
      </c>
      <c r="H1142" s="1" t="s">
        <v>1608</v>
      </c>
      <c r="I1142" s="1" t="s">
        <v>345</v>
      </c>
    </row>
    <row r="1143" spans="1:9">
      <c r="A1143" s="1" t="s">
        <v>105</v>
      </c>
      <c r="B1143" s="1" t="s">
        <v>495</v>
      </c>
      <c r="C1143" s="1" t="s">
        <v>1666</v>
      </c>
      <c r="D1143" s="1" t="s">
        <v>354</v>
      </c>
      <c r="E1143" s="1">
        <v>1</v>
      </c>
      <c r="F1143" s="2">
        <v>45124</v>
      </c>
      <c r="G1143" s="1" t="s">
        <v>104</v>
      </c>
      <c r="H1143" s="1" t="s">
        <v>1608</v>
      </c>
      <c r="I1143" s="1" t="s">
        <v>345</v>
      </c>
    </row>
    <row r="1144" spans="1:9">
      <c r="A1144" s="1" t="s">
        <v>105</v>
      </c>
      <c r="B1144" s="1" t="s">
        <v>495</v>
      </c>
      <c r="C1144" s="1" t="s">
        <v>1667</v>
      </c>
      <c r="D1144" s="1" t="s">
        <v>343</v>
      </c>
      <c r="E1144" s="1">
        <v>1</v>
      </c>
      <c r="F1144" s="2">
        <v>45124</v>
      </c>
      <c r="G1144" s="1" t="s">
        <v>40</v>
      </c>
      <c r="H1144" s="1" t="s">
        <v>1605</v>
      </c>
      <c r="I1144" s="1" t="s">
        <v>345</v>
      </c>
    </row>
    <row r="1145" spans="1:9">
      <c r="A1145" s="1" t="s">
        <v>105</v>
      </c>
      <c r="B1145" s="1" t="s">
        <v>495</v>
      </c>
      <c r="C1145" s="1" t="s">
        <v>1668</v>
      </c>
      <c r="D1145" s="1" t="s">
        <v>343</v>
      </c>
      <c r="E1145" s="1">
        <v>1</v>
      </c>
      <c r="F1145" s="2">
        <v>45124</v>
      </c>
      <c r="G1145" s="1" t="s">
        <v>40</v>
      </c>
      <c r="H1145" s="1" t="s">
        <v>1605</v>
      </c>
      <c r="I1145" s="1" t="s">
        <v>345</v>
      </c>
    </row>
    <row r="1146" spans="1:9">
      <c r="A1146" s="1" t="s">
        <v>105</v>
      </c>
      <c r="B1146" s="1" t="s">
        <v>495</v>
      </c>
      <c r="C1146" s="1" t="s">
        <v>1669</v>
      </c>
      <c r="D1146" s="1" t="s">
        <v>354</v>
      </c>
      <c r="E1146" s="1">
        <v>1</v>
      </c>
      <c r="F1146" s="2">
        <v>45124</v>
      </c>
      <c r="G1146" s="1" t="s">
        <v>40</v>
      </c>
      <c r="H1146" s="1" t="s">
        <v>1605</v>
      </c>
      <c r="I1146" s="1" t="s">
        <v>345</v>
      </c>
    </row>
    <row r="1147" spans="1:9">
      <c r="A1147" s="1" t="s">
        <v>105</v>
      </c>
      <c r="B1147" s="1" t="s">
        <v>495</v>
      </c>
      <c r="C1147" s="1" t="s">
        <v>1670</v>
      </c>
      <c r="D1147" s="1" t="s">
        <v>358</v>
      </c>
      <c r="E1147" s="1">
        <v>1</v>
      </c>
      <c r="F1147" s="2">
        <v>45124</v>
      </c>
      <c r="G1147" s="1" t="s">
        <v>104</v>
      </c>
      <c r="H1147" s="1" t="s">
        <v>1608</v>
      </c>
      <c r="I1147" s="1" t="s">
        <v>345</v>
      </c>
    </row>
    <row r="1148" spans="1:9">
      <c r="A1148" s="1" t="s">
        <v>105</v>
      </c>
      <c r="B1148" s="1" t="s">
        <v>495</v>
      </c>
      <c r="C1148" s="1" t="s">
        <v>1671</v>
      </c>
      <c r="D1148" s="1" t="s">
        <v>354</v>
      </c>
      <c r="E1148" s="1">
        <v>1</v>
      </c>
      <c r="F1148" s="2">
        <v>45124</v>
      </c>
      <c r="G1148" s="1" t="s">
        <v>104</v>
      </c>
      <c r="H1148" s="1" t="s">
        <v>1608</v>
      </c>
      <c r="I1148" s="1" t="s">
        <v>345</v>
      </c>
    </row>
    <row r="1149" spans="1:9">
      <c r="A1149" s="1" t="s">
        <v>105</v>
      </c>
      <c r="B1149" s="1" t="s">
        <v>495</v>
      </c>
      <c r="C1149" s="1" t="s">
        <v>1672</v>
      </c>
      <c r="D1149" s="1" t="s">
        <v>394</v>
      </c>
      <c r="E1149" s="1">
        <v>1</v>
      </c>
      <c r="F1149" s="2">
        <v>45124</v>
      </c>
      <c r="G1149" s="1" t="s">
        <v>104</v>
      </c>
      <c r="H1149" s="1" t="s">
        <v>1608</v>
      </c>
      <c r="I1149" s="1" t="s">
        <v>345</v>
      </c>
    </row>
    <row r="1150" spans="1:9">
      <c r="A1150" s="1" t="s">
        <v>108</v>
      </c>
      <c r="B1150" s="1" t="s">
        <v>495</v>
      </c>
      <c r="C1150" s="1" t="s">
        <v>1673</v>
      </c>
      <c r="D1150" s="1" t="s">
        <v>369</v>
      </c>
      <c r="E1150" s="1">
        <v>1</v>
      </c>
      <c r="F1150" s="2">
        <v>45111</v>
      </c>
      <c r="G1150" s="1" t="s">
        <v>107</v>
      </c>
      <c r="H1150" s="1" t="s">
        <v>1674</v>
      </c>
      <c r="I1150" s="1" t="s">
        <v>345</v>
      </c>
    </row>
    <row r="1151" spans="1:9">
      <c r="A1151" s="1" t="s">
        <v>108</v>
      </c>
      <c r="B1151" s="1" t="s">
        <v>495</v>
      </c>
      <c r="C1151" s="1" t="s">
        <v>1675</v>
      </c>
      <c r="D1151" s="1" t="s">
        <v>369</v>
      </c>
      <c r="E1151" s="1">
        <v>1</v>
      </c>
      <c r="F1151" s="2">
        <v>45111</v>
      </c>
      <c r="G1151" s="1" t="s">
        <v>107</v>
      </c>
      <c r="H1151" s="1" t="s">
        <v>1674</v>
      </c>
      <c r="I1151" s="1" t="s">
        <v>345</v>
      </c>
    </row>
    <row r="1152" spans="1:9">
      <c r="A1152" s="1" t="s">
        <v>108</v>
      </c>
      <c r="B1152" s="1" t="s">
        <v>495</v>
      </c>
      <c r="C1152" s="1" t="s">
        <v>1676</v>
      </c>
      <c r="D1152" s="1" t="s">
        <v>369</v>
      </c>
      <c r="E1152" s="1">
        <v>1</v>
      </c>
      <c r="F1152" s="2">
        <v>45112</v>
      </c>
      <c r="G1152" s="1" t="s">
        <v>107</v>
      </c>
      <c r="H1152" s="1" t="s">
        <v>1674</v>
      </c>
      <c r="I1152" s="1" t="s">
        <v>345</v>
      </c>
    </row>
    <row r="1153" spans="1:9">
      <c r="A1153" s="1" t="s">
        <v>108</v>
      </c>
      <c r="B1153" s="1" t="s">
        <v>495</v>
      </c>
      <c r="C1153" s="1" t="s">
        <v>1677</v>
      </c>
      <c r="D1153" s="1" t="s">
        <v>358</v>
      </c>
      <c r="E1153" s="1">
        <v>1</v>
      </c>
      <c r="F1153" s="2">
        <v>45112</v>
      </c>
      <c r="G1153" s="1" t="s">
        <v>1678</v>
      </c>
      <c r="H1153" s="1" t="s">
        <v>1679</v>
      </c>
      <c r="I1153" s="1" t="s">
        <v>345</v>
      </c>
    </row>
    <row r="1154" spans="1:9">
      <c r="A1154" s="1" t="s">
        <v>108</v>
      </c>
      <c r="B1154" s="1" t="s">
        <v>495</v>
      </c>
      <c r="C1154" s="1" t="s">
        <v>1680</v>
      </c>
      <c r="D1154" s="1" t="s">
        <v>394</v>
      </c>
      <c r="E1154" s="1">
        <v>1</v>
      </c>
      <c r="F1154" s="2">
        <v>45112</v>
      </c>
      <c r="G1154" s="1" t="s">
        <v>1678</v>
      </c>
      <c r="H1154" s="1" t="s">
        <v>1679</v>
      </c>
      <c r="I1154" s="1" t="s">
        <v>345</v>
      </c>
    </row>
    <row r="1155" spans="1:9">
      <c r="A1155" s="1" t="s">
        <v>108</v>
      </c>
      <c r="B1155" s="1" t="s">
        <v>495</v>
      </c>
      <c r="C1155" s="1" t="s">
        <v>1681</v>
      </c>
      <c r="D1155" s="1" t="s">
        <v>369</v>
      </c>
      <c r="E1155" s="1">
        <v>1</v>
      </c>
      <c r="F1155" s="2">
        <v>45113</v>
      </c>
      <c r="G1155" s="1" t="s">
        <v>107</v>
      </c>
      <c r="H1155" s="1" t="s">
        <v>1674</v>
      </c>
      <c r="I1155" s="1" t="s">
        <v>345</v>
      </c>
    </row>
    <row r="1156" spans="1:9">
      <c r="A1156" s="1" t="s">
        <v>108</v>
      </c>
      <c r="B1156" s="1" t="s">
        <v>495</v>
      </c>
      <c r="C1156" s="1" t="s">
        <v>1682</v>
      </c>
      <c r="D1156" s="1" t="s">
        <v>369</v>
      </c>
      <c r="E1156" s="1">
        <v>1</v>
      </c>
      <c r="F1156" s="2">
        <v>45113</v>
      </c>
      <c r="G1156" s="1" t="s">
        <v>107</v>
      </c>
      <c r="H1156" s="1" t="s">
        <v>1674</v>
      </c>
      <c r="I1156" s="1" t="s">
        <v>345</v>
      </c>
    </row>
    <row r="1157" spans="1:9">
      <c r="A1157" s="1" t="s">
        <v>108</v>
      </c>
      <c r="B1157" s="1" t="s">
        <v>495</v>
      </c>
      <c r="C1157" s="1" t="s">
        <v>1683</v>
      </c>
      <c r="D1157" s="1" t="s">
        <v>343</v>
      </c>
      <c r="E1157" s="1">
        <v>1</v>
      </c>
      <c r="F1157" s="2">
        <v>45113</v>
      </c>
      <c r="G1157" s="1" t="s">
        <v>107</v>
      </c>
      <c r="H1157" s="1" t="s">
        <v>1674</v>
      </c>
      <c r="I1157" s="1" t="s">
        <v>345</v>
      </c>
    </row>
    <row r="1158" spans="1:9">
      <c r="A1158" s="1" t="s">
        <v>108</v>
      </c>
      <c r="B1158" s="1" t="s">
        <v>495</v>
      </c>
      <c r="C1158" s="1" t="s">
        <v>1684</v>
      </c>
      <c r="D1158" s="1" t="s">
        <v>394</v>
      </c>
      <c r="E1158" s="1">
        <v>1</v>
      </c>
      <c r="F1158" s="2">
        <v>45113</v>
      </c>
      <c r="G1158" s="1" t="s">
        <v>107</v>
      </c>
      <c r="H1158" s="1" t="s">
        <v>1674</v>
      </c>
      <c r="I1158" s="1" t="s">
        <v>345</v>
      </c>
    </row>
    <row r="1159" spans="1:9">
      <c r="A1159" s="1" t="s">
        <v>108</v>
      </c>
      <c r="B1159" s="1" t="s">
        <v>495</v>
      </c>
      <c r="C1159" s="1" t="s">
        <v>1685</v>
      </c>
      <c r="D1159" s="1" t="s">
        <v>369</v>
      </c>
      <c r="E1159" s="1">
        <v>1</v>
      </c>
      <c r="F1159" s="2">
        <v>45115</v>
      </c>
      <c r="G1159" s="1" t="s">
        <v>107</v>
      </c>
      <c r="H1159" s="1" t="s">
        <v>1674</v>
      </c>
      <c r="I1159" s="1" t="s">
        <v>345</v>
      </c>
    </row>
    <row r="1160" spans="1:9">
      <c r="A1160" s="1" t="s">
        <v>108</v>
      </c>
      <c r="B1160" s="1" t="s">
        <v>495</v>
      </c>
      <c r="C1160" s="1" t="s">
        <v>1686</v>
      </c>
      <c r="D1160" s="1" t="s">
        <v>394</v>
      </c>
      <c r="E1160" s="1">
        <v>1</v>
      </c>
      <c r="F1160" s="2">
        <v>45115</v>
      </c>
      <c r="G1160" s="1" t="s">
        <v>107</v>
      </c>
      <c r="H1160" s="1" t="s">
        <v>1674</v>
      </c>
      <c r="I1160" s="1" t="s">
        <v>345</v>
      </c>
    </row>
    <row r="1161" spans="1:9">
      <c r="A1161" s="1" t="s">
        <v>108</v>
      </c>
      <c r="B1161" s="1" t="s">
        <v>495</v>
      </c>
      <c r="C1161" s="1" t="s">
        <v>1687</v>
      </c>
      <c r="D1161" s="1" t="s">
        <v>376</v>
      </c>
      <c r="E1161" s="1">
        <v>1</v>
      </c>
      <c r="F1161" s="2">
        <v>45117</v>
      </c>
      <c r="G1161" s="1" t="s">
        <v>107</v>
      </c>
      <c r="H1161" s="1" t="s">
        <v>1674</v>
      </c>
      <c r="I1161" s="1" t="s">
        <v>345</v>
      </c>
    </row>
    <row r="1162" spans="1:9">
      <c r="A1162" s="1" t="s">
        <v>108</v>
      </c>
      <c r="B1162" s="1" t="s">
        <v>495</v>
      </c>
      <c r="C1162" s="1" t="s">
        <v>1688</v>
      </c>
      <c r="D1162" s="1" t="s">
        <v>369</v>
      </c>
      <c r="E1162" s="1">
        <v>1</v>
      </c>
      <c r="F1162" s="2">
        <v>45118</v>
      </c>
      <c r="G1162" s="1" t="s">
        <v>107</v>
      </c>
      <c r="H1162" s="1" t="s">
        <v>1674</v>
      </c>
      <c r="I1162" s="1" t="s">
        <v>345</v>
      </c>
    </row>
    <row r="1163" spans="1:9">
      <c r="A1163" s="1" t="s">
        <v>108</v>
      </c>
      <c r="B1163" s="1" t="s">
        <v>495</v>
      </c>
      <c r="C1163" s="1" t="s">
        <v>1689</v>
      </c>
      <c r="D1163" s="1" t="s">
        <v>343</v>
      </c>
      <c r="E1163" s="1">
        <v>1</v>
      </c>
      <c r="F1163" s="2">
        <v>45118</v>
      </c>
      <c r="G1163" s="1" t="s">
        <v>1678</v>
      </c>
      <c r="H1163" s="1" t="s">
        <v>1679</v>
      </c>
      <c r="I1163" s="1" t="s">
        <v>345</v>
      </c>
    </row>
    <row r="1164" spans="1:9">
      <c r="A1164" s="1" t="s">
        <v>108</v>
      </c>
      <c r="B1164" s="1" t="s">
        <v>495</v>
      </c>
      <c r="C1164" s="1" t="s">
        <v>1690</v>
      </c>
      <c r="D1164" s="1" t="s">
        <v>358</v>
      </c>
      <c r="E1164" s="1">
        <v>1</v>
      </c>
      <c r="F1164" s="2">
        <v>45120</v>
      </c>
      <c r="G1164" s="1" t="s">
        <v>1678</v>
      </c>
      <c r="H1164" s="1" t="s">
        <v>1679</v>
      </c>
      <c r="I1164" s="1" t="s">
        <v>345</v>
      </c>
    </row>
    <row r="1165" spans="1:9">
      <c r="A1165" s="1" t="s">
        <v>108</v>
      </c>
      <c r="B1165" s="1" t="s">
        <v>495</v>
      </c>
      <c r="C1165" s="1" t="s">
        <v>1691</v>
      </c>
      <c r="D1165" s="1" t="s">
        <v>343</v>
      </c>
      <c r="E1165" s="1">
        <v>1</v>
      </c>
      <c r="F1165" s="2">
        <v>45120</v>
      </c>
      <c r="G1165" s="1" t="s">
        <v>107</v>
      </c>
      <c r="H1165" s="1" t="s">
        <v>1674</v>
      </c>
      <c r="I1165" s="1" t="s">
        <v>345</v>
      </c>
    </row>
    <row r="1166" spans="1:9">
      <c r="A1166" s="1" t="s">
        <v>108</v>
      </c>
      <c r="B1166" s="1" t="s">
        <v>495</v>
      </c>
      <c r="C1166" s="1" t="s">
        <v>1692</v>
      </c>
      <c r="D1166" s="1" t="s">
        <v>354</v>
      </c>
      <c r="E1166" s="1">
        <v>1</v>
      </c>
      <c r="F1166" s="2">
        <v>45121</v>
      </c>
      <c r="G1166" s="1" t="s">
        <v>1678</v>
      </c>
      <c r="H1166" s="1" t="s">
        <v>1679</v>
      </c>
      <c r="I1166" s="1" t="s">
        <v>345</v>
      </c>
    </row>
    <row r="1167" spans="1:9">
      <c r="A1167" s="1" t="s">
        <v>108</v>
      </c>
      <c r="B1167" s="1" t="s">
        <v>495</v>
      </c>
      <c r="C1167" s="1" t="s">
        <v>1693</v>
      </c>
      <c r="D1167" s="1" t="s">
        <v>358</v>
      </c>
      <c r="E1167" s="1">
        <v>1</v>
      </c>
      <c r="F1167" s="2">
        <v>45121</v>
      </c>
      <c r="G1167" s="1" t="s">
        <v>107</v>
      </c>
      <c r="H1167" s="1" t="s">
        <v>1674</v>
      </c>
      <c r="I1167" s="1" t="s">
        <v>345</v>
      </c>
    </row>
    <row r="1168" spans="1:9">
      <c r="A1168" s="1" t="s">
        <v>108</v>
      </c>
      <c r="B1168" s="1" t="s">
        <v>495</v>
      </c>
      <c r="C1168" s="1" t="s">
        <v>1694</v>
      </c>
      <c r="D1168" s="1" t="s">
        <v>369</v>
      </c>
      <c r="E1168" s="1">
        <v>1</v>
      </c>
      <c r="F1168" s="2">
        <v>45121</v>
      </c>
      <c r="G1168" s="1" t="s">
        <v>107</v>
      </c>
      <c r="H1168" s="1" t="s">
        <v>1674</v>
      </c>
      <c r="I1168" s="1" t="s">
        <v>345</v>
      </c>
    </row>
    <row r="1169" spans="1:9">
      <c r="A1169" s="1" t="s">
        <v>108</v>
      </c>
      <c r="B1169" s="1" t="s">
        <v>495</v>
      </c>
      <c r="C1169" s="1" t="s">
        <v>1695</v>
      </c>
      <c r="D1169" s="1" t="s">
        <v>354</v>
      </c>
      <c r="E1169" s="1">
        <v>1</v>
      </c>
      <c r="F1169" s="2">
        <v>45121</v>
      </c>
      <c r="G1169" s="1" t="s">
        <v>107</v>
      </c>
      <c r="H1169" s="1" t="s">
        <v>1674</v>
      </c>
      <c r="I1169" s="1" t="s">
        <v>345</v>
      </c>
    </row>
    <row r="1170" spans="1:9">
      <c r="A1170" s="1" t="s">
        <v>108</v>
      </c>
      <c r="B1170" s="1" t="s">
        <v>495</v>
      </c>
      <c r="C1170" s="1" t="s">
        <v>1696</v>
      </c>
      <c r="D1170" s="1" t="s">
        <v>354</v>
      </c>
      <c r="E1170" s="1">
        <v>1</v>
      </c>
      <c r="F1170" s="2">
        <v>45121</v>
      </c>
      <c r="G1170" s="1" t="s">
        <v>107</v>
      </c>
      <c r="H1170" s="1" t="s">
        <v>1674</v>
      </c>
      <c r="I1170" s="1" t="s">
        <v>345</v>
      </c>
    </row>
    <row r="1171" spans="1:9">
      <c r="A1171" s="1" t="s">
        <v>108</v>
      </c>
      <c r="B1171" s="1" t="s">
        <v>495</v>
      </c>
      <c r="C1171" s="1" t="s">
        <v>1697</v>
      </c>
      <c r="D1171" s="1" t="s">
        <v>343</v>
      </c>
      <c r="E1171" s="1">
        <v>1</v>
      </c>
      <c r="F1171" s="2">
        <v>45121</v>
      </c>
      <c r="G1171" s="1" t="s">
        <v>1678</v>
      </c>
      <c r="H1171" s="1" t="s">
        <v>1679</v>
      </c>
      <c r="I1171" s="1" t="s">
        <v>345</v>
      </c>
    </row>
    <row r="1172" spans="1:9">
      <c r="A1172" s="1" t="s">
        <v>108</v>
      </c>
      <c r="B1172" s="1" t="s">
        <v>495</v>
      </c>
      <c r="C1172" s="1" t="s">
        <v>1698</v>
      </c>
      <c r="D1172" s="1" t="s">
        <v>358</v>
      </c>
      <c r="E1172" s="1">
        <v>1</v>
      </c>
      <c r="F1172" s="2">
        <v>45122</v>
      </c>
      <c r="G1172" s="1" t="s">
        <v>1678</v>
      </c>
      <c r="H1172" s="1" t="s">
        <v>1679</v>
      </c>
      <c r="I1172" s="1" t="s">
        <v>345</v>
      </c>
    </row>
    <row r="1173" spans="1:9">
      <c r="A1173" s="1" t="s">
        <v>108</v>
      </c>
      <c r="B1173" s="1" t="s">
        <v>495</v>
      </c>
      <c r="C1173" s="1" t="s">
        <v>1699</v>
      </c>
      <c r="D1173" s="1" t="s">
        <v>369</v>
      </c>
      <c r="E1173" s="1">
        <v>1</v>
      </c>
      <c r="F1173" s="2">
        <v>45122</v>
      </c>
      <c r="G1173" s="1" t="s">
        <v>107</v>
      </c>
      <c r="H1173" s="1" t="s">
        <v>1674</v>
      </c>
      <c r="I1173" s="1" t="s">
        <v>345</v>
      </c>
    </row>
    <row r="1174" spans="1:9">
      <c r="A1174" s="1" t="s">
        <v>108</v>
      </c>
      <c r="B1174" s="1" t="s">
        <v>495</v>
      </c>
      <c r="C1174" s="1" t="s">
        <v>1700</v>
      </c>
      <c r="D1174" s="1" t="s">
        <v>394</v>
      </c>
      <c r="E1174" s="1">
        <v>1</v>
      </c>
      <c r="F1174" s="2">
        <v>45122</v>
      </c>
      <c r="G1174" s="1" t="s">
        <v>107</v>
      </c>
      <c r="H1174" s="1" t="s">
        <v>1674</v>
      </c>
      <c r="I1174" s="1" t="s">
        <v>345</v>
      </c>
    </row>
    <row r="1175" spans="1:9">
      <c r="A1175" s="1" t="s">
        <v>108</v>
      </c>
      <c r="B1175" s="1" t="s">
        <v>495</v>
      </c>
      <c r="C1175" s="1" t="s">
        <v>1701</v>
      </c>
      <c r="D1175" s="1" t="s">
        <v>358</v>
      </c>
      <c r="E1175" s="1">
        <v>1</v>
      </c>
      <c r="F1175" s="2">
        <v>45122</v>
      </c>
      <c r="G1175" s="1" t="s">
        <v>107</v>
      </c>
      <c r="H1175" s="1" t="s">
        <v>1674</v>
      </c>
      <c r="I1175" s="1" t="s">
        <v>345</v>
      </c>
    </row>
    <row r="1176" spans="1:9">
      <c r="A1176" s="1" t="s">
        <v>108</v>
      </c>
      <c r="B1176" s="1" t="s">
        <v>495</v>
      </c>
      <c r="C1176" s="1" t="s">
        <v>1702</v>
      </c>
      <c r="D1176" s="1" t="s">
        <v>354</v>
      </c>
      <c r="E1176" s="1">
        <v>1</v>
      </c>
      <c r="F1176" s="2">
        <v>45123</v>
      </c>
      <c r="G1176" s="1" t="s">
        <v>1678</v>
      </c>
      <c r="H1176" s="1" t="s">
        <v>1679</v>
      </c>
      <c r="I1176" s="1" t="s">
        <v>345</v>
      </c>
    </row>
    <row r="1177" spans="1:9">
      <c r="A1177" s="1" t="s">
        <v>108</v>
      </c>
      <c r="B1177" s="1" t="s">
        <v>495</v>
      </c>
      <c r="C1177" s="1" t="s">
        <v>1703</v>
      </c>
      <c r="D1177" s="1" t="s">
        <v>354</v>
      </c>
      <c r="E1177" s="1">
        <v>1</v>
      </c>
      <c r="F1177" s="2">
        <v>45123</v>
      </c>
      <c r="G1177" s="1" t="s">
        <v>1678</v>
      </c>
      <c r="H1177" s="1" t="s">
        <v>1679</v>
      </c>
      <c r="I1177" s="1" t="s">
        <v>345</v>
      </c>
    </row>
    <row r="1178" spans="1:9">
      <c r="A1178" s="1" t="s">
        <v>108</v>
      </c>
      <c r="B1178" s="1" t="s">
        <v>495</v>
      </c>
      <c r="C1178" s="1" t="s">
        <v>1704</v>
      </c>
      <c r="D1178" s="1" t="s">
        <v>868</v>
      </c>
      <c r="E1178" s="1">
        <v>1</v>
      </c>
      <c r="F1178" s="2">
        <v>45124</v>
      </c>
      <c r="G1178" s="1" t="s">
        <v>1678</v>
      </c>
      <c r="H1178" s="1" t="s">
        <v>1679</v>
      </c>
      <c r="I1178" s="1" t="s">
        <v>345</v>
      </c>
    </row>
    <row r="1179" spans="1:9">
      <c r="A1179" s="1" t="s">
        <v>108</v>
      </c>
      <c r="B1179" s="1" t="s">
        <v>495</v>
      </c>
      <c r="C1179" s="1" t="s">
        <v>1705</v>
      </c>
      <c r="D1179" s="1" t="s">
        <v>354</v>
      </c>
      <c r="E1179" s="1">
        <v>1</v>
      </c>
      <c r="F1179" s="2">
        <v>45124</v>
      </c>
      <c r="G1179" s="1" t="s">
        <v>1678</v>
      </c>
      <c r="H1179" s="1" t="s">
        <v>1679</v>
      </c>
      <c r="I1179" s="1" t="s">
        <v>345</v>
      </c>
    </row>
    <row r="1180" spans="1:9">
      <c r="A1180" s="1" t="s">
        <v>108</v>
      </c>
      <c r="B1180" s="1" t="s">
        <v>495</v>
      </c>
      <c r="C1180" s="1" t="s">
        <v>1706</v>
      </c>
      <c r="D1180" s="1" t="s">
        <v>369</v>
      </c>
      <c r="E1180" s="1">
        <v>1</v>
      </c>
      <c r="F1180" s="2">
        <v>45124</v>
      </c>
      <c r="G1180" s="1" t="s">
        <v>107</v>
      </c>
      <c r="H1180" s="1" t="s">
        <v>1674</v>
      </c>
      <c r="I1180" s="1" t="s">
        <v>345</v>
      </c>
    </row>
    <row r="1181" spans="1:9">
      <c r="A1181" s="1" t="s">
        <v>108</v>
      </c>
      <c r="B1181" s="1" t="s">
        <v>495</v>
      </c>
      <c r="C1181" s="1" t="s">
        <v>1707</v>
      </c>
      <c r="D1181" s="1" t="s">
        <v>343</v>
      </c>
      <c r="E1181" s="1">
        <v>1</v>
      </c>
      <c r="F1181" s="2">
        <v>45124</v>
      </c>
      <c r="G1181" s="1" t="s">
        <v>107</v>
      </c>
      <c r="H1181" s="1" t="s">
        <v>1674</v>
      </c>
      <c r="I1181" s="1" t="s">
        <v>345</v>
      </c>
    </row>
    <row r="1182" spans="1:9">
      <c r="A1182" s="1" t="s">
        <v>168</v>
      </c>
      <c r="B1182" s="1" t="s">
        <v>160</v>
      </c>
      <c r="C1182" s="1" t="s">
        <v>1708</v>
      </c>
      <c r="D1182" s="1" t="s">
        <v>343</v>
      </c>
      <c r="E1182" s="1">
        <v>1</v>
      </c>
      <c r="F1182" s="2">
        <v>45117</v>
      </c>
      <c r="G1182" s="1" t="s">
        <v>167</v>
      </c>
      <c r="H1182" s="1" t="s">
        <v>1709</v>
      </c>
      <c r="I1182" s="1" t="s">
        <v>345</v>
      </c>
    </row>
    <row r="1183" spans="1:9">
      <c r="A1183" s="1" t="s">
        <v>168</v>
      </c>
      <c r="B1183" s="1" t="s">
        <v>160</v>
      </c>
      <c r="C1183" s="1" t="s">
        <v>1710</v>
      </c>
      <c r="D1183" s="1" t="s">
        <v>358</v>
      </c>
      <c r="E1183" s="1">
        <v>1</v>
      </c>
      <c r="F1183" s="2">
        <v>45118</v>
      </c>
      <c r="G1183" s="1" t="s">
        <v>167</v>
      </c>
      <c r="H1183" s="1" t="s">
        <v>1709</v>
      </c>
      <c r="I1183" s="1" t="s">
        <v>345</v>
      </c>
    </row>
    <row r="1184" spans="1:9">
      <c r="A1184" s="1" t="s">
        <v>168</v>
      </c>
      <c r="B1184" s="1" t="s">
        <v>160</v>
      </c>
      <c r="C1184" s="1" t="s">
        <v>1711</v>
      </c>
      <c r="D1184" s="1" t="s">
        <v>358</v>
      </c>
      <c r="E1184" s="1">
        <v>1</v>
      </c>
      <c r="F1184" s="2">
        <v>45118</v>
      </c>
      <c r="G1184" s="1" t="s">
        <v>167</v>
      </c>
      <c r="H1184" s="1" t="s">
        <v>1709</v>
      </c>
      <c r="I1184" s="1" t="s">
        <v>345</v>
      </c>
    </row>
    <row r="1185" spans="1:9">
      <c r="A1185" s="1" t="s">
        <v>168</v>
      </c>
      <c r="B1185" s="1" t="s">
        <v>160</v>
      </c>
      <c r="C1185" s="1" t="s">
        <v>1712</v>
      </c>
      <c r="D1185" s="1" t="s">
        <v>358</v>
      </c>
      <c r="E1185" s="1">
        <v>1</v>
      </c>
      <c r="F1185" s="2">
        <v>45120</v>
      </c>
      <c r="G1185" s="1" t="s">
        <v>167</v>
      </c>
      <c r="H1185" s="1" t="s">
        <v>1709</v>
      </c>
      <c r="I1185" s="1" t="s">
        <v>345</v>
      </c>
    </row>
    <row r="1186" spans="1:9">
      <c r="A1186" s="1" t="s">
        <v>168</v>
      </c>
      <c r="B1186" s="1" t="s">
        <v>160</v>
      </c>
      <c r="C1186" s="1" t="s">
        <v>1713</v>
      </c>
      <c r="D1186" s="1" t="s">
        <v>369</v>
      </c>
      <c r="E1186" s="1">
        <v>1</v>
      </c>
      <c r="F1186" s="2">
        <v>45121</v>
      </c>
      <c r="G1186" s="1" t="s">
        <v>167</v>
      </c>
      <c r="H1186" s="1" t="s">
        <v>1709</v>
      </c>
      <c r="I1186" s="1" t="s">
        <v>345</v>
      </c>
    </row>
    <row r="1187" spans="1:9">
      <c r="A1187" s="1" t="s">
        <v>168</v>
      </c>
      <c r="B1187" s="1" t="s">
        <v>160</v>
      </c>
      <c r="C1187" s="1" t="s">
        <v>1714</v>
      </c>
      <c r="D1187" s="1" t="s">
        <v>358</v>
      </c>
      <c r="E1187" s="1">
        <v>1</v>
      </c>
      <c r="F1187" s="2">
        <v>45121</v>
      </c>
      <c r="G1187" s="1" t="s">
        <v>167</v>
      </c>
      <c r="H1187" s="1" t="s">
        <v>1709</v>
      </c>
      <c r="I1187" s="1" t="s">
        <v>345</v>
      </c>
    </row>
    <row r="1188" spans="1:9">
      <c r="A1188" s="1" t="s">
        <v>168</v>
      </c>
      <c r="B1188" s="1" t="s">
        <v>160</v>
      </c>
      <c r="C1188" s="1" t="s">
        <v>1715</v>
      </c>
      <c r="D1188" s="1" t="s">
        <v>358</v>
      </c>
      <c r="E1188" s="1">
        <v>1</v>
      </c>
      <c r="F1188" s="2">
        <v>45124</v>
      </c>
      <c r="G1188" s="1" t="s">
        <v>167</v>
      </c>
      <c r="H1188" s="1" t="s">
        <v>1709</v>
      </c>
      <c r="I1188" s="1" t="s">
        <v>345</v>
      </c>
    </row>
    <row r="1189" spans="1:9">
      <c r="A1189" s="1" t="s">
        <v>57</v>
      </c>
      <c r="B1189" s="1" t="s">
        <v>34</v>
      </c>
      <c r="C1189" s="1" t="s">
        <v>1716</v>
      </c>
      <c r="D1189" s="1" t="s">
        <v>376</v>
      </c>
      <c r="E1189" s="1">
        <v>1</v>
      </c>
      <c r="F1189" s="2">
        <v>45111</v>
      </c>
      <c r="G1189" s="1" t="s">
        <v>56</v>
      </c>
      <c r="H1189" s="1" t="s">
        <v>1717</v>
      </c>
      <c r="I1189" s="1" t="s">
        <v>345</v>
      </c>
    </row>
    <row r="1190" spans="1:9">
      <c r="A1190" s="1" t="s">
        <v>57</v>
      </c>
      <c r="B1190" s="1" t="s">
        <v>34</v>
      </c>
      <c r="C1190" s="1" t="s">
        <v>1718</v>
      </c>
      <c r="D1190" s="1" t="s">
        <v>376</v>
      </c>
      <c r="E1190" s="1">
        <v>1</v>
      </c>
      <c r="F1190" s="2">
        <v>45111</v>
      </c>
      <c r="G1190" s="1" t="s">
        <v>56</v>
      </c>
      <c r="H1190" s="1" t="s">
        <v>1717</v>
      </c>
      <c r="I1190" s="1" t="s">
        <v>345</v>
      </c>
    </row>
    <row r="1191" spans="1:9">
      <c r="A1191" s="1" t="s">
        <v>57</v>
      </c>
      <c r="B1191" s="1" t="s">
        <v>34</v>
      </c>
      <c r="C1191" s="1" t="s">
        <v>1719</v>
      </c>
      <c r="D1191" s="1" t="s">
        <v>376</v>
      </c>
      <c r="E1191" s="1">
        <v>1</v>
      </c>
      <c r="F1191" s="2">
        <v>45111</v>
      </c>
      <c r="G1191" s="1" t="s">
        <v>56</v>
      </c>
      <c r="H1191" s="1" t="s">
        <v>1717</v>
      </c>
      <c r="I1191" s="1" t="s">
        <v>345</v>
      </c>
    </row>
    <row r="1192" spans="1:9">
      <c r="A1192" s="1" t="s">
        <v>57</v>
      </c>
      <c r="B1192" s="1" t="s">
        <v>34</v>
      </c>
      <c r="C1192" s="1" t="s">
        <v>1720</v>
      </c>
      <c r="D1192" s="1" t="s">
        <v>376</v>
      </c>
      <c r="E1192" s="1">
        <v>1</v>
      </c>
      <c r="F1192" s="2">
        <v>45112</v>
      </c>
      <c r="G1192" s="1" t="s">
        <v>56</v>
      </c>
      <c r="H1192" s="1" t="s">
        <v>1717</v>
      </c>
      <c r="I1192" s="1" t="s">
        <v>345</v>
      </c>
    </row>
    <row r="1193" spans="1:9">
      <c r="A1193" s="1" t="s">
        <v>57</v>
      </c>
      <c r="B1193" s="1" t="s">
        <v>34</v>
      </c>
      <c r="C1193" s="1" t="s">
        <v>1721</v>
      </c>
      <c r="D1193" s="1" t="s">
        <v>352</v>
      </c>
      <c r="E1193" s="1">
        <v>1</v>
      </c>
      <c r="F1193" s="2">
        <v>45112</v>
      </c>
      <c r="G1193" s="1" t="s">
        <v>56</v>
      </c>
      <c r="H1193" s="1" t="s">
        <v>1717</v>
      </c>
      <c r="I1193" s="1" t="s">
        <v>345</v>
      </c>
    </row>
    <row r="1194" spans="1:9">
      <c r="A1194" s="1" t="s">
        <v>57</v>
      </c>
      <c r="B1194" s="1" t="s">
        <v>34</v>
      </c>
      <c r="C1194" s="1" t="s">
        <v>1722</v>
      </c>
      <c r="D1194" s="1" t="s">
        <v>352</v>
      </c>
      <c r="E1194" s="1">
        <v>1</v>
      </c>
      <c r="F1194" s="2">
        <v>45113</v>
      </c>
      <c r="G1194" s="1" t="s">
        <v>56</v>
      </c>
      <c r="H1194" s="1" t="s">
        <v>1717</v>
      </c>
      <c r="I1194" s="1" t="s">
        <v>345</v>
      </c>
    </row>
    <row r="1195" spans="1:9">
      <c r="A1195" s="1" t="s">
        <v>57</v>
      </c>
      <c r="B1195" s="1" t="s">
        <v>34</v>
      </c>
      <c r="C1195" s="1" t="s">
        <v>1723</v>
      </c>
      <c r="D1195" s="1" t="s">
        <v>376</v>
      </c>
      <c r="E1195" s="1">
        <v>1</v>
      </c>
      <c r="F1195" s="2">
        <v>45113</v>
      </c>
      <c r="G1195" s="1" t="s">
        <v>56</v>
      </c>
      <c r="H1195" s="1" t="s">
        <v>1717</v>
      </c>
      <c r="I1195" s="1" t="s">
        <v>345</v>
      </c>
    </row>
    <row r="1196" spans="1:9">
      <c r="A1196" s="1" t="s">
        <v>57</v>
      </c>
      <c r="B1196" s="1" t="s">
        <v>34</v>
      </c>
      <c r="C1196" s="1" t="s">
        <v>1724</v>
      </c>
      <c r="D1196" s="1" t="s">
        <v>376</v>
      </c>
      <c r="E1196" s="1">
        <v>1</v>
      </c>
      <c r="F1196" s="2">
        <v>45115</v>
      </c>
      <c r="G1196" s="1" t="s">
        <v>56</v>
      </c>
      <c r="H1196" s="1" t="s">
        <v>1717</v>
      </c>
      <c r="I1196" s="1" t="s">
        <v>345</v>
      </c>
    </row>
    <row r="1197" spans="1:9">
      <c r="A1197" s="1" t="s">
        <v>57</v>
      </c>
      <c r="B1197" s="1" t="s">
        <v>34</v>
      </c>
      <c r="C1197" s="1" t="s">
        <v>1725</v>
      </c>
      <c r="D1197" s="1" t="s">
        <v>358</v>
      </c>
      <c r="E1197" s="1">
        <v>1</v>
      </c>
      <c r="F1197" s="2">
        <v>45115</v>
      </c>
      <c r="G1197" s="1" t="s">
        <v>56</v>
      </c>
      <c r="H1197" s="1" t="s">
        <v>1717</v>
      </c>
      <c r="I1197" s="1" t="s">
        <v>345</v>
      </c>
    </row>
    <row r="1198" spans="1:9">
      <c r="A1198" s="1" t="s">
        <v>57</v>
      </c>
      <c r="B1198" s="1" t="s">
        <v>34</v>
      </c>
      <c r="C1198" s="1" t="s">
        <v>1726</v>
      </c>
      <c r="D1198" s="1" t="s">
        <v>358</v>
      </c>
      <c r="E1198" s="1">
        <v>1</v>
      </c>
      <c r="F1198" s="2">
        <v>45115</v>
      </c>
      <c r="G1198" s="1" t="s">
        <v>56</v>
      </c>
      <c r="H1198" s="1" t="s">
        <v>1717</v>
      </c>
      <c r="I1198" s="1" t="s">
        <v>345</v>
      </c>
    </row>
    <row r="1199" spans="1:9">
      <c r="A1199" s="1" t="s">
        <v>57</v>
      </c>
      <c r="B1199" s="1" t="s">
        <v>34</v>
      </c>
      <c r="C1199" s="1" t="s">
        <v>1727</v>
      </c>
      <c r="D1199" s="1" t="s">
        <v>868</v>
      </c>
      <c r="E1199" s="1">
        <v>1</v>
      </c>
      <c r="F1199" s="2">
        <v>45117</v>
      </c>
      <c r="G1199" s="1" t="s">
        <v>56</v>
      </c>
      <c r="H1199" s="1" t="s">
        <v>1717</v>
      </c>
      <c r="I1199" s="1" t="s">
        <v>345</v>
      </c>
    </row>
    <row r="1200" spans="1:9">
      <c r="A1200" s="1" t="s">
        <v>57</v>
      </c>
      <c r="B1200" s="1" t="s">
        <v>34</v>
      </c>
      <c r="C1200" s="1" t="s">
        <v>1728</v>
      </c>
      <c r="D1200" s="1" t="s">
        <v>369</v>
      </c>
      <c r="E1200" s="1">
        <v>1</v>
      </c>
      <c r="F1200" s="2">
        <v>45117</v>
      </c>
      <c r="G1200" s="1" t="s">
        <v>56</v>
      </c>
      <c r="H1200" s="1" t="s">
        <v>1717</v>
      </c>
      <c r="I1200" s="1" t="s">
        <v>345</v>
      </c>
    </row>
    <row r="1201" spans="1:9">
      <c r="A1201" s="1" t="s">
        <v>57</v>
      </c>
      <c r="B1201" s="1" t="s">
        <v>34</v>
      </c>
      <c r="C1201" s="1" t="s">
        <v>1729</v>
      </c>
      <c r="D1201" s="1" t="s">
        <v>352</v>
      </c>
      <c r="E1201" s="1">
        <v>1</v>
      </c>
      <c r="F1201" s="2">
        <v>45117</v>
      </c>
      <c r="G1201" s="1" t="s">
        <v>56</v>
      </c>
      <c r="H1201" s="1" t="s">
        <v>1717</v>
      </c>
      <c r="I1201" s="1" t="s">
        <v>345</v>
      </c>
    </row>
    <row r="1202" spans="1:9">
      <c r="A1202" s="1" t="s">
        <v>57</v>
      </c>
      <c r="B1202" s="1" t="s">
        <v>34</v>
      </c>
      <c r="C1202" s="1" t="s">
        <v>1730</v>
      </c>
      <c r="D1202" s="1" t="s">
        <v>358</v>
      </c>
      <c r="E1202" s="1">
        <v>1</v>
      </c>
      <c r="F1202" s="2">
        <v>45117</v>
      </c>
      <c r="G1202" s="1" t="s">
        <v>56</v>
      </c>
      <c r="H1202" s="1" t="s">
        <v>1717</v>
      </c>
      <c r="I1202" s="1" t="s">
        <v>345</v>
      </c>
    </row>
    <row r="1203" spans="1:9">
      <c r="A1203" s="1" t="s">
        <v>57</v>
      </c>
      <c r="B1203" s="1" t="s">
        <v>34</v>
      </c>
      <c r="C1203" s="1" t="s">
        <v>1731</v>
      </c>
      <c r="D1203" s="1" t="s">
        <v>376</v>
      </c>
      <c r="E1203" s="1">
        <v>1</v>
      </c>
      <c r="F1203" s="2">
        <v>45117</v>
      </c>
      <c r="G1203" s="1" t="s">
        <v>56</v>
      </c>
      <c r="H1203" s="1" t="s">
        <v>1717</v>
      </c>
      <c r="I1203" s="1" t="s">
        <v>345</v>
      </c>
    </row>
    <row r="1204" spans="1:9">
      <c r="A1204" s="1" t="s">
        <v>57</v>
      </c>
      <c r="B1204" s="1" t="s">
        <v>34</v>
      </c>
      <c r="C1204" s="1" t="s">
        <v>1732</v>
      </c>
      <c r="D1204" s="1" t="s">
        <v>376</v>
      </c>
      <c r="E1204" s="1">
        <v>1</v>
      </c>
      <c r="F1204" s="2">
        <v>45117</v>
      </c>
      <c r="G1204" s="1" t="s">
        <v>56</v>
      </c>
      <c r="H1204" s="1" t="s">
        <v>1717</v>
      </c>
      <c r="I1204" s="1" t="s">
        <v>345</v>
      </c>
    </row>
    <row r="1205" spans="1:9">
      <c r="A1205" s="1" t="s">
        <v>57</v>
      </c>
      <c r="B1205" s="1" t="s">
        <v>34</v>
      </c>
      <c r="C1205" s="1" t="s">
        <v>1733</v>
      </c>
      <c r="D1205" s="1" t="s">
        <v>343</v>
      </c>
      <c r="E1205" s="1">
        <v>1</v>
      </c>
      <c r="F1205" s="2">
        <v>45117</v>
      </c>
      <c r="G1205" s="1" t="s">
        <v>56</v>
      </c>
      <c r="H1205" s="1" t="s">
        <v>1717</v>
      </c>
      <c r="I1205" s="1" t="s">
        <v>345</v>
      </c>
    </row>
    <row r="1206" spans="1:9">
      <c r="A1206" s="1" t="s">
        <v>57</v>
      </c>
      <c r="B1206" s="1" t="s">
        <v>34</v>
      </c>
      <c r="C1206" s="1" t="s">
        <v>1734</v>
      </c>
      <c r="D1206" s="1" t="s">
        <v>376</v>
      </c>
      <c r="E1206" s="1">
        <v>1</v>
      </c>
      <c r="F1206" s="2">
        <v>45117</v>
      </c>
      <c r="G1206" s="1" t="s">
        <v>56</v>
      </c>
      <c r="H1206" s="1" t="s">
        <v>1717</v>
      </c>
      <c r="I1206" s="1" t="s">
        <v>345</v>
      </c>
    </row>
    <row r="1207" spans="1:9">
      <c r="A1207" s="1" t="s">
        <v>57</v>
      </c>
      <c r="B1207" s="1" t="s">
        <v>34</v>
      </c>
      <c r="C1207" s="1" t="s">
        <v>1735</v>
      </c>
      <c r="D1207" s="1" t="s">
        <v>358</v>
      </c>
      <c r="E1207" s="1">
        <v>1</v>
      </c>
      <c r="F1207" s="2">
        <v>45117</v>
      </c>
      <c r="G1207" s="1" t="s">
        <v>56</v>
      </c>
      <c r="H1207" s="1" t="s">
        <v>1717</v>
      </c>
      <c r="I1207" s="1" t="s">
        <v>345</v>
      </c>
    </row>
    <row r="1208" spans="1:9">
      <c r="A1208" s="1" t="s">
        <v>57</v>
      </c>
      <c r="B1208" s="1" t="s">
        <v>34</v>
      </c>
      <c r="C1208" s="1" t="s">
        <v>1736</v>
      </c>
      <c r="D1208" s="1" t="s">
        <v>376</v>
      </c>
      <c r="E1208" s="1">
        <v>1</v>
      </c>
      <c r="F1208" s="2">
        <v>45118</v>
      </c>
      <c r="G1208" s="1" t="s">
        <v>56</v>
      </c>
      <c r="H1208" s="1" t="s">
        <v>1717</v>
      </c>
      <c r="I1208" s="1" t="s">
        <v>345</v>
      </c>
    </row>
    <row r="1209" spans="1:9">
      <c r="A1209" s="1" t="s">
        <v>57</v>
      </c>
      <c r="B1209" s="1" t="s">
        <v>34</v>
      </c>
      <c r="C1209" s="1" t="s">
        <v>1737</v>
      </c>
      <c r="D1209" s="1" t="s">
        <v>358</v>
      </c>
      <c r="E1209" s="1">
        <v>1</v>
      </c>
      <c r="F1209" s="2">
        <v>45118</v>
      </c>
      <c r="G1209" s="1" t="s">
        <v>56</v>
      </c>
      <c r="H1209" s="1" t="s">
        <v>1717</v>
      </c>
      <c r="I1209" s="1" t="s">
        <v>345</v>
      </c>
    </row>
    <row r="1210" spans="1:9">
      <c r="A1210" s="1" t="s">
        <v>57</v>
      </c>
      <c r="B1210" s="1" t="s">
        <v>34</v>
      </c>
      <c r="C1210" s="1" t="s">
        <v>1738</v>
      </c>
      <c r="D1210" s="1" t="s">
        <v>358</v>
      </c>
      <c r="E1210" s="1">
        <v>1</v>
      </c>
      <c r="F1210" s="2">
        <v>45120</v>
      </c>
      <c r="G1210" s="1" t="s">
        <v>56</v>
      </c>
      <c r="H1210" s="1" t="s">
        <v>1717</v>
      </c>
      <c r="I1210" s="1" t="s">
        <v>345</v>
      </c>
    </row>
    <row r="1211" spans="1:9">
      <c r="A1211" s="1" t="s">
        <v>57</v>
      </c>
      <c r="B1211" s="1" t="s">
        <v>34</v>
      </c>
      <c r="C1211" s="1" t="s">
        <v>1739</v>
      </c>
      <c r="D1211" s="1" t="s">
        <v>376</v>
      </c>
      <c r="E1211" s="1">
        <v>1</v>
      </c>
      <c r="F1211" s="2">
        <v>45120</v>
      </c>
      <c r="G1211" s="1" t="s">
        <v>56</v>
      </c>
      <c r="H1211" s="1" t="s">
        <v>1717</v>
      </c>
      <c r="I1211" s="1" t="s">
        <v>345</v>
      </c>
    </row>
    <row r="1212" spans="1:9">
      <c r="A1212" s="1" t="s">
        <v>57</v>
      </c>
      <c r="B1212" s="1" t="s">
        <v>34</v>
      </c>
      <c r="C1212" s="1" t="s">
        <v>1740</v>
      </c>
      <c r="D1212" s="1" t="s">
        <v>394</v>
      </c>
      <c r="E1212" s="1">
        <v>1</v>
      </c>
      <c r="F1212" s="2">
        <v>45120</v>
      </c>
      <c r="G1212" s="1" t="s">
        <v>56</v>
      </c>
      <c r="H1212" s="1" t="s">
        <v>1717</v>
      </c>
      <c r="I1212" s="1" t="s">
        <v>345</v>
      </c>
    </row>
    <row r="1213" spans="1:9">
      <c r="A1213" s="1" t="s">
        <v>57</v>
      </c>
      <c r="B1213" s="1" t="s">
        <v>34</v>
      </c>
      <c r="C1213" s="1" t="s">
        <v>1741</v>
      </c>
      <c r="D1213" s="1" t="s">
        <v>394</v>
      </c>
      <c r="E1213" s="1">
        <v>1</v>
      </c>
      <c r="F1213" s="2">
        <v>45120</v>
      </c>
      <c r="G1213" s="1" t="s">
        <v>56</v>
      </c>
      <c r="H1213" s="1" t="s">
        <v>1717</v>
      </c>
      <c r="I1213" s="1" t="s">
        <v>345</v>
      </c>
    </row>
    <row r="1214" spans="1:9">
      <c r="A1214" s="1" t="s">
        <v>57</v>
      </c>
      <c r="B1214" s="1" t="s">
        <v>34</v>
      </c>
      <c r="C1214" s="1" t="s">
        <v>1742</v>
      </c>
      <c r="D1214" s="1" t="s">
        <v>358</v>
      </c>
      <c r="E1214" s="1">
        <v>1</v>
      </c>
      <c r="F1214" s="2">
        <v>45120</v>
      </c>
      <c r="G1214" s="1" t="s">
        <v>56</v>
      </c>
      <c r="H1214" s="1" t="s">
        <v>1717</v>
      </c>
      <c r="I1214" s="1" t="s">
        <v>345</v>
      </c>
    </row>
    <row r="1215" spans="1:9">
      <c r="A1215" s="1" t="s">
        <v>57</v>
      </c>
      <c r="B1215" s="1" t="s">
        <v>34</v>
      </c>
      <c r="C1215" s="1" t="s">
        <v>1743</v>
      </c>
      <c r="D1215" s="1" t="s">
        <v>358</v>
      </c>
      <c r="E1215" s="1">
        <v>1</v>
      </c>
      <c r="F1215" s="2">
        <v>45120</v>
      </c>
      <c r="G1215" s="1" t="s">
        <v>56</v>
      </c>
      <c r="H1215" s="1" t="s">
        <v>1717</v>
      </c>
      <c r="I1215" s="1" t="s">
        <v>345</v>
      </c>
    </row>
    <row r="1216" spans="1:9">
      <c r="A1216" s="1" t="s">
        <v>57</v>
      </c>
      <c r="B1216" s="1" t="s">
        <v>34</v>
      </c>
      <c r="C1216" s="1" t="s">
        <v>1744</v>
      </c>
      <c r="D1216" s="1" t="s">
        <v>358</v>
      </c>
      <c r="E1216" s="1">
        <v>1</v>
      </c>
      <c r="F1216" s="2">
        <v>45121</v>
      </c>
      <c r="G1216" s="1" t="s">
        <v>56</v>
      </c>
      <c r="H1216" s="1" t="s">
        <v>1717</v>
      </c>
      <c r="I1216" s="1" t="s">
        <v>345</v>
      </c>
    </row>
    <row r="1217" spans="1:9">
      <c r="A1217" s="1" t="s">
        <v>57</v>
      </c>
      <c r="B1217" s="1" t="s">
        <v>34</v>
      </c>
      <c r="C1217" s="1" t="s">
        <v>1745</v>
      </c>
      <c r="D1217" s="1" t="s">
        <v>352</v>
      </c>
      <c r="E1217" s="1">
        <v>1</v>
      </c>
      <c r="F1217" s="2">
        <v>45121</v>
      </c>
      <c r="G1217" s="1" t="s">
        <v>56</v>
      </c>
      <c r="H1217" s="1" t="s">
        <v>1717</v>
      </c>
      <c r="I1217" s="1" t="s">
        <v>345</v>
      </c>
    </row>
    <row r="1218" spans="1:9">
      <c r="A1218" s="1" t="s">
        <v>57</v>
      </c>
      <c r="B1218" s="1" t="s">
        <v>34</v>
      </c>
      <c r="C1218" s="1" t="s">
        <v>1746</v>
      </c>
      <c r="D1218" s="1" t="s">
        <v>358</v>
      </c>
      <c r="E1218" s="1">
        <v>1</v>
      </c>
      <c r="F1218" s="2">
        <v>45122</v>
      </c>
      <c r="G1218" s="1" t="s">
        <v>56</v>
      </c>
      <c r="H1218" s="1" t="s">
        <v>1717</v>
      </c>
      <c r="I1218" s="1" t="s">
        <v>345</v>
      </c>
    </row>
    <row r="1219" spans="1:9">
      <c r="A1219" s="1" t="s">
        <v>57</v>
      </c>
      <c r="B1219" s="1" t="s">
        <v>34</v>
      </c>
      <c r="C1219" s="1" t="s">
        <v>1747</v>
      </c>
      <c r="D1219" s="1" t="s">
        <v>358</v>
      </c>
      <c r="E1219" s="1">
        <v>1</v>
      </c>
      <c r="F1219" s="2">
        <v>45122</v>
      </c>
      <c r="G1219" s="1" t="s">
        <v>56</v>
      </c>
      <c r="H1219" s="1" t="s">
        <v>1717</v>
      </c>
      <c r="I1219" s="1" t="s">
        <v>345</v>
      </c>
    </row>
    <row r="1220" spans="1:9">
      <c r="A1220" s="1" t="s">
        <v>57</v>
      </c>
      <c r="B1220" s="1" t="s">
        <v>34</v>
      </c>
      <c r="C1220" s="1" t="s">
        <v>1748</v>
      </c>
      <c r="D1220" s="1" t="s">
        <v>394</v>
      </c>
      <c r="E1220" s="1">
        <v>1</v>
      </c>
      <c r="F1220" s="2">
        <v>45124</v>
      </c>
      <c r="G1220" s="1" t="s">
        <v>56</v>
      </c>
      <c r="H1220" s="1" t="s">
        <v>1717</v>
      </c>
      <c r="I1220" s="1" t="s">
        <v>345</v>
      </c>
    </row>
    <row r="1221" spans="1:9">
      <c r="A1221" s="1" t="s">
        <v>57</v>
      </c>
      <c r="B1221" s="1" t="s">
        <v>34</v>
      </c>
      <c r="C1221" s="1" t="s">
        <v>1749</v>
      </c>
      <c r="D1221" s="1" t="s">
        <v>376</v>
      </c>
      <c r="E1221" s="1">
        <v>1</v>
      </c>
      <c r="F1221" s="2">
        <v>45124</v>
      </c>
      <c r="G1221" s="1" t="s">
        <v>56</v>
      </c>
      <c r="H1221" s="1" t="s">
        <v>1717</v>
      </c>
      <c r="I1221" s="1" t="s">
        <v>345</v>
      </c>
    </row>
    <row r="1222" spans="1:9">
      <c r="A1222" s="1" t="s">
        <v>57</v>
      </c>
      <c r="B1222" s="1" t="s">
        <v>34</v>
      </c>
      <c r="C1222" s="1" t="s">
        <v>1750</v>
      </c>
      <c r="D1222" s="1" t="s">
        <v>1751</v>
      </c>
      <c r="E1222" s="1">
        <v>1</v>
      </c>
      <c r="F1222" s="2">
        <v>45124</v>
      </c>
      <c r="G1222" s="1" t="s">
        <v>56</v>
      </c>
      <c r="H1222" s="1" t="s">
        <v>1717</v>
      </c>
      <c r="I1222" s="1" t="s">
        <v>345</v>
      </c>
    </row>
    <row r="1223" spans="1:9">
      <c r="A1223" s="1" t="s">
        <v>57</v>
      </c>
      <c r="B1223" s="1" t="s">
        <v>34</v>
      </c>
      <c r="C1223" s="1" t="s">
        <v>1752</v>
      </c>
      <c r="D1223" s="1" t="s">
        <v>358</v>
      </c>
      <c r="E1223" s="1">
        <v>1</v>
      </c>
      <c r="F1223" s="2">
        <v>45124</v>
      </c>
      <c r="G1223" s="1" t="s">
        <v>56</v>
      </c>
      <c r="H1223" s="1" t="s">
        <v>1717</v>
      </c>
      <c r="I1223" s="1" t="s">
        <v>345</v>
      </c>
    </row>
    <row r="1224" spans="1:9">
      <c r="A1224" s="1" t="s">
        <v>57</v>
      </c>
      <c r="B1224" s="1" t="s">
        <v>34</v>
      </c>
      <c r="C1224" s="1" t="s">
        <v>1753</v>
      </c>
      <c r="D1224" s="1" t="s">
        <v>369</v>
      </c>
      <c r="E1224" s="1">
        <v>1</v>
      </c>
      <c r="F1224" s="2">
        <v>45124</v>
      </c>
      <c r="G1224" s="1" t="s">
        <v>56</v>
      </c>
      <c r="H1224" s="1" t="s">
        <v>1717</v>
      </c>
      <c r="I1224" s="1" t="s">
        <v>345</v>
      </c>
    </row>
    <row r="1225" spans="1:9">
      <c r="A1225" s="1" t="s">
        <v>57</v>
      </c>
      <c r="B1225" s="1" t="s">
        <v>34</v>
      </c>
      <c r="C1225" s="1" t="s">
        <v>1754</v>
      </c>
      <c r="D1225" s="1" t="s">
        <v>358</v>
      </c>
      <c r="E1225" s="1">
        <v>1</v>
      </c>
      <c r="F1225" s="2">
        <v>45124</v>
      </c>
      <c r="G1225" s="1" t="s">
        <v>56</v>
      </c>
      <c r="H1225" s="1" t="s">
        <v>1717</v>
      </c>
      <c r="I1225" s="1" t="s">
        <v>345</v>
      </c>
    </row>
    <row r="1226" spans="1:9">
      <c r="A1226" s="1" t="s">
        <v>174</v>
      </c>
      <c r="B1226" s="1" t="s">
        <v>175</v>
      </c>
      <c r="C1226" s="1" t="s">
        <v>1755</v>
      </c>
      <c r="D1226" s="1" t="s">
        <v>343</v>
      </c>
      <c r="E1226" s="1">
        <v>1</v>
      </c>
      <c r="F1226" s="2">
        <v>45111</v>
      </c>
      <c r="G1226" s="1" t="s">
        <v>173</v>
      </c>
      <c r="H1226" s="1" t="s">
        <v>1756</v>
      </c>
      <c r="I1226" s="1" t="s">
        <v>345</v>
      </c>
    </row>
    <row r="1227" spans="1:9">
      <c r="A1227" s="1" t="s">
        <v>174</v>
      </c>
      <c r="B1227" s="1" t="s">
        <v>175</v>
      </c>
      <c r="C1227" s="1" t="s">
        <v>1757</v>
      </c>
      <c r="D1227" s="1" t="s">
        <v>343</v>
      </c>
      <c r="E1227" s="1">
        <v>1</v>
      </c>
      <c r="F1227" s="2">
        <v>45111</v>
      </c>
      <c r="G1227" s="1" t="s">
        <v>173</v>
      </c>
      <c r="H1227" s="1" t="s">
        <v>1756</v>
      </c>
      <c r="I1227" s="1" t="s">
        <v>345</v>
      </c>
    </row>
    <row r="1228" spans="1:9">
      <c r="A1228" s="1" t="s">
        <v>174</v>
      </c>
      <c r="B1228" s="1" t="s">
        <v>175</v>
      </c>
      <c r="C1228" s="1" t="s">
        <v>1758</v>
      </c>
      <c r="D1228" s="1" t="s">
        <v>343</v>
      </c>
      <c r="E1228" s="1">
        <v>1</v>
      </c>
      <c r="F1228" s="2">
        <v>45112</v>
      </c>
      <c r="G1228" s="1" t="s">
        <v>173</v>
      </c>
      <c r="H1228" s="1" t="s">
        <v>1756</v>
      </c>
      <c r="I1228" s="1" t="s">
        <v>345</v>
      </c>
    </row>
    <row r="1229" spans="1:9">
      <c r="A1229" s="1" t="s">
        <v>174</v>
      </c>
      <c r="B1229" s="1" t="s">
        <v>175</v>
      </c>
      <c r="C1229" s="1" t="s">
        <v>1759</v>
      </c>
      <c r="D1229" s="1" t="s">
        <v>343</v>
      </c>
      <c r="E1229" s="1">
        <v>1</v>
      </c>
      <c r="F1229" s="2">
        <v>45117</v>
      </c>
      <c r="G1229" s="1" t="s">
        <v>173</v>
      </c>
      <c r="H1229" s="1" t="s">
        <v>1756</v>
      </c>
      <c r="I1229" s="1" t="s">
        <v>345</v>
      </c>
    </row>
    <row r="1230" spans="1:9">
      <c r="A1230" s="1" t="s">
        <v>174</v>
      </c>
      <c r="B1230" s="1" t="s">
        <v>175</v>
      </c>
      <c r="C1230" s="1" t="s">
        <v>1760</v>
      </c>
      <c r="D1230" s="1" t="s">
        <v>358</v>
      </c>
      <c r="E1230" s="1">
        <v>1</v>
      </c>
      <c r="F1230" s="2">
        <v>45118</v>
      </c>
      <c r="G1230" s="1" t="s">
        <v>173</v>
      </c>
      <c r="H1230" s="1" t="s">
        <v>1756</v>
      </c>
      <c r="I1230" s="1" t="s">
        <v>345</v>
      </c>
    </row>
    <row r="1231" spans="1:9">
      <c r="A1231" s="1" t="s">
        <v>174</v>
      </c>
      <c r="B1231" s="1" t="s">
        <v>175</v>
      </c>
      <c r="C1231" s="1" t="s">
        <v>1761</v>
      </c>
      <c r="D1231" s="1" t="s">
        <v>358</v>
      </c>
      <c r="E1231" s="1">
        <v>1</v>
      </c>
      <c r="F1231" s="2">
        <v>45118</v>
      </c>
      <c r="G1231" s="1" t="s">
        <v>173</v>
      </c>
      <c r="H1231" s="1" t="s">
        <v>1756</v>
      </c>
      <c r="I1231" s="1" t="s">
        <v>345</v>
      </c>
    </row>
    <row r="1232" spans="1:9">
      <c r="A1232" s="1" t="s">
        <v>174</v>
      </c>
      <c r="B1232" s="1" t="s">
        <v>175</v>
      </c>
      <c r="C1232" s="1" t="s">
        <v>1762</v>
      </c>
      <c r="D1232" s="1" t="s">
        <v>343</v>
      </c>
      <c r="E1232" s="1">
        <v>1</v>
      </c>
      <c r="F1232" s="2">
        <v>45121</v>
      </c>
      <c r="G1232" s="1" t="s">
        <v>173</v>
      </c>
      <c r="H1232" s="1" t="s">
        <v>1756</v>
      </c>
      <c r="I1232" s="1" t="s">
        <v>345</v>
      </c>
    </row>
    <row r="1233" spans="1:9">
      <c r="A1233" s="1" t="s">
        <v>174</v>
      </c>
      <c r="B1233" s="1" t="s">
        <v>175</v>
      </c>
      <c r="C1233" s="1" t="s">
        <v>1763</v>
      </c>
      <c r="D1233" s="1" t="s">
        <v>369</v>
      </c>
      <c r="E1233" s="1">
        <v>1</v>
      </c>
      <c r="F1233" s="2">
        <v>45121</v>
      </c>
      <c r="G1233" s="1" t="s">
        <v>173</v>
      </c>
      <c r="H1233" s="1" t="s">
        <v>1756</v>
      </c>
      <c r="I1233" s="1" t="s">
        <v>345</v>
      </c>
    </row>
    <row r="1234" spans="1:9">
      <c r="A1234" s="1" t="s">
        <v>174</v>
      </c>
      <c r="B1234" s="1" t="s">
        <v>175</v>
      </c>
      <c r="C1234" s="1" t="s">
        <v>1764</v>
      </c>
      <c r="D1234" s="1" t="s">
        <v>358</v>
      </c>
      <c r="E1234" s="1">
        <v>1</v>
      </c>
      <c r="F1234" s="2">
        <v>45124</v>
      </c>
      <c r="G1234" s="1" t="s">
        <v>173</v>
      </c>
      <c r="H1234" s="1" t="s">
        <v>1756</v>
      </c>
      <c r="I1234" s="1" t="s">
        <v>345</v>
      </c>
    </row>
    <row r="1235" spans="1:9">
      <c r="A1235" s="1" t="s">
        <v>1765</v>
      </c>
      <c r="B1235" s="1" t="s">
        <v>197</v>
      </c>
      <c r="C1235" s="1" t="s">
        <v>1766</v>
      </c>
      <c r="D1235" s="1" t="s">
        <v>815</v>
      </c>
      <c r="E1235" s="1">
        <v>1</v>
      </c>
      <c r="F1235" s="2">
        <v>45122</v>
      </c>
      <c r="G1235" s="1" t="s">
        <v>1017</v>
      </c>
      <c r="H1235" s="1" t="s">
        <v>1018</v>
      </c>
      <c r="I1235" s="1" t="s">
        <v>423</v>
      </c>
    </row>
    <row r="1236" spans="1:9">
      <c r="A1236" s="1" t="s">
        <v>33</v>
      </c>
      <c r="B1236" s="1" t="s">
        <v>34</v>
      </c>
      <c r="C1236" s="1" t="s">
        <v>1767</v>
      </c>
      <c r="D1236" s="1" t="s">
        <v>352</v>
      </c>
      <c r="E1236" s="1">
        <v>1</v>
      </c>
      <c r="F1236" s="2">
        <v>45111</v>
      </c>
      <c r="G1236" s="1" t="s">
        <v>32</v>
      </c>
      <c r="H1236" s="1" t="s">
        <v>1768</v>
      </c>
      <c r="I1236" s="1" t="s">
        <v>345</v>
      </c>
    </row>
    <row r="1237" spans="1:9">
      <c r="A1237" s="1" t="s">
        <v>33</v>
      </c>
      <c r="B1237" s="1" t="s">
        <v>34</v>
      </c>
      <c r="C1237" s="1" t="s">
        <v>1769</v>
      </c>
      <c r="D1237" s="1" t="s">
        <v>369</v>
      </c>
      <c r="E1237" s="1">
        <v>1</v>
      </c>
      <c r="F1237" s="2">
        <v>45111</v>
      </c>
      <c r="G1237" s="1" t="s">
        <v>32</v>
      </c>
      <c r="H1237" s="1" t="s">
        <v>1768</v>
      </c>
      <c r="I1237" s="1" t="s">
        <v>345</v>
      </c>
    </row>
    <row r="1238" spans="1:9">
      <c r="A1238" s="1" t="s">
        <v>33</v>
      </c>
      <c r="B1238" s="1" t="s">
        <v>34</v>
      </c>
      <c r="C1238" s="1" t="s">
        <v>1770</v>
      </c>
      <c r="D1238" s="1" t="s">
        <v>352</v>
      </c>
      <c r="E1238" s="1">
        <v>1</v>
      </c>
      <c r="F1238" s="2">
        <v>45112</v>
      </c>
      <c r="G1238" s="1" t="s">
        <v>32</v>
      </c>
      <c r="H1238" s="1" t="s">
        <v>1768</v>
      </c>
      <c r="I1238" s="1" t="s">
        <v>345</v>
      </c>
    </row>
    <row r="1239" spans="1:9">
      <c r="A1239" s="1" t="s">
        <v>33</v>
      </c>
      <c r="B1239" s="1" t="s">
        <v>34</v>
      </c>
      <c r="C1239" s="1" t="s">
        <v>1771</v>
      </c>
      <c r="D1239" s="1" t="s">
        <v>343</v>
      </c>
      <c r="E1239" s="1">
        <v>1</v>
      </c>
      <c r="F1239" s="2">
        <v>45113</v>
      </c>
      <c r="G1239" s="1" t="s">
        <v>32</v>
      </c>
      <c r="H1239" s="1" t="s">
        <v>1768</v>
      </c>
      <c r="I1239" s="1" t="s">
        <v>345</v>
      </c>
    </row>
    <row r="1240" spans="1:9">
      <c r="A1240" s="1" t="s">
        <v>33</v>
      </c>
      <c r="B1240" s="1" t="s">
        <v>34</v>
      </c>
      <c r="C1240" s="1" t="s">
        <v>1772</v>
      </c>
      <c r="D1240" s="1" t="s">
        <v>358</v>
      </c>
      <c r="E1240" s="1">
        <v>1</v>
      </c>
      <c r="F1240" s="2">
        <v>45113</v>
      </c>
      <c r="G1240" s="1" t="s">
        <v>32</v>
      </c>
      <c r="H1240" s="1" t="s">
        <v>1768</v>
      </c>
      <c r="I1240" s="1" t="s">
        <v>345</v>
      </c>
    </row>
    <row r="1241" spans="1:9">
      <c r="A1241" s="1" t="s">
        <v>33</v>
      </c>
      <c r="B1241" s="1" t="s">
        <v>34</v>
      </c>
      <c r="C1241" s="1" t="s">
        <v>1773</v>
      </c>
      <c r="D1241" s="1" t="s">
        <v>354</v>
      </c>
      <c r="E1241" s="1">
        <v>1</v>
      </c>
      <c r="F1241" s="2">
        <v>45115</v>
      </c>
      <c r="G1241" s="1" t="s">
        <v>32</v>
      </c>
      <c r="H1241" s="1" t="s">
        <v>1768</v>
      </c>
      <c r="I1241" s="1" t="s">
        <v>345</v>
      </c>
    </row>
    <row r="1242" spans="1:9">
      <c r="A1242" s="1" t="s">
        <v>33</v>
      </c>
      <c r="B1242" s="1" t="s">
        <v>34</v>
      </c>
      <c r="C1242" s="1" t="s">
        <v>1774</v>
      </c>
      <c r="D1242" s="1" t="s">
        <v>815</v>
      </c>
      <c r="E1242" s="1">
        <v>1</v>
      </c>
      <c r="F1242" s="2">
        <v>45118</v>
      </c>
      <c r="G1242" s="1" t="s">
        <v>32</v>
      </c>
      <c r="H1242" s="1" t="s">
        <v>1768</v>
      </c>
      <c r="I1242" s="1" t="s">
        <v>345</v>
      </c>
    </row>
    <row r="1243" spans="1:9">
      <c r="A1243" s="1" t="s">
        <v>33</v>
      </c>
      <c r="B1243" s="1" t="s">
        <v>34</v>
      </c>
      <c r="C1243" s="1" t="s">
        <v>1775</v>
      </c>
      <c r="D1243" s="1" t="s">
        <v>352</v>
      </c>
      <c r="E1243" s="1">
        <v>1</v>
      </c>
      <c r="F1243" s="2">
        <v>45124</v>
      </c>
      <c r="G1243" s="1" t="s">
        <v>32</v>
      </c>
      <c r="H1243" s="1" t="s">
        <v>1768</v>
      </c>
      <c r="I1243" s="1" t="s">
        <v>345</v>
      </c>
    </row>
    <row r="1244" spans="1:9">
      <c r="A1244" s="1" t="s">
        <v>33</v>
      </c>
      <c r="B1244" s="1" t="s">
        <v>34</v>
      </c>
      <c r="C1244" s="1" t="s">
        <v>1776</v>
      </c>
      <c r="D1244" s="1" t="s">
        <v>369</v>
      </c>
      <c r="E1244" s="1">
        <v>1</v>
      </c>
      <c r="F1244" s="2">
        <v>45124</v>
      </c>
      <c r="G1244" s="1" t="s">
        <v>32</v>
      </c>
      <c r="H1244" s="1" t="s">
        <v>1768</v>
      </c>
      <c r="I1244" s="1" t="s">
        <v>345</v>
      </c>
    </row>
    <row r="1245" spans="1:9">
      <c r="A1245" s="1" t="s">
        <v>33</v>
      </c>
      <c r="B1245" s="1" t="s">
        <v>34</v>
      </c>
      <c r="C1245" s="1" t="s">
        <v>1777</v>
      </c>
      <c r="D1245" s="1" t="s">
        <v>352</v>
      </c>
      <c r="E1245" s="1">
        <v>1</v>
      </c>
      <c r="F1245" s="2">
        <v>45124</v>
      </c>
      <c r="G1245" s="1" t="s">
        <v>32</v>
      </c>
      <c r="H1245" s="1" t="s">
        <v>1768</v>
      </c>
      <c r="I1245" s="1" t="s">
        <v>345</v>
      </c>
    </row>
    <row r="1246" spans="1:9">
      <c r="A1246" s="1" t="s">
        <v>140</v>
      </c>
      <c r="B1246" s="1" t="s">
        <v>129</v>
      </c>
      <c r="C1246" s="1" t="s">
        <v>1778</v>
      </c>
      <c r="D1246" s="1" t="s">
        <v>369</v>
      </c>
      <c r="E1246" s="1">
        <v>1</v>
      </c>
      <c r="F1246" s="2">
        <v>45115</v>
      </c>
      <c r="G1246" s="1" t="s">
        <v>139</v>
      </c>
      <c r="H1246" s="1" t="s">
        <v>1779</v>
      </c>
      <c r="I1246" s="1" t="s">
        <v>345</v>
      </c>
    </row>
    <row r="1247" spans="1:9">
      <c r="A1247" s="1" t="s">
        <v>140</v>
      </c>
      <c r="B1247" s="1" t="s">
        <v>129</v>
      </c>
      <c r="C1247" s="1" t="s">
        <v>1780</v>
      </c>
      <c r="D1247" s="1" t="s">
        <v>369</v>
      </c>
      <c r="E1247" s="1">
        <v>1</v>
      </c>
      <c r="F1247" s="2">
        <v>45117</v>
      </c>
      <c r="G1247" s="1" t="s">
        <v>139</v>
      </c>
      <c r="H1247" s="1" t="s">
        <v>1779</v>
      </c>
      <c r="I1247" s="1" t="s">
        <v>345</v>
      </c>
    </row>
    <row r="1248" spans="1:9">
      <c r="A1248" s="1" t="s">
        <v>140</v>
      </c>
      <c r="B1248" s="1" t="s">
        <v>129</v>
      </c>
      <c r="C1248" s="1" t="s">
        <v>1781</v>
      </c>
      <c r="D1248" s="1" t="s">
        <v>369</v>
      </c>
      <c r="E1248" s="1">
        <v>1</v>
      </c>
      <c r="F1248" s="2">
        <v>45117</v>
      </c>
      <c r="G1248" s="1" t="s">
        <v>139</v>
      </c>
      <c r="H1248" s="1" t="s">
        <v>1779</v>
      </c>
      <c r="I1248" s="1" t="s">
        <v>345</v>
      </c>
    </row>
    <row r="1249" spans="1:9">
      <c r="A1249" s="1" t="s">
        <v>140</v>
      </c>
      <c r="B1249" s="1" t="s">
        <v>129</v>
      </c>
      <c r="C1249" s="1" t="s">
        <v>1782</v>
      </c>
      <c r="D1249" s="1" t="s">
        <v>369</v>
      </c>
      <c r="E1249" s="1">
        <v>1</v>
      </c>
      <c r="F1249" s="2">
        <v>45119</v>
      </c>
      <c r="G1249" s="1" t="s">
        <v>139</v>
      </c>
      <c r="H1249" s="1" t="s">
        <v>1779</v>
      </c>
      <c r="I1249" s="1" t="s">
        <v>345</v>
      </c>
    </row>
    <row r="1250" spans="1:9">
      <c r="A1250" s="1" t="s">
        <v>140</v>
      </c>
      <c r="B1250" s="1" t="s">
        <v>129</v>
      </c>
      <c r="C1250" s="1" t="s">
        <v>1783</v>
      </c>
      <c r="D1250" s="1" t="s">
        <v>354</v>
      </c>
      <c r="E1250" s="1">
        <v>1</v>
      </c>
      <c r="F1250" s="2">
        <v>45121</v>
      </c>
      <c r="G1250" s="1" t="s">
        <v>139</v>
      </c>
      <c r="H1250" s="1" t="s">
        <v>1779</v>
      </c>
      <c r="I1250" s="1" t="s">
        <v>345</v>
      </c>
    </row>
    <row r="1251" spans="1:9">
      <c r="A1251" s="1" t="s">
        <v>140</v>
      </c>
      <c r="B1251" s="1" t="s">
        <v>129</v>
      </c>
      <c r="C1251" s="1" t="s">
        <v>1784</v>
      </c>
      <c r="D1251" s="1" t="s">
        <v>354</v>
      </c>
      <c r="E1251" s="1">
        <v>1</v>
      </c>
      <c r="F1251" s="2">
        <v>45121</v>
      </c>
      <c r="G1251" s="1" t="s">
        <v>139</v>
      </c>
      <c r="H1251" s="1" t="s">
        <v>1779</v>
      </c>
      <c r="I1251" s="1" t="s">
        <v>345</v>
      </c>
    </row>
    <row r="1252" spans="1:9">
      <c r="A1252" s="1" t="s">
        <v>140</v>
      </c>
      <c r="B1252" s="1" t="s">
        <v>129</v>
      </c>
      <c r="C1252" s="1" t="s">
        <v>1785</v>
      </c>
      <c r="D1252" s="1" t="s">
        <v>354</v>
      </c>
      <c r="E1252" s="1">
        <v>1</v>
      </c>
      <c r="F1252" s="2">
        <v>45121</v>
      </c>
      <c r="G1252" s="1" t="s">
        <v>139</v>
      </c>
      <c r="H1252" s="1" t="s">
        <v>1779</v>
      </c>
      <c r="I1252" s="1" t="s">
        <v>345</v>
      </c>
    </row>
    <row r="1253" spans="1:9">
      <c r="A1253" s="1" t="s">
        <v>140</v>
      </c>
      <c r="B1253" s="1" t="s">
        <v>129</v>
      </c>
      <c r="C1253" s="1" t="s">
        <v>1786</v>
      </c>
      <c r="D1253" s="1" t="s">
        <v>376</v>
      </c>
      <c r="E1253" s="1">
        <v>1</v>
      </c>
      <c r="F1253" s="2">
        <v>45124</v>
      </c>
      <c r="G1253" s="1" t="s">
        <v>139</v>
      </c>
      <c r="H1253" s="1" t="s">
        <v>1779</v>
      </c>
      <c r="I1253" s="1" t="s">
        <v>345</v>
      </c>
    </row>
    <row r="1254" spans="1:9">
      <c r="A1254" s="1" t="s">
        <v>1787</v>
      </c>
      <c r="B1254" s="1" t="s">
        <v>240</v>
      </c>
      <c r="C1254" s="1" t="s">
        <v>1788</v>
      </c>
      <c r="D1254" s="1" t="s">
        <v>352</v>
      </c>
      <c r="E1254" s="1">
        <v>1</v>
      </c>
      <c r="F1254" s="2">
        <v>45121</v>
      </c>
      <c r="G1254" s="1" t="s">
        <v>1789</v>
      </c>
      <c r="H1254" s="1" t="s">
        <v>1790</v>
      </c>
      <c r="I1254" s="1" t="s">
        <v>423</v>
      </c>
    </row>
    <row r="1255" spans="1:9">
      <c r="A1255" s="1" t="s">
        <v>311</v>
      </c>
      <c r="B1255" s="1" t="s">
        <v>304</v>
      </c>
      <c r="C1255" s="1" t="s">
        <v>1791</v>
      </c>
      <c r="D1255" s="1" t="s">
        <v>369</v>
      </c>
      <c r="E1255" s="1">
        <v>1</v>
      </c>
      <c r="F1255" s="2">
        <v>45115</v>
      </c>
      <c r="G1255" s="1" t="s">
        <v>310</v>
      </c>
      <c r="H1255" s="1" t="s">
        <v>1792</v>
      </c>
      <c r="I1255" s="1" t="s">
        <v>345</v>
      </c>
    </row>
    <row r="1256" spans="1:9">
      <c r="A1256" s="1" t="s">
        <v>311</v>
      </c>
      <c r="B1256" s="1" t="s">
        <v>304</v>
      </c>
      <c r="C1256" s="1" t="s">
        <v>1793</v>
      </c>
      <c r="D1256" s="1" t="s">
        <v>369</v>
      </c>
      <c r="E1256" s="1">
        <v>1</v>
      </c>
      <c r="F1256" s="2">
        <v>45117</v>
      </c>
      <c r="G1256" s="1" t="s">
        <v>310</v>
      </c>
      <c r="H1256" s="1" t="s">
        <v>1792</v>
      </c>
      <c r="I1256" s="1" t="s">
        <v>345</v>
      </c>
    </row>
    <row r="1257" spans="1:9">
      <c r="A1257" s="1" t="s">
        <v>311</v>
      </c>
      <c r="B1257" s="1" t="s">
        <v>304</v>
      </c>
      <c r="C1257" s="1" t="s">
        <v>1794</v>
      </c>
      <c r="D1257" s="1" t="s">
        <v>352</v>
      </c>
      <c r="E1257" s="1">
        <v>1</v>
      </c>
      <c r="F1257" s="2">
        <v>45120</v>
      </c>
      <c r="G1257" s="1" t="s">
        <v>310</v>
      </c>
      <c r="H1257" s="1" t="s">
        <v>1792</v>
      </c>
      <c r="I1257" s="1" t="s">
        <v>345</v>
      </c>
    </row>
    <row r="1258" spans="1:9">
      <c r="A1258" s="1" t="s">
        <v>311</v>
      </c>
      <c r="B1258" s="1" t="s">
        <v>304</v>
      </c>
      <c r="C1258" s="1" t="s">
        <v>1795</v>
      </c>
      <c r="D1258" s="1" t="s">
        <v>352</v>
      </c>
      <c r="E1258" s="1">
        <v>1</v>
      </c>
      <c r="F1258" s="2">
        <v>45120</v>
      </c>
      <c r="G1258" s="1" t="s">
        <v>310</v>
      </c>
      <c r="H1258" s="1" t="s">
        <v>1792</v>
      </c>
      <c r="I1258" s="1" t="s">
        <v>345</v>
      </c>
    </row>
    <row r="1259" spans="1:9">
      <c r="A1259" s="1" t="s">
        <v>311</v>
      </c>
      <c r="B1259" s="1" t="s">
        <v>304</v>
      </c>
      <c r="C1259" s="1" t="s">
        <v>1796</v>
      </c>
      <c r="D1259" s="1" t="s">
        <v>352</v>
      </c>
      <c r="E1259" s="1">
        <v>1</v>
      </c>
      <c r="F1259" s="2">
        <v>45121</v>
      </c>
      <c r="G1259" s="1" t="s">
        <v>310</v>
      </c>
      <c r="H1259" s="1" t="s">
        <v>1792</v>
      </c>
      <c r="I1259" s="1" t="s">
        <v>345</v>
      </c>
    </row>
    <row r="1260" spans="1:9">
      <c r="A1260" s="1" t="s">
        <v>311</v>
      </c>
      <c r="B1260" s="1" t="s">
        <v>304</v>
      </c>
      <c r="C1260" s="1" t="s">
        <v>1797</v>
      </c>
      <c r="D1260" s="1" t="s">
        <v>369</v>
      </c>
      <c r="E1260" s="1">
        <v>1</v>
      </c>
      <c r="F1260" s="2">
        <v>45124</v>
      </c>
      <c r="G1260" s="1" t="s">
        <v>310</v>
      </c>
      <c r="H1260" s="1" t="s">
        <v>1792</v>
      </c>
      <c r="I1260" s="1" t="s">
        <v>345</v>
      </c>
    </row>
    <row r="1261" spans="1:9">
      <c r="A1261" s="1" t="s">
        <v>1798</v>
      </c>
      <c r="B1261" s="1" t="s">
        <v>197</v>
      </c>
      <c r="C1261" s="1" t="s">
        <v>1799</v>
      </c>
      <c r="D1261" s="1" t="s">
        <v>352</v>
      </c>
      <c r="E1261" s="1">
        <v>1</v>
      </c>
      <c r="F1261" s="2">
        <v>45113</v>
      </c>
      <c r="G1261" s="1" t="s">
        <v>1017</v>
      </c>
      <c r="H1261" s="1" t="s">
        <v>1018</v>
      </c>
      <c r="I1261" s="1" t="s">
        <v>423</v>
      </c>
    </row>
    <row r="1262" spans="1:9">
      <c r="A1262" s="1" t="s">
        <v>1798</v>
      </c>
      <c r="B1262" s="1" t="s">
        <v>197</v>
      </c>
      <c r="C1262" s="1" t="s">
        <v>1800</v>
      </c>
      <c r="D1262" s="1" t="s">
        <v>352</v>
      </c>
      <c r="E1262" s="1">
        <v>1</v>
      </c>
      <c r="F1262" s="2">
        <v>45118</v>
      </c>
      <c r="G1262" s="1" t="s">
        <v>1017</v>
      </c>
      <c r="H1262" s="1" t="s">
        <v>1018</v>
      </c>
      <c r="I1262" s="1" t="s">
        <v>423</v>
      </c>
    </row>
    <row r="1263" spans="1:9">
      <c r="A1263" s="1" t="s">
        <v>187</v>
      </c>
      <c r="B1263" s="1" t="s">
        <v>160</v>
      </c>
      <c r="C1263" s="1" t="s">
        <v>1801</v>
      </c>
      <c r="D1263" s="1" t="s">
        <v>358</v>
      </c>
      <c r="E1263" s="1">
        <v>1</v>
      </c>
      <c r="F1263" s="2">
        <v>45111</v>
      </c>
      <c r="G1263" s="1" t="s">
        <v>186</v>
      </c>
      <c r="H1263" s="1" t="s">
        <v>1802</v>
      </c>
      <c r="I1263" s="1" t="s">
        <v>345</v>
      </c>
    </row>
    <row r="1264" spans="1:9">
      <c r="A1264" s="1" t="s">
        <v>187</v>
      </c>
      <c r="B1264" s="1" t="s">
        <v>160</v>
      </c>
      <c r="C1264" s="1" t="s">
        <v>1803</v>
      </c>
      <c r="D1264" s="1" t="s">
        <v>343</v>
      </c>
      <c r="E1264" s="1">
        <v>1</v>
      </c>
      <c r="F1264" s="2">
        <v>45111</v>
      </c>
      <c r="G1264" s="1" t="s">
        <v>186</v>
      </c>
      <c r="H1264" s="1" t="s">
        <v>1802</v>
      </c>
      <c r="I1264" s="1" t="s">
        <v>345</v>
      </c>
    </row>
    <row r="1265" spans="1:9">
      <c r="A1265" s="1" t="s">
        <v>187</v>
      </c>
      <c r="B1265" s="1" t="s">
        <v>160</v>
      </c>
      <c r="C1265" s="1" t="s">
        <v>1804</v>
      </c>
      <c r="D1265" s="1" t="s">
        <v>352</v>
      </c>
      <c r="E1265" s="1">
        <v>1</v>
      </c>
      <c r="F1265" s="2">
        <v>45111</v>
      </c>
      <c r="G1265" s="1" t="s">
        <v>186</v>
      </c>
      <c r="H1265" s="1" t="s">
        <v>1802</v>
      </c>
      <c r="I1265" s="1" t="s">
        <v>345</v>
      </c>
    </row>
    <row r="1266" spans="1:9">
      <c r="A1266" s="1" t="s">
        <v>187</v>
      </c>
      <c r="B1266" s="1" t="s">
        <v>160</v>
      </c>
      <c r="C1266" s="1" t="s">
        <v>1805</v>
      </c>
      <c r="D1266" s="1" t="s">
        <v>352</v>
      </c>
      <c r="E1266" s="1">
        <v>1</v>
      </c>
      <c r="F1266" s="2">
        <v>45112</v>
      </c>
      <c r="G1266" s="1" t="s">
        <v>186</v>
      </c>
      <c r="H1266" s="1" t="s">
        <v>1802</v>
      </c>
      <c r="I1266" s="1" t="s">
        <v>345</v>
      </c>
    </row>
    <row r="1267" spans="1:9">
      <c r="A1267" s="1" t="s">
        <v>187</v>
      </c>
      <c r="B1267" s="1" t="s">
        <v>160</v>
      </c>
      <c r="C1267" s="1" t="s">
        <v>1806</v>
      </c>
      <c r="D1267" s="1" t="s">
        <v>352</v>
      </c>
      <c r="E1267" s="1">
        <v>1</v>
      </c>
      <c r="F1267" s="2">
        <v>45113</v>
      </c>
      <c r="G1267" s="1" t="s">
        <v>186</v>
      </c>
      <c r="H1267" s="1" t="s">
        <v>1802</v>
      </c>
      <c r="I1267" s="1" t="s">
        <v>345</v>
      </c>
    </row>
    <row r="1268" spans="1:9">
      <c r="A1268" s="1" t="s">
        <v>187</v>
      </c>
      <c r="B1268" s="1" t="s">
        <v>160</v>
      </c>
      <c r="C1268" s="1" t="s">
        <v>1807</v>
      </c>
      <c r="D1268" s="1" t="s">
        <v>343</v>
      </c>
      <c r="E1268" s="1">
        <v>1</v>
      </c>
      <c r="F1268" s="2">
        <v>45114</v>
      </c>
      <c r="G1268" s="1" t="s">
        <v>186</v>
      </c>
      <c r="H1268" s="1" t="s">
        <v>1802</v>
      </c>
      <c r="I1268" s="1" t="s">
        <v>345</v>
      </c>
    </row>
    <row r="1269" spans="1:9">
      <c r="A1269" s="1" t="s">
        <v>187</v>
      </c>
      <c r="B1269" s="1" t="s">
        <v>160</v>
      </c>
      <c r="C1269" s="1" t="s">
        <v>1808</v>
      </c>
      <c r="D1269" s="1" t="s">
        <v>343</v>
      </c>
      <c r="E1269" s="1">
        <v>1</v>
      </c>
      <c r="F1269" s="2">
        <v>45117</v>
      </c>
      <c r="G1269" s="1" t="s">
        <v>186</v>
      </c>
      <c r="H1269" s="1" t="s">
        <v>1802</v>
      </c>
      <c r="I1269" s="1" t="s">
        <v>345</v>
      </c>
    </row>
    <row r="1270" spans="1:9">
      <c r="A1270" s="1" t="s">
        <v>187</v>
      </c>
      <c r="B1270" s="1" t="s">
        <v>160</v>
      </c>
      <c r="C1270" s="1" t="s">
        <v>1809</v>
      </c>
      <c r="D1270" s="1" t="s">
        <v>343</v>
      </c>
      <c r="E1270" s="1">
        <v>1</v>
      </c>
      <c r="F1270" s="2">
        <v>45118</v>
      </c>
      <c r="G1270" s="1" t="s">
        <v>186</v>
      </c>
      <c r="H1270" s="1" t="s">
        <v>1802</v>
      </c>
      <c r="I1270" s="1" t="s">
        <v>345</v>
      </c>
    </row>
    <row r="1271" spans="1:9">
      <c r="A1271" s="1" t="s">
        <v>187</v>
      </c>
      <c r="B1271" s="1" t="s">
        <v>160</v>
      </c>
      <c r="C1271" s="1" t="s">
        <v>1810</v>
      </c>
      <c r="D1271" s="1" t="s">
        <v>343</v>
      </c>
      <c r="E1271" s="1">
        <v>1</v>
      </c>
      <c r="F1271" s="2">
        <v>45121</v>
      </c>
      <c r="G1271" s="1" t="s">
        <v>186</v>
      </c>
      <c r="H1271" s="1" t="s">
        <v>1802</v>
      </c>
      <c r="I1271" s="1" t="s">
        <v>345</v>
      </c>
    </row>
    <row r="1272" spans="1:9">
      <c r="A1272" s="1" t="s">
        <v>187</v>
      </c>
      <c r="B1272" s="1" t="s">
        <v>160</v>
      </c>
      <c r="C1272" s="1" t="s">
        <v>1811</v>
      </c>
      <c r="D1272" s="1" t="s">
        <v>343</v>
      </c>
      <c r="E1272" s="1">
        <v>1</v>
      </c>
      <c r="F1272" s="2">
        <v>45121</v>
      </c>
      <c r="G1272" s="1" t="s">
        <v>186</v>
      </c>
      <c r="H1272" s="1" t="s">
        <v>1802</v>
      </c>
      <c r="I1272" s="1" t="s">
        <v>345</v>
      </c>
    </row>
    <row r="1273" spans="1:9">
      <c r="A1273" s="1" t="s">
        <v>187</v>
      </c>
      <c r="B1273" s="1" t="s">
        <v>160</v>
      </c>
      <c r="C1273" s="1" t="s">
        <v>1812</v>
      </c>
      <c r="D1273" s="1" t="s">
        <v>343</v>
      </c>
      <c r="E1273" s="1">
        <v>1</v>
      </c>
      <c r="F1273" s="2">
        <v>45122</v>
      </c>
      <c r="G1273" s="1" t="s">
        <v>186</v>
      </c>
      <c r="H1273" s="1" t="s">
        <v>1802</v>
      </c>
      <c r="I1273" s="1" t="s">
        <v>345</v>
      </c>
    </row>
    <row r="1274" spans="1:9">
      <c r="A1274" s="1" t="s">
        <v>187</v>
      </c>
      <c r="B1274" s="1" t="s">
        <v>160</v>
      </c>
      <c r="C1274" s="1" t="s">
        <v>1813</v>
      </c>
      <c r="D1274" s="1" t="s">
        <v>369</v>
      </c>
      <c r="E1274" s="1">
        <v>1</v>
      </c>
      <c r="F1274" s="2">
        <v>45124</v>
      </c>
      <c r="G1274" s="1" t="s">
        <v>186</v>
      </c>
      <c r="H1274" s="1" t="s">
        <v>1802</v>
      </c>
      <c r="I1274" s="1" t="s">
        <v>345</v>
      </c>
    </row>
    <row r="1275" spans="1:9">
      <c r="A1275" s="1" t="s">
        <v>202</v>
      </c>
      <c r="B1275" s="1" t="s">
        <v>197</v>
      </c>
      <c r="C1275" s="1" t="s">
        <v>1814</v>
      </c>
      <c r="D1275" s="1" t="s">
        <v>350</v>
      </c>
      <c r="E1275" s="1">
        <v>1</v>
      </c>
      <c r="F1275" s="2">
        <v>45111</v>
      </c>
      <c r="G1275" s="1" t="s">
        <v>201</v>
      </c>
      <c r="H1275" s="1" t="s">
        <v>1815</v>
      </c>
      <c r="I1275" s="1" t="s">
        <v>345</v>
      </c>
    </row>
    <row r="1276" spans="1:9">
      <c r="A1276" s="1" t="s">
        <v>202</v>
      </c>
      <c r="B1276" s="1" t="s">
        <v>197</v>
      </c>
      <c r="C1276" s="1" t="s">
        <v>1816</v>
      </c>
      <c r="D1276" s="1" t="s">
        <v>343</v>
      </c>
      <c r="E1276" s="1">
        <v>1</v>
      </c>
      <c r="F1276" s="2">
        <v>45111</v>
      </c>
      <c r="G1276" s="1" t="s">
        <v>201</v>
      </c>
      <c r="H1276" s="1" t="s">
        <v>1815</v>
      </c>
      <c r="I1276" s="1" t="s">
        <v>345</v>
      </c>
    </row>
    <row r="1277" spans="1:9">
      <c r="A1277" s="1" t="s">
        <v>202</v>
      </c>
      <c r="B1277" s="1" t="s">
        <v>197</v>
      </c>
      <c r="C1277" s="1" t="s">
        <v>1817</v>
      </c>
      <c r="D1277" s="1" t="s">
        <v>369</v>
      </c>
      <c r="E1277" s="1">
        <v>1</v>
      </c>
      <c r="F1277" s="2">
        <v>45112</v>
      </c>
      <c r="G1277" s="1" t="s">
        <v>201</v>
      </c>
      <c r="H1277" s="1" t="s">
        <v>1815</v>
      </c>
      <c r="I1277" s="1" t="s">
        <v>345</v>
      </c>
    </row>
    <row r="1278" spans="1:9">
      <c r="A1278" s="1" t="s">
        <v>202</v>
      </c>
      <c r="B1278" s="1" t="s">
        <v>197</v>
      </c>
      <c r="C1278" s="1" t="s">
        <v>1818</v>
      </c>
      <c r="D1278" s="1" t="s">
        <v>343</v>
      </c>
      <c r="E1278" s="1">
        <v>1</v>
      </c>
      <c r="F1278" s="2">
        <v>45112</v>
      </c>
      <c r="G1278" s="1" t="s">
        <v>201</v>
      </c>
      <c r="H1278" s="1" t="s">
        <v>1815</v>
      </c>
      <c r="I1278" s="1" t="s">
        <v>345</v>
      </c>
    </row>
    <row r="1279" spans="1:9">
      <c r="A1279" s="1" t="s">
        <v>202</v>
      </c>
      <c r="B1279" s="1" t="s">
        <v>197</v>
      </c>
      <c r="C1279" s="1" t="s">
        <v>1819</v>
      </c>
      <c r="D1279" s="1" t="s">
        <v>343</v>
      </c>
      <c r="E1279" s="1">
        <v>1</v>
      </c>
      <c r="F1279" s="2">
        <v>45112</v>
      </c>
      <c r="G1279" s="1" t="s">
        <v>201</v>
      </c>
      <c r="H1279" s="1" t="s">
        <v>1815</v>
      </c>
      <c r="I1279" s="1" t="s">
        <v>345</v>
      </c>
    </row>
    <row r="1280" spans="1:9">
      <c r="A1280" s="1" t="s">
        <v>202</v>
      </c>
      <c r="B1280" s="1" t="s">
        <v>197</v>
      </c>
      <c r="C1280" s="1" t="s">
        <v>1820</v>
      </c>
      <c r="D1280" s="1" t="s">
        <v>369</v>
      </c>
      <c r="E1280" s="1">
        <v>1</v>
      </c>
      <c r="F1280" s="2">
        <v>45112</v>
      </c>
      <c r="G1280" s="1" t="s">
        <v>201</v>
      </c>
      <c r="H1280" s="1" t="s">
        <v>1815</v>
      </c>
      <c r="I1280" s="1" t="s">
        <v>345</v>
      </c>
    </row>
    <row r="1281" spans="1:9">
      <c r="A1281" s="1" t="s">
        <v>202</v>
      </c>
      <c r="B1281" s="1" t="s">
        <v>197</v>
      </c>
      <c r="C1281" s="1" t="s">
        <v>1821</v>
      </c>
      <c r="D1281" s="1" t="s">
        <v>369</v>
      </c>
      <c r="E1281" s="1">
        <v>1</v>
      </c>
      <c r="F1281" s="2">
        <v>45113</v>
      </c>
      <c r="G1281" s="1" t="s">
        <v>201</v>
      </c>
      <c r="H1281" s="1" t="s">
        <v>1815</v>
      </c>
      <c r="I1281" s="1" t="s">
        <v>345</v>
      </c>
    </row>
    <row r="1282" spans="1:9">
      <c r="A1282" s="1" t="s">
        <v>202</v>
      </c>
      <c r="B1282" s="1" t="s">
        <v>197</v>
      </c>
      <c r="C1282" s="1" t="s">
        <v>1822</v>
      </c>
      <c r="D1282" s="1" t="s">
        <v>358</v>
      </c>
      <c r="E1282" s="1">
        <v>1</v>
      </c>
      <c r="F1282" s="2">
        <v>45113</v>
      </c>
      <c r="G1282" s="1" t="s">
        <v>201</v>
      </c>
      <c r="H1282" s="1" t="s">
        <v>1815</v>
      </c>
      <c r="I1282" s="1" t="s">
        <v>345</v>
      </c>
    </row>
    <row r="1283" spans="1:9">
      <c r="A1283" s="1" t="s">
        <v>202</v>
      </c>
      <c r="B1283" s="1" t="s">
        <v>197</v>
      </c>
      <c r="C1283" s="1" t="s">
        <v>1823</v>
      </c>
      <c r="D1283" s="1" t="s">
        <v>343</v>
      </c>
      <c r="E1283" s="1">
        <v>1</v>
      </c>
      <c r="F1283" s="2">
        <v>45114</v>
      </c>
      <c r="G1283" s="1" t="s">
        <v>201</v>
      </c>
      <c r="H1283" s="1" t="s">
        <v>1815</v>
      </c>
      <c r="I1283" s="1" t="s">
        <v>345</v>
      </c>
    </row>
    <row r="1284" spans="1:9">
      <c r="A1284" s="1" t="s">
        <v>202</v>
      </c>
      <c r="B1284" s="1" t="s">
        <v>197</v>
      </c>
      <c r="C1284" s="1" t="s">
        <v>1824</v>
      </c>
      <c r="D1284" s="1" t="s">
        <v>343</v>
      </c>
      <c r="E1284" s="1">
        <v>1</v>
      </c>
      <c r="F1284" s="2">
        <v>45114</v>
      </c>
      <c r="G1284" s="1" t="s">
        <v>201</v>
      </c>
      <c r="H1284" s="1" t="s">
        <v>1815</v>
      </c>
      <c r="I1284" s="1" t="s">
        <v>345</v>
      </c>
    </row>
    <row r="1285" spans="1:9">
      <c r="A1285" s="1" t="s">
        <v>202</v>
      </c>
      <c r="B1285" s="1" t="s">
        <v>197</v>
      </c>
      <c r="C1285" s="1" t="s">
        <v>1825</v>
      </c>
      <c r="D1285" s="1" t="s">
        <v>369</v>
      </c>
      <c r="E1285" s="1">
        <v>1</v>
      </c>
      <c r="F1285" s="2">
        <v>45114</v>
      </c>
      <c r="G1285" s="1" t="s">
        <v>201</v>
      </c>
      <c r="H1285" s="1" t="s">
        <v>1815</v>
      </c>
      <c r="I1285" s="1" t="s">
        <v>345</v>
      </c>
    </row>
    <row r="1286" spans="1:9">
      <c r="A1286" s="1" t="s">
        <v>202</v>
      </c>
      <c r="B1286" s="1" t="s">
        <v>197</v>
      </c>
      <c r="C1286" s="1" t="s">
        <v>1826</v>
      </c>
      <c r="D1286" s="1" t="s">
        <v>369</v>
      </c>
      <c r="E1286" s="1">
        <v>1</v>
      </c>
      <c r="F1286" s="2">
        <v>45114</v>
      </c>
      <c r="G1286" s="1" t="s">
        <v>201</v>
      </c>
      <c r="H1286" s="1" t="s">
        <v>1815</v>
      </c>
      <c r="I1286" s="1" t="s">
        <v>345</v>
      </c>
    </row>
    <row r="1287" spans="1:9">
      <c r="A1287" s="1" t="s">
        <v>202</v>
      </c>
      <c r="B1287" s="1" t="s">
        <v>197</v>
      </c>
      <c r="C1287" s="1" t="s">
        <v>1827</v>
      </c>
      <c r="D1287" s="1" t="s">
        <v>369</v>
      </c>
      <c r="E1287" s="1">
        <v>1</v>
      </c>
      <c r="F1287" s="2">
        <v>45115</v>
      </c>
      <c r="G1287" s="1" t="s">
        <v>201</v>
      </c>
      <c r="H1287" s="1" t="s">
        <v>1815</v>
      </c>
      <c r="I1287" s="1" t="s">
        <v>345</v>
      </c>
    </row>
    <row r="1288" spans="1:9">
      <c r="A1288" s="1" t="s">
        <v>202</v>
      </c>
      <c r="B1288" s="1" t="s">
        <v>197</v>
      </c>
      <c r="C1288" s="1" t="s">
        <v>1828</v>
      </c>
      <c r="D1288" s="1" t="s">
        <v>343</v>
      </c>
      <c r="E1288" s="1">
        <v>1</v>
      </c>
      <c r="F1288" s="2">
        <v>45115</v>
      </c>
      <c r="G1288" s="1" t="s">
        <v>201</v>
      </c>
      <c r="H1288" s="1" t="s">
        <v>1815</v>
      </c>
      <c r="I1288" s="1" t="s">
        <v>345</v>
      </c>
    </row>
    <row r="1289" spans="1:9">
      <c r="A1289" s="1" t="s">
        <v>202</v>
      </c>
      <c r="B1289" s="1" t="s">
        <v>197</v>
      </c>
      <c r="C1289" s="1" t="s">
        <v>1829</v>
      </c>
      <c r="D1289" s="1" t="s">
        <v>369</v>
      </c>
      <c r="E1289" s="1">
        <v>1</v>
      </c>
      <c r="F1289" s="2">
        <v>45117</v>
      </c>
      <c r="G1289" s="1" t="s">
        <v>201</v>
      </c>
      <c r="H1289" s="1" t="s">
        <v>1815</v>
      </c>
      <c r="I1289" s="1" t="s">
        <v>345</v>
      </c>
    </row>
    <row r="1290" spans="1:9">
      <c r="A1290" s="1" t="s">
        <v>202</v>
      </c>
      <c r="B1290" s="1" t="s">
        <v>197</v>
      </c>
      <c r="C1290" s="1" t="s">
        <v>1830</v>
      </c>
      <c r="D1290" s="1" t="s">
        <v>354</v>
      </c>
      <c r="E1290" s="1">
        <v>1</v>
      </c>
      <c r="F1290" s="2">
        <v>45117</v>
      </c>
      <c r="G1290" s="1" t="s">
        <v>201</v>
      </c>
      <c r="H1290" s="1" t="s">
        <v>1815</v>
      </c>
      <c r="I1290" s="1" t="s">
        <v>345</v>
      </c>
    </row>
    <row r="1291" spans="1:9">
      <c r="A1291" s="1" t="s">
        <v>202</v>
      </c>
      <c r="B1291" s="1" t="s">
        <v>197</v>
      </c>
      <c r="C1291" s="1" t="s">
        <v>1831</v>
      </c>
      <c r="D1291" s="1" t="s">
        <v>369</v>
      </c>
      <c r="E1291" s="1">
        <v>1</v>
      </c>
      <c r="F1291" s="2">
        <v>45118</v>
      </c>
      <c r="G1291" s="1" t="s">
        <v>201</v>
      </c>
      <c r="H1291" s="1" t="s">
        <v>1815</v>
      </c>
      <c r="I1291" s="1" t="s">
        <v>345</v>
      </c>
    </row>
    <row r="1292" spans="1:9">
      <c r="A1292" s="1" t="s">
        <v>202</v>
      </c>
      <c r="B1292" s="1" t="s">
        <v>197</v>
      </c>
      <c r="C1292" s="1" t="s">
        <v>1832</v>
      </c>
      <c r="D1292" s="1" t="s">
        <v>781</v>
      </c>
      <c r="E1292" s="1">
        <v>1</v>
      </c>
      <c r="F1292" s="2">
        <v>45118</v>
      </c>
      <c r="G1292" s="1" t="s">
        <v>201</v>
      </c>
      <c r="H1292" s="1" t="s">
        <v>1815</v>
      </c>
      <c r="I1292" s="1" t="s">
        <v>345</v>
      </c>
    </row>
    <row r="1293" spans="1:9">
      <c r="A1293" s="1" t="s">
        <v>202</v>
      </c>
      <c r="B1293" s="1" t="s">
        <v>197</v>
      </c>
      <c r="C1293" s="1" t="s">
        <v>1833</v>
      </c>
      <c r="D1293" s="1" t="s">
        <v>781</v>
      </c>
      <c r="E1293" s="1">
        <v>1</v>
      </c>
      <c r="F1293" s="2">
        <v>45118</v>
      </c>
      <c r="G1293" s="1" t="s">
        <v>201</v>
      </c>
      <c r="H1293" s="1" t="s">
        <v>1815</v>
      </c>
      <c r="I1293" s="1" t="s">
        <v>345</v>
      </c>
    </row>
    <row r="1294" spans="1:9">
      <c r="A1294" s="1" t="s">
        <v>202</v>
      </c>
      <c r="B1294" s="1" t="s">
        <v>197</v>
      </c>
      <c r="C1294" s="1" t="s">
        <v>1834</v>
      </c>
      <c r="D1294" s="1" t="s">
        <v>369</v>
      </c>
      <c r="E1294" s="1">
        <v>1</v>
      </c>
      <c r="F1294" s="2">
        <v>45120</v>
      </c>
      <c r="G1294" s="1" t="s">
        <v>201</v>
      </c>
      <c r="H1294" s="1" t="s">
        <v>1815</v>
      </c>
      <c r="I1294" s="1" t="s">
        <v>345</v>
      </c>
    </row>
    <row r="1295" spans="1:9">
      <c r="A1295" s="1" t="s">
        <v>202</v>
      </c>
      <c r="B1295" s="1" t="s">
        <v>197</v>
      </c>
      <c r="C1295" s="1" t="s">
        <v>1835</v>
      </c>
      <c r="D1295" s="1" t="s">
        <v>354</v>
      </c>
      <c r="E1295" s="1">
        <v>1</v>
      </c>
      <c r="F1295" s="2">
        <v>45120</v>
      </c>
      <c r="G1295" s="1" t="s">
        <v>201</v>
      </c>
      <c r="H1295" s="1" t="s">
        <v>1815</v>
      </c>
      <c r="I1295" s="1" t="s">
        <v>345</v>
      </c>
    </row>
    <row r="1296" spans="1:9">
      <c r="A1296" s="1" t="s">
        <v>202</v>
      </c>
      <c r="B1296" s="1" t="s">
        <v>197</v>
      </c>
      <c r="C1296" s="1" t="s">
        <v>1836</v>
      </c>
      <c r="D1296" s="1" t="s">
        <v>343</v>
      </c>
      <c r="E1296" s="1">
        <v>1</v>
      </c>
      <c r="F1296" s="2">
        <v>45121</v>
      </c>
      <c r="G1296" s="1" t="s">
        <v>201</v>
      </c>
      <c r="H1296" s="1" t="s">
        <v>1815</v>
      </c>
      <c r="I1296" s="1" t="s">
        <v>345</v>
      </c>
    </row>
    <row r="1297" spans="1:9">
      <c r="A1297" s="1" t="s">
        <v>202</v>
      </c>
      <c r="B1297" s="1" t="s">
        <v>197</v>
      </c>
      <c r="C1297" s="1" t="s">
        <v>1837</v>
      </c>
      <c r="D1297" s="1" t="s">
        <v>781</v>
      </c>
      <c r="E1297" s="1">
        <v>1</v>
      </c>
      <c r="F1297" s="2">
        <v>45121</v>
      </c>
      <c r="G1297" s="1" t="s">
        <v>201</v>
      </c>
      <c r="H1297" s="1" t="s">
        <v>1815</v>
      </c>
      <c r="I1297" s="1" t="s">
        <v>345</v>
      </c>
    </row>
    <row r="1298" spans="1:9">
      <c r="A1298" s="1" t="s">
        <v>202</v>
      </c>
      <c r="B1298" s="1" t="s">
        <v>197</v>
      </c>
      <c r="C1298" s="1" t="s">
        <v>1838</v>
      </c>
      <c r="D1298" s="1" t="s">
        <v>343</v>
      </c>
      <c r="E1298" s="1">
        <v>1</v>
      </c>
      <c r="F1298" s="2">
        <v>45122</v>
      </c>
      <c r="G1298" s="1" t="s">
        <v>201</v>
      </c>
      <c r="H1298" s="1" t="s">
        <v>1815</v>
      </c>
      <c r="I1298" s="1" t="s">
        <v>345</v>
      </c>
    </row>
    <row r="1299" spans="1:9">
      <c r="A1299" s="1" t="s">
        <v>202</v>
      </c>
      <c r="B1299" s="1" t="s">
        <v>197</v>
      </c>
      <c r="C1299" s="1" t="s">
        <v>1839</v>
      </c>
      <c r="D1299" s="1" t="s">
        <v>369</v>
      </c>
      <c r="E1299" s="1">
        <v>1</v>
      </c>
      <c r="F1299" s="2">
        <v>45122</v>
      </c>
      <c r="G1299" s="1" t="s">
        <v>201</v>
      </c>
      <c r="H1299" s="1" t="s">
        <v>1815</v>
      </c>
      <c r="I1299" s="1" t="s">
        <v>345</v>
      </c>
    </row>
    <row r="1300" spans="1:9">
      <c r="A1300" s="1" t="s">
        <v>202</v>
      </c>
      <c r="B1300" s="1" t="s">
        <v>197</v>
      </c>
      <c r="C1300" s="1" t="s">
        <v>1840</v>
      </c>
      <c r="D1300" s="1" t="s">
        <v>394</v>
      </c>
      <c r="E1300" s="1">
        <v>1</v>
      </c>
      <c r="F1300" s="2">
        <v>45124</v>
      </c>
      <c r="G1300" s="1" t="s">
        <v>201</v>
      </c>
      <c r="H1300" s="1" t="s">
        <v>1815</v>
      </c>
      <c r="I1300" s="1" t="s">
        <v>345</v>
      </c>
    </row>
    <row r="1301" spans="1:9">
      <c r="A1301" s="1" t="s">
        <v>202</v>
      </c>
      <c r="B1301" s="1" t="s">
        <v>197</v>
      </c>
      <c r="C1301" s="1" t="s">
        <v>1841</v>
      </c>
      <c r="D1301" s="1" t="s">
        <v>343</v>
      </c>
      <c r="E1301" s="1">
        <v>1</v>
      </c>
      <c r="F1301" s="2">
        <v>45124</v>
      </c>
      <c r="G1301" s="1" t="s">
        <v>201</v>
      </c>
      <c r="H1301" s="1" t="s">
        <v>1815</v>
      </c>
      <c r="I1301" s="1" t="s">
        <v>345</v>
      </c>
    </row>
    <row r="1302" spans="1:9">
      <c r="A1302" s="1" t="s">
        <v>202</v>
      </c>
      <c r="B1302" s="1" t="s">
        <v>197</v>
      </c>
      <c r="C1302" s="1" t="s">
        <v>1842</v>
      </c>
      <c r="D1302" s="1" t="s">
        <v>343</v>
      </c>
      <c r="E1302" s="1">
        <v>1</v>
      </c>
      <c r="F1302" s="2">
        <v>45124</v>
      </c>
      <c r="G1302" s="1" t="s">
        <v>201</v>
      </c>
      <c r="H1302" s="1" t="s">
        <v>1815</v>
      </c>
      <c r="I1302" s="1" t="s">
        <v>345</v>
      </c>
    </row>
    <row r="1303" spans="1:9">
      <c r="A1303" s="1" t="s">
        <v>196</v>
      </c>
      <c r="B1303" s="1" t="s">
        <v>197</v>
      </c>
      <c r="C1303" s="1" t="s">
        <v>1843</v>
      </c>
      <c r="D1303" s="1" t="s">
        <v>369</v>
      </c>
      <c r="E1303" s="1">
        <v>1</v>
      </c>
      <c r="F1303" s="2">
        <v>45111</v>
      </c>
      <c r="G1303" s="1" t="s">
        <v>195</v>
      </c>
      <c r="H1303" s="1" t="s">
        <v>1844</v>
      </c>
      <c r="I1303" s="1" t="s">
        <v>345</v>
      </c>
    </row>
    <row r="1304" spans="1:9">
      <c r="A1304" s="1" t="s">
        <v>196</v>
      </c>
      <c r="B1304" s="1" t="s">
        <v>197</v>
      </c>
      <c r="C1304" s="1" t="s">
        <v>1845</v>
      </c>
      <c r="D1304" s="1" t="s">
        <v>358</v>
      </c>
      <c r="E1304" s="1">
        <v>1</v>
      </c>
      <c r="F1304" s="2">
        <v>45112</v>
      </c>
      <c r="G1304" s="1" t="s">
        <v>195</v>
      </c>
      <c r="H1304" s="1" t="s">
        <v>1844</v>
      </c>
      <c r="I1304" s="1" t="s">
        <v>345</v>
      </c>
    </row>
    <row r="1305" spans="1:9">
      <c r="A1305" s="1" t="s">
        <v>196</v>
      </c>
      <c r="B1305" s="1" t="s">
        <v>197</v>
      </c>
      <c r="C1305" s="1" t="s">
        <v>1846</v>
      </c>
      <c r="D1305" s="1" t="s">
        <v>343</v>
      </c>
      <c r="E1305" s="1">
        <v>1</v>
      </c>
      <c r="F1305" s="2">
        <v>45113</v>
      </c>
      <c r="G1305" s="1" t="s">
        <v>195</v>
      </c>
      <c r="H1305" s="1" t="s">
        <v>1844</v>
      </c>
      <c r="I1305" s="1" t="s">
        <v>345</v>
      </c>
    </row>
    <row r="1306" spans="1:9">
      <c r="A1306" s="1" t="s">
        <v>196</v>
      </c>
      <c r="B1306" s="1" t="s">
        <v>197</v>
      </c>
      <c r="C1306" s="1" t="s">
        <v>1847</v>
      </c>
      <c r="D1306" s="1" t="s">
        <v>358</v>
      </c>
      <c r="E1306" s="1">
        <v>1</v>
      </c>
      <c r="F1306" s="2">
        <v>45114</v>
      </c>
      <c r="G1306" s="1" t="s">
        <v>195</v>
      </c>
      <c r="H1306" s="1" t="s">
        <v>1844</v>
      </c>
      <c r="I1306" s="1" t="s">
        <v>345</v>
      </c>
    </row>
    <row r="1307" spans="1:9">
      <c r="A1307" s="1" t="s">
        <v>196</v>
      </c>
      <c r="B1307" s="1" t="s">
        <v>197</v>
      </c>
      <c r="C1307" s="1" t="s">
        <v>1848</v>
      </c>
      <c r="D1307" s="1" t="s">
        <v>343</v>
      </c>
      <c r="E1307" s="1">
        <v>1</v>
      </c>
      <c r="F1307" s="2">
        <v>45115</v>
      </c>
      <c r="G1307" s="1" t="s">
        <v>195</v>
      </c>
      <c r="H1307" s="1" t="s">
        <v>1844</v>
      </c>
      <c r="I1307" s="1" t="s">
        <v>345</v>
      </c>
    </row>
    <row r="1308" spans="1:9">
      <c r="A1308" s="1" t="s">
        <v>196</v>
      </c>
      <c r="B1308" s="1" t="s">
        <v>197</v>
      </c>
      <c r="C1308" s="1" t="s">
        <v>1849</v>
      </c>
      <c r="D1308" s="1" t="s">
        <v>369</v>
      </c>
      <c r="E1308" s="1">
        <v>1</v>
      </c>
      <c r="F1308" s="2">
        <v>45118</v>
      </c>
      <c r="G1308" s="1" t="s">
        <v>195</v>
      </c>
      <c r="H1308" s="1" t="s">
        <v>1844</v>
      </c>
      <c r="I1308" s="1" t="s">
        <v>345</v>
      </c>
    </row>
    <row r="1309" spans="1:9">
      <c r="A1309" s="1" t="s">
        <v>196</v>
      </c>
      <c r="B1309" s="1" t="s">
        <v>197</v>
      </c>
      <c r="C1309" s="1" t="s">
        <v>1850</v>
      </c>
      <c r="D1309" s="1" t="s">
        <v>343</v>
      </c>
      <c r="E1309" s="1">
        <v>1</v>
      </c>
      <c r="F1309" s="2">
        <v>45118</v>
      </c>
      <c r="G1309" s="1" t="s">
        <v>195</v>
      </c>
      <c r="H1309" s="1" t="s">
        <v>1844</v>
      </c>
      <c r="I1309" s="1" t="s">
        <v>345</v>
      </c>
    </row>
    <row r="1310" spans="1:9">
      <c r="A1310" s="1" t="s">
        <v>196</v>
      </c>
      <c r="B1310" s="1" t="s">
        <v>197</v>
      </c>
      <c r="C1310" s="1" t="s">
        <v>1851</v>
      </c>
      <c r="D1310" s="1" t="s">
        <v>343</v>
      </c>
      <c r="E1310" s="1">
        <v>1</v>
      </c>
      <c r="F1310" s="2">
        <v>45120</v>
      </c>
      <c r="G1310" s="1" t="s">
        <v>195</v>
      </c>
      <c r="H1310" s="1" t="s">
        <v>1844</v>
      </c>
      <c r="I1310" s="1" t="s">
        <v>345</v>
      </c>
    </row>
    <row r="1311" spans="1:9">
      <c r="A1311" s="1" t="s">
        <v>196</v>
      </c>
      <c r="B1311" s="1" t="s">
        <v>197</v>
      </c>
      <c r="C1311" s="1" t="s">
        <v>1852</v>
      </c>
      <c r="D1311" s="1" t="s">
        <v>343</v>
      </c>
      <c r="E1311" s="1">
        <v>1</v>
      </c>
      <c r="F1311" s="2">
        <v>45121</v>
      </c>
      <c r="G1311" s="1" t="s">
        <v>195</v>
      </c>
      <c r="H1311" s="1" t="s">
        <v>1844</v>
      </c>
      <c r="I1311" s="1" t="s">
        <v>345</v>
      </c>
    </row>
    <row r="1312" spans="1:9">
      <c r="A1312" s="1" t="s">
        <v>196</v>
      </c>
      <c r="B1312" s="1" t="s">
        <v>197</v>
      </c>
      <c r="C1312" s="1" t="s">
        <v>1853</v>
      </c>
      <c r="D1312" s="1" t="s">
        <v>343</v>
      </c>
      <c r="E1312" s="1">
        <v>1</v>
      </c>
      <c r="F1312" s="2">
        <v>45121</v>
      </c>
      <c r="G1312" s="1" t="s">
        <v>195</v>
      </c>
      <c r="H1312" s="1" t="s">
        <v>1844</v>
      </c>
      <c r="I1312" s="1" t="s">
        <v>345</v>
      </c>
    </row>
    <row r="1313" spans="1:9">
      <c r="A1313" s="1" t="s">
        <v>196</v>
      </c>
      <c r="B1313" s="1" t="s">
        <v>197</v>
      </c>
      <c r="C1313" s="1" t="s">
        <v>1854</v>
      </c>
      <c r="D1313" s="1" t="s">
        <v>358</v>
      </c>
      <c r="E1313" s="1">
        <v>1</v>
      </c>
      <c r="F1313" s="2">
        <v>45121</v>
      </c>
      <c r="G1313" s="1" t="s">
        <v>195</v>
      </c>
      <c r="H1313" s="1" t="s">
        <v>1844</v>
      </c>
      <c r="I1313" s="1" t="s">
        <v>345</v>
      </c>
    </row>
    <row r="1314" spans="1:9">
      <c r="A1314" s="1" t="s">
        <v>196</v>
      </c>
      <c r="B1314" s="1" t="s">
        <v>197</v>
      </c>
      <c r="C1314" s="1" t="s">
        <v>1855</v>
      </c>
      <c r="D1314" s="1" t="s">
        <v>376</v>
      </c>
      <c r="E1314" s="1">
        <v>1</v>
      </c>
      <c r="F1314" s="2">
        <v>45122</v>
      </c>
      <c r="G1314" s="1" t="s">
        <v>195</v>
      </c>
      <c r="H1314" s="1" t="s">
        <v>1844</v>
      </c>
      <c r="I1314" s="1" t="s">
        <v>345</v>
      </c>
    </row>
    <row r="1315" spans="1:9">
      <c r="A1315" s="1" t="s">
        <v>196</v>
      </c>
      <c r="B1315" s="1" t="s">
        <v>197</v>
      </c>
      <c r="C1315" s="1" t="s">
        <v>1856</v>
      </c>
      <c r="D1315" s="1" t="s">
        <v>354</v>
      </c>
      <c r="E1315" s="1">
        <v>1</v>
      </c>
      <c r="F1315" s="2">
        <v>45122</v>
      </c>
      <c r="G1315" s="1" t="s">
        <v>195</v>
      </c>
      <c r="H1315" s="1" t="s">
        <v>1844</v>
      </c>
      <c r="I1315" s="1" t="s">
        <v>345</v>
      </c>
    </row>
    <row r="1316" spans="1:9">
      <c r="A1316" s="1" t="s">
        <v>196</v>
      </c>
      <c r="B1316" s="1" t="s">
        <v>197</v>
      </c>
      <c r="C1316" s="1" t="s">
        <v>1857</v>
      </c>
      <c r="D1316" s="1" t="s">
        <v>343</v>
      </c>
      <c r="E1316" s="1">
        <v>1</v>
      </c>
      <c r="F1316" s="2">
        <v>45124</v>
      </c>
      <c r="G1316" s="1" t="s">
        <v>195</v>
      </c>
      <c r="H1316" s="1" t="s">
        <v>1844</v>
      </c>
      <c r="I1316" s="1" t="s">
        <v>345</v>
      </c>
    </row>
    <row r="1317" spans="1:9">
      <c r="A1317" s="1" t="s">
        <v>206</v>
      </c>
      <c r="B1317" s="1" t="s">
        <v>197</v>
      </c>
      <c r="C1317" s="1" t="s">
        <v>1858</v>
      </c>
      <c r="D1317" s="1" t="s">
        <v>394</v>
      </c>
      <c r="E1317" s="1">
        <v>1</v>
      </c>
      <c r="F1317" s="2">
        <v>45111</v>
      </c>
      <c r="G1317" s="1" t="s">
        <v>205</v>
      </c>
      <c r="H1317" s="1" t="s">
        <v>1859</v>
      </c>
      <c r="I1317" s="1" t="s">
        <v>345</v>
      </c>
    </row>
    <row r="1318" spans="1:9">
      <c r="A1318" s="1" t="s">
        <v>206</v>
      </c>
      <c r="B1318" s="1" t="s">
        <v>197</v>
      </c>
      <c r="C1318" s="1" t="s">
        <v>1860</v>
      </c>
      <c r="D1318" s="1" t="s">
        <v>815</v>
      </c>
      <c r="E1318" s="1">
        <v>1</v>
      </c>
      <c r="F1318" s="2">
        <v>45111</v>
      </c>
      <c r="G1318" s="1" t="s">
        <v>205</v>
      </c>
      <c r="H1318" s="1" t="s">
        <v>1859</v>
      </c>
      <c r="I1318" s="1" t="s">
        <v>345</v>
      </c>
    </row>
    <row r="1319" spans="1:9">
      <c r="A1319" s="1" t="s">
        <v>206</v>
      </c>
      <c r="B1319" s="1" t="s">
        <v>197</v>
      </c>
      <c r="C1319" s="1" t="s">
        <v>1861</v>
      </c>
      <c r="D1319" s="1" t="s">
        <v>369</v>
      </c>
      <c r="E1319" s="1">
        <v>1</v>
      </c>
      <c r="F1319" s="2">
        <v>45113</v>
      </c>
      <c r="G1319" s="1" t="s">
        <v>205</v>
      </c>
      <c r="H1319" s="1" t="s">
        <v>1859</v>
      </c>
      <c r="I1319" s="1" t="s">
        <v>345</v>
      </c>
    </row>
    <row r="1320" spans="1:9">
      <c r="A1320" s="1" t="s">
        <v>206</v>
      </c>
      <c r="B1320" s="1" t="s">
        <v>197</v>
      </c>
      <c r="C1320" s="1" t="s">
        <v>1862</v>
      </c>
      <c r="D1320" s="1" t="s">
        <v>343</v>
      </c>
      <c r="E1320" s="1">
        <v>1</v>
      </c>
      <c r="F1320" s="2">
        <v>45113</v>
      </c>
      <c r="G1320" s="1" t="s">
        <v>205</v>
      </c>
      <c r="H1320" s="1" t="s">
        <v>1859</v>
      </c>
      <c r="I1320" s="1" t="s">
        <v>345</v>
      </c>
    </row>
    <row r="1321" spans="1:9">
      <c r="A1321" s="1" t="s">
        <v>206</v>
      </c>
      <c r="B1321" s="1" t="s">
        <v>197</v>
      </c>
      <c r="C1321" s="1" t="s">
        <v>1863</v>
      </c>
      <c r="D1321" s="1" t="s">
        <v>369</v>
      </c>
      <c r="E1321" s="1">
        <v>1</v>
      </c>
      <c r="F1321" s="2">
        <v>45115</v>
      </c>
      <c r="G1321" s="1" t="s">
        <v>205</v>
      </c>
      <c r="H1321" s="1" t="s">
        <v>1859</v>
      </c>
      <c r="I1321" s="1" t="s">
        <v>345</v>
      </c>
    </row>
    <row r="1322" spans="1:9">
      <c r="A1322" s="1" t="s">
        <v>206</v>
      </c>
      <c r="B1322" s="1" t="s">
        <v>197</v>
      </c>
      <c r="C1322" s="1" t="s">
        <v>1864</v>
      </c>
      <c r="D1322" s="1" t="s">
        <v>394</v>
      </c>
      <c r="E1322" s="1">
        <v>1</v>
      </c>
      <c r="F1322" s="2">
        <v>45115</v>
      </c>
      <c r="G1322" s="1" t="s">
        <v>205</v>
      </c>
      <c r="H1322" s="1" t="s">
        <v>1859</v>
      </c>
      <c r="I1322" s="1" t="s">
        <v>345</v>
      </c>
    </row>
    <row r="1323" spans="1:9">
      <c r="A1323" s="1" t="s">
        <v>206</v>
      </c>
      <c r="B1323" s="1" t="s">
        <v>197</v>
      </c>
      <c r="C1323" s="1" t="s">
        <v>1865</v>
      </c>
      <c r="D1323" s="1" t="s">
        <v>343</v>
      </c>
      <c r="E1323" s="1">
        <v>1</v>
      </c>
      <c r="F1323" s="2">
        <v>45117</v>
      </c>
      <c r="G1323" s="1" t="s">
        <v>205</v>
      </c>
      <c r="H1323" s="1" t="s">
        <v>1859</v>
      </c>
      <c r="I1323" s="1" t="s">
        <v>345</v>
      </c>
    </row>
    <row r="1324" spans="1:9">
      <c r="A1324" s="1" t="s">
        <v>206</v>
      </c>
      <c r="B1324" s="1" t="s">
        <v>197</v>
      </c>
      <c r="C1324" s="1" t="s">
        <v>1866</v>
      </c>
      <c r="D1324" s="1" t="s">
        <v>781</v>
      </c>
      <c r="E1324" s="1">
        <v>1</v>
      </c>
      <c r="F1324" s="2">
        <v>45117</v>
      </c>
      <c r="G1324" s="1" t="s">
        <v>205</v>
      </c>
      <c r="H1324" s="1" t="s">
        <v>1859</v>
      </c>
      <c r="I1324" s="1" t="s">
        <v>345</v>
      </c>
    </row>
    <row r="1325" spans="1:9">
      <c r="A1325" s="1" t="s">
        <v>206</v>
      </c>
      <c r="B1325" s="1" t="s">
        <v>197</v>
      </c>
      <c r="C1325" s="1" t="s">
        <v>1867</v>
      </c>
      <c r="D1325" s="1" t="s">
        <v>369</v>
      </c>
      <c r="E1325" s="1">
        <v>1</v>
      </c>
      <c r="F1325" s="2">
        <v>45118</v>
      </c>
      <c r="G1325" s="1" t="s">
        <v>205</v>
      </c>
      <c r="H1325" s="1" t="s">
        <v>1859</v>
      </c>
      <c r="I1325" s="1" t="s">
        <v>345</v>
      </c>
    </row>
    <row r="1326" spans="1:9">
      <c r="A1326" s="1" t="s">
        <v>206</v>
      </c>
      <c r="B1326" s="1" t="s">
        <v>197</v>
      </c>
      <c r="C1326" s="1" t="s">
        <v>1868</v>
      </c>
      <c r="D1326" s="1" t="s">
        <v>343</v>
      </c>
      <c r="E1326" s="1">
        <v>1</v>
      </c>
      <c r="F1326" s="2">
        <v>45119</v>
      </c>
      <c r="G1326" s="1" t="s">
        <v>205</v>
      </c>
      <c r="H1326" s="1" t="s">
        <v>1859</v>
      </c>
      <c r="I1326" s="1" t="s">
        <v>345</v>
      </c>
    </row>
    <row r="1327" spans="1:9">
      <c r="A1327" s="1" t="s">
        <v>206</v>
      </c>
      <c r="B1327" s="1" t="s">
        <v>197</v>
      </c>
      <c r="C1327" s="1" t="s">
        <v>1869</v>
      </c>
      <c r="D1327" s="1" t="s">
        <v>394</v>
      </c>
      <c r="E1327" s="1">
        <v>1</v>
      </c>
      <c r="F1327" s="2">
        <v>45121</v>
      </c>
      <c r="G1327" s="1" t="s">
        <v>205</v>
      </c>
      <c r="H1327" s="1" t="s">
        <v>1859</v>
      </c>
      <c r="I1327" s="1" t="s">
        <v>345</v>
      </c>
    </row>
    <row r="1328" spans="1:9">
      <c r="A1328" s="1" t="s">
        <v>206</v>
      </c>
      <c r="B1328" s="1" t="s">
        <v>197</v>
      </c>
      <c r="C1328" s="1" t="s">
        <v>1870</v>
      </c>
      <c r="D1328" s="1" t="s">
        <v>343</v>
      </c>
      <c r="E1328" s="1">
        <v>1</v>
      </c>
      <c r="F1328" s="2">
        <v>45122</v>
      </c>
      <c r="G1328" s="1" t="s">
        <v>205</v>
      </c>
      <c r="H1328" s="1" t="s">
        <v>1859</v>
      </c>
      <c r="I1328" s="1" t="s">
        <v>345</v>
      </c>
    </row>
    <row r="1329" spans="1:9">
      <c r="A1329" s="1" t="s">
        <v>206</v>
      </c>
      <c r="B1329" s="1" t="s">
        <v>197</v>
      </c>
      <c r="C1329" s="1" t="s">
        <v>1871</v>
      </c>
      <c r="D1329" s="1" t="s">
        <v>394</v>
      </c>
      <c r="E1329" s="1">
        <v>1</v>
      </c>
      <c r="F1329" s="2">
        <v>45122</v>
      </c>
      <c r="G1329" s="1" t="s">
        <v>205</v>
      </c>
      <c r="H1329" s="1" t="s">
        <v>1859</v>
      </c>
      <c r="I1329" s="1" t="s">
        <v>345</v>
      </c>
    </row>
    <row r="1330" spans="1:9">
      <c r="A1330" s="1" t="s">
        <v>206</v>
      </c>
      <c r="B1330" s="1" t="s">
        <v>197</v>
      </c>
      <c r="C1330" s="1" t="s">
        <v>1872</v>
      </c>
      <c r="D1330" s="1" t="s">
        <v>358</v>
      </c>
      <c r="E1330" s="1">
        <v>1</v>
      </c>
      <c r="F1330" s="2">
        <v>45124</v>
      </c>
      <c r="G1330" s="1" t="s">
        <v>205</v>
      </c>
      <c r="H1330" s="1" t="s">
        <v>1859</v>
      </c>
      <c r="I1330" s="1" t="s">
        <v>345</v>
      </c>
    </row>
    <row r="1331" spans="1:9">
      <c r="A1331" s="1" t="s">
        <v>313</v>
      </c>
      <c r="B1331" s="1" t="s">
        <v>304</v>
      </c>
      <c r="C1331" s="1" t="s">
        <v>1873</v>
      </c>
      <c r="D1331" s="1" t="s">
        <v>376</v>
      </c>
      <c r="E1331" s="1">
        <v>1</v>
      </c>
      <c r="F1331" s="2">
        <v>45111</v>
      </c>
      <c r="G1331" s="1" t="s">
        <v>312</v>
      </c>
      <c r="H1331" s="1" t="s">
        <v>1874</v>
      </c>
      <c r="I1331" s="1" t="s">
        <v>345</v>
      </c>
    </row>
    <row r="1332" spans="1:9">
      <c r="A1332" s="1" t="s">
        <v>313</v>
      </c>
      <c r="B1332" s="1" t="s">
        <v>304</v>
      </c>
      <c r="C1332" s="1" t="s">
        <v>1875</v>
      </c>
      <c r="D1332" s="1" t="s">
        <v>358</v>
      </c>
      <c r="E1332" s="1">
        <v>1</v>
      </c>
      <c r="F1332" s="2">
        <v>45113</v>
      </c>
      <c r="G1332" s="1" t="s">
        <v>312</v>
      </c>
      <c r="H1332" s="1" t="s">
        <v>1874</v>
      </c>
      <c r="I1332" s="1" t="s">
        <v>345</v>
      </c>
    </row>
    <row r="1333" spans="1:9">
      <c r="A1333" s="1" t="s">
        <v>313</v>
      </c>
      <c r="B1333" s="1" t="s">
        <v>304</v>
      </c>
      <c r="C1333" s="1" t="s">
        <v>1876</v>
      </c>
      <c r="D1333" s="1" t="s">
        <v>369</v>
      </c>
      <c r="E1333" s="1">
        <v>1</v>
      </c>
      <c r="F1333" s="2">
        <v>45113</v>
      </c>
      <c r="G1333" s="1" t="s">
        <v>312</v>
      </c>
      <c r="H1333" s="1" t="s">
        <v>1874</v>
      </c>
      <c r="I1333" s="1" t="s">
        <v>345</v>
      </c>
    </row>
    <row r="1334" spans="1:9">
      <c r="A1334" s="1" t="s">
        <v>313</v>
      </c>
      <c r="B1334" s="1" t="s">
        <v>304</v>
      </c>
      <c r="C1334" s="1" t="s">
        <v>1877</v>
      </c>
      <c r="D1334" s="1" t="s">
        <v>358</v>
      </c>
      <c r="E1334" s="1">
        <v>1</v>
      </c>
      <c r="F1334" s="2">
        <v>45113</v>
      </c>
      <c r="G1334" s="1" t="s">
        <v>312</v>
      </c>
      <c r="H1334" s="1" t="s">
        <v>1874</v>
      </c>
      <c r="I1334" s="1" t="s">
        <v>345</v>
      </c>
    </row>
    <row r="1335" spans="1:9">
      <c r="A1335" s="1" t="s">
        <v>313</v>
      </c>
      <c r="B1335" s="1" t="s">
        <v>304</v>
      </c>
      <c r="C1335" s="1" t="s">
        <v>1878</v>
      </c>
      <c r="D1335" s="1" t="s">
        <v>354</v>
      </c>
      <c r="E1335" s="1">
        <v>1</v>
      </c>
      <c r="F1335" s="2">
        <v>45121</v>
      </c>
      <c r="G1335" s="1" t="s">
        <v>312</v>
      </c>
      <c r="H1335" s="1" t="s">
        <v>1874</v>
      </c>
      <c r="I1335" s="1" t="s">
        <v>345</v>
      </c>
    </row>
    <row r="1336" spans="1:9">
      <c r="A1336" s="1" t="s">
        <v>313</v>
      </c>
      <c r="B1336" s="1" t="s">
        <v>304</v>
      </c>
      <c r="C1336" s="1" t="s">
        <v>1879</v>
      </c>
      <c r="D1336" s="1" t="s">
        <v>354</v>
      </c>
      <c r="E1336" s="1">
        <v>1</v>
      </c>
      <c r="F1336" s="2">
        <v>45121</v>
      </c>
      <c r="G1336" s="1" t="s">
        <v>312</v>
      </c>
      <c r="H1336" s="1" t="s">
        <v>1874</v>
      </c>
      <c r="I1336" s="1" t="s">
        <v>345</v>
      </c>
    </row>
    <row r="1337" spans="1:9">
      <c r="A1337" s="1" t="s">
        <v>313</v>
      </c>
      <c r="B1337" s="1" t="s">
        <v>304</v>
      </c>
      <c r="C1337" s="1" t="s">
        <v>1880</v>
      </c>
      <c r="D1337" s="1" t="s">
        <v>358</v>
      </c>
      <c r="E1337" s="1">
        <v>1</v>
      </c>
      <c r="F1337" s="2">
        <v>45122</v>
      </c>
      <c r="G1337" s="1" t="s">
        <v>312</v>
      </c>
      <c r="H1337" s="1" t="s">
        <v>1874</v>
      </c>
      <c r="I1337" s="1" t="s">
        <v>345</v>
      </c>
    </row>
    <row r="1338" spans="1:9">
      <c r="A1338" s="1" t="s">
        <v>313</v>
      </c>
      <c r="B1338" s="1" t="s">
        <v>304</v>
      </c>
      <c r="C1338" s="1" t="s">
        <v>1881</v>
      </c>
      <c r="D1338" s="1" t="s">
        <v>358</v>
      </c>
      <c r="E1338" s="1">
        <v>1</v>
      </c>
      <c r="F1338" s="2">
        <v>45124</v>
      </c>
      <c r="G1338" s="1" t="s">
        <v>312</v>
      </c>
      <c r="H1338" s="1" t="s">
        <v>1874</v>
      </c>
      <c r="I1338" s="1" t="s">
        <v>345</v>
      </c>
    </row>
    <row r="1339" spans="1:9">
      <c r="A1339" s="1" t="s">
        <v>153</v>
      </c>
      <c r="B1339" s="1" t="s">
        <v>1084</v>
      </c>
      <c r="C1339" s="1" t="s">
        <v>1882</v>
      </c>
      <c r="D1339" s="1" t="s">
        <v>343</v>
      </c>
      <c r="E1339" s="1">
        <v>1</v>
      </c>
      <c r="F1339" s="2">
        <v>45118</v>
      </c>
      <c r="G1339" s="1" t="s">
        <v>152</v>
      </c>
      <c r="H1339" s="1" t="s">
        <v>1883</v>
      </c>
      <c r="I1339" s="1" t="s">
        <v>345</v>
      </c>
    </row>
    <row r="1340" spans="1:9">
      <c r="A1340" s="1" t="s">
        <v>153</v>
      </c>
      <c r="B1340" s="1" t="s">
        <v>1084</v>
      </c>
      <c r="C1340" s="1" t="s">
        <v>1884</v>
      </c>
      <c r="D1340" s="1" t="s">
        <v>343</v>
      </c>
      <c r="E1340" s="1">
        <v>1</v>
      </c>
      <c r="F1340" s="2">
        <v>45120</v>
      </c>
      <c r="G1340" s="1" t="s">
        <v>152</v>
      </c>
      <c r="H1340" s="1" t="s">
        <v>1883</v>
      </c>
      <c r="I1340" s="1" t="s">
        <v>345</v>
      </c>
    </row>
    <row r="1341" spans="1:9">
      <c r="A1341" s="1" t="s">
        <v>153</v>
      </c>
      <c r="B1341" s="1" t="s">
        <v>1084</v>
      </c>
      <c r="C1341" s="1" t="s">
        <v>1885</v>
      </c>
      <c r="D1341" s="1" t="s">
        <v>376</v>
      </c>
      <c r="E1341" s="1">
        <v>1</v>
      </c>
      <c r="F1341" s="2">
        <v>45124</v>
      </c>
      <c r="G1341" s="1" t="s">
        <v>152</v>
      </c>
      <c r="H1341" s="1" t="s">
        <v>1883</v>
      </c>
      <c r="I1341" s="1" t="s">
        <v>345</v>
      </c>
    </row>
    <row r="1342" spans="1:9">
      <c r="A1342" s="1" t="s">
        <v>153</v>
      </c>
      <c r="B1342" s="1" t="s">
        <v>1084</v>
      </c>
      <c r="C1342" s="1" t="s">
        <v>1886</v>
      </c>
      <c r="D1342" s="1" t="s">
        <v>354</v>
      </c>
      <c r="E1342" s="1">
        <v>1</v>
      </c>
      <c r="F1342" s="2">
        <v>45124</v>
      </c>
      <c r="G1342" s="1" t="s">
        <v>152</v>
      </c>
      <c r="H1342" s="1" t="s">
        <v>1883</v>
      </c>
      <c r="I1342" s="1" t="s">
        <v>345</v>
      </c>
    </row>
    <row r="1343" spans="1:9">
      <c r="A1343" s="1" t="s">
        <v>1887</v>
      </c>
      <c r="B1343" s="1" t="s">
        <v>221</v>
      </c>
      <c r="C1343" s="1" t="s">
        <v>1888</v>
      </c>
      <c r="D1343" s="1" t="s">
        <v>352</v>
      </c>
      <c r="E1343" s="1">
        <v>1</v>
      </c>
      <c r="F1343" s="2">
        <v>45120</v>
      </c>
      <c r="G1343" s="1" t="s">
        <v>1889</v>
      </c>
      <c r="H1343" s="1" t="s">
        <v>1890</v>
      </c>
      <c r="I1343" s="1" t="s">
        <v>423</v>
      </c>
    </row>
    <row r="1344" spans="1:9">
      <c r="A1344" s="1" t="s">
        <v>223</v>
      </c>
      <c r="B1344" s="1" t="s">
        <v>221</v>
      </c>
      <c r="C1344" s="1" t="s">
        <v>1891</v>
      </c>
      <c r="D1344" s="1" t="s">
        <v>659</v>
      </c>
      <c r="E1344" s="1">
        <v>1</v>
      </c>
      <c r="F1344" s="2">
        <v>45111</v>
      </c>
      <c r="G1344" s="1" t="s">
        <v>222</v>
      </c>
      <c r="H1344" s="1" t="s">
        <v>1892</v>
      </c>
      <c r="I1344" s="1" t="s">
        <v>345</v>
      </c>
    </row>
    <row r="1345" spans="1:9">
      <c r="A1345" s="1" t="s">
        <v>223</v>
      </c>
      <c r="B1345" s="1" t="s">
        <v>221</v>
      </c>
      <c r="C1345" s="1" t="s">
        <v>1893</v>
      </c>
      <c r="D1345" s="1" t="s">
        <v>358</v>
      </c>
      <c r="E1345" s="1">
        <v>1</v>
      </c>
      <c r="F1345" s="2">
        <v>45114</v>
      </c>
      <c r="G1345" s="1" t="s">
        <v>222</v>
      </c>
      <c r="H1345" s="1" t="s">
        <v>1892</v>
      </c>
      <c r="I1345" s="1" t="s">
        <v>345</v>
      </c>
    </row>
    <row r="1346" spans="1:9">
      <c r="A1346" s="1" t="s">
        <v>223</v>
      </c>
      <c r="B1346" s="1" t="s">
        <v>221</v>
      </c>
      <c r="C1346" s="1" t="s">
        <v>1894</v>
      </c>
      <c r="D1346" s="1" t="s">
        <v>352</v>
      </c>
      <c r="E1346" s="1">
        <v>1</v>
      </c>
      <c r="F1346" s="2">
        <v>45115</v>
      </c>
      <c r="G1346" s="1" t="s">
        <v>222</v>
      </c>
      <c r="H1346" s="1" t="s">
        <v>1892</v>
      </c>
      <c r="I1346" s="1" t="s">
        <v>345</v>
      </c>
    </row>
    <row r="1347" spans="1:9">
      <c r="A1347" s="1" t="s">
        <v>223</v>
      </c>
      <c r="B1347" s="1" t="s">
        <v>221</v>
      </c>
      <c r="C1347" s="1" t="s">
        <v>1895</v>
      </c>
      <c r="D1347" s="1" t="s">
        <v>358</v>
      </c>
      <c r="E1347" s="1">
        <v>1</v>
      </c>
      <c r="F1347" s="2">
        <v>45117</v>
      </c>
      <c r="G1347" s="1" t="s">
        <v>222</v>
      </c>
      <c r="H1347" s="1" t="s">
        <v>1892</v>
      </c>
      <c r="I1347" s="1" t="s">
        <v>345</v>
      </c>
    </row>
    <row r="1348" spans="1:9">
      <c r="A1348" s="1" t="s">
        <v>223</v>
      </c>
      <c r="B1348" s="1" t="s">
        <v>221</v>
      </c>
      <c r="C1348" s="1" t="s">
        <v>1896</v>
      </c>
      <c r="D1348" s="1" t="s">
        <v>369</v>
      </c>
      <c r="E1348" s="1">
        <v>1</v>
      </c>
      <c r="F1348" s="2">
        <v>45118</v>
      </c>
      <c r="G1348" s="1" t="s">
        <v>222</v>
      </c>
      <c r="H1348" s="1" t="s">
        <v>1892</v>
      </c>
      <c r="I1348" s="1" t="s">
        <v>345</v>
      </c>
    </row>
    <row r="1349" spans="1:9">
      <c r="A1349" s="1" t="s">
        <v>223</v>
      </c>
      <c r="B1349" s="1" t="s">
        <v>221</v>
      </c>
      <c r="C1349" s="1" t="s">
        <v>1897</v>
      </c>
      <c r="D1349" s="1" t="s">
        <v>358</v>
      </c>
      <c r="E1349" s="1">
        <v>1</v>
      </c>
      <c r="F1349" s="2">
        <v>45119</v>
      </c>
      <c r="G1349" s="1" t="s">
        <v>222</v>
      </c>
      <c r="H1349" s="1" t="s">
        <v>1892</v>
      </c>
      <c r="I1349" s="1" t="s">
        <v>345</v>
      </c>
    </row>
    <row r="1350" spans="1:9">
      <c r="A1350" s="1" t="s">
        <v>223</v>
      </c>
      <c r="B1350" s="1" t="s">
        <v>221</v>
      </c>
      <c r="C1350" s="1" t="s">
        <v>1898</v>
      </c>
      <c r="D1350" s="1" t="s">
        <v>868</v>
      </c>
      <c r="E1350" s="1">
        <v>1</v>
      </c>
      <c r="F1350" s="2">
        <v>45120</v>
      </c>
      <c r="G1350" s="1" t="s">
        <v>222</v>
      </c>
      <c r="H1350" s="1" t="s">
        <v>1892</v>
      </c>
      <c r="I1350" s="1" t="s">
        <v>345</v>
      </c>
    </row>
    <row r="1351" spans="1:9">
      <c r="A1351" s="1" t="s">
        <v>223</v>
      </c>
      <c r="B1351" s="1" t="s">
        <v>221</v>
      </c>
      <c r="C1351" s="1" t="s">
        <v>1899</v>
      </c>
      <c r="D1351" s="1" t="s">
        <v>369</v>
      </c>
      <c r="E1351" s="1">
        <v>1</v>
      </c>
      <c r="F1351" s="2">
        <v>45121</v>
      </c>
      <c r="G1351" s="1" t="s">
        <v>222</v>
      </c>
      <c r="H1351" s="1" t="s">
        <v>1892</v>
      </c>
      <c r="I1351" s="1" t="s">
        <v>345</v>
      </c>
    </row>
    <row r="1352" spans="1:9">
      <c r="A1352" s="1" t="s">
        <v>223</v>
      </c>
      <c r="B1352" s="1" t="s">
        <v>221</v>
      </c>
      <c r="C1352" s="1" t="s">
        <v>1900</v>
      </c>
      <c r="D1352" s="1" t="s">
        <v>358</v>
      </c>
      <c r="E1352" s="1">
        <v>1</v>
      </c>
      <c r="F1352" s="2">
        <v>45122</v>
      </c>
      <c r="G1352" s="1" t="s">
        <v>222</v>
      </c>
      <c r="H1352" s="1" t="s">
        <v>1892</v>
      </c>
      <c r="I1352" s="1" t="s">
        <v>345</v>
      </c>
    </row>
    <row r="1353" spans="1:9">
      <c r="A1353" s="1" t="s">
        <v>223</v>
      </c>
      <c r="B1353" s="1" t="s">
        <v>221</v>
      </c>
      <c r="C1353" s="1" t="s">
        <v>1901</v>
      </c>
      <c r="D1353" s="1" t="s">
        <v>354</v>
      </c>
      <c r="E1353" s="1">
        <v>1</v>
      </c>
      <c r="F1353" s="2">
        <v>45122</v>
      </c>
      <c r="G1353" s="1" t="s">
        <v>222</v>
      </c>
      <c r="H1353" s="1" t="s">
        <v>1892</v>
      </c>
      <c r="I1353" s="1" t="s">
        <v>345</v>
      </c>
    </row>
    <row r="1354" spans="1:9">
      <c r="A1354" s="1" t="s">
        <v>223</v>
      </c>
      <c r="B1354" s="1" t="s">
        <v>221</v>
      </c>
      <c r="C1354" s="1" t="s">
        <v>1902</v>
      </c>
      <c r="D1354" s="1" t="s">
        <v>358</v>
      </c>
      <c r="E1354" s="1">
        <v>1</v>
      </c>
      <c r="F1354" s="2">
        <v>45124</v>
      </c>
      <c r="G1354" s="1" t="s">
        <v>222</v>
      </c>
      <c r="H1354" s="1" t="s">
        <v>1892</v>
      </c>
      <c r="I1354" s="1" t="s">
        <v>345</v>
      </c>
    </row>
    <row r="1355" spans="1:9">
      <c r="A1355" s="1" t="s">
        <v>1903</v>
      </c>
      <c r="B1355" s="1" t="s">
        <v>34</v>
      </c>
      <c r="C1355" s="1" t="s">
        <v>1904</v>
      </c>
      <c r="D1355" s="1" t="s">
        <v>376</v>
      </c>
      <c r="E1355" s="1">
        <v>1</v>
      </c>
      <c r="F1355" s="2">
        <v>45111</v>
      </c>
      <c r="G1355" s="1" t="s">
        <v>1905</v>
      </c>
      <c r="H1355" s="1" t="s">
        <v>1906</v>
      </c>
      <c r="I1355" s="1" t="s">
        <v>345</v>
      </c>
    </row>
    <row r="1356" spans="1:9">
      <c r="A1356" s="1" t="s">
        <v>1903</v>
      </c>
      <c r="B1356" s="1" t="s">
        <v>34</v>
      </c>
      <c r="C1356" s="1" t="s">
        <v>1907</v>
      </c>
      <c r="D1356" s="1" t="s">
        <v>358</v>
      </c>
      <c r="E1356" s="1">
        <v>1</v>
      </c>
      <c r="F1356" s="2">
        <v>45111</v>
      </c>
      <c r="G1356" s="1" t="s">
        <v>1905</v>
      </c>
      <c r="H1356" s="1" t="s">
        <v>1906</v>
      </c>
      <c r="I1356" s="1" t="s">
        <v>345</v>
      </c>
    </row>
    <row r="1357" spans="1:9">
      <c r="A1357" s="1" t="s">
        <v>1903</v>
      </c>
      <c r="B1357" s="1" t="s">
        <v>34</v>
      </c>
      <c r="C1357" s="1" t="s">
        <v>1908</v>
      </c>
      <c r="D1357" s="1" t="s">
        <v>376</v>
      </c>
      <c r="E1357" s="1">
        <v>1</v>
      </c>
      <c r="F1357" s="2">
        <v>45112</v>
      </c>
      <c r="G1357" s="1" t="s">
        <v>1905</v>
      </c>
      <c r="H1357" s="1" t="s">
        <v>1906</v>
      </c>
      <c r="I1357" s="1" t="s">
        <v>345</v>
      </c>
    </row>
    <row r="1358" spans="1:9">
      <c r="A1358" s="1" t="s">
        <v>1903</v>
      </c>
      <c r="B1358" s="1" t="s">
        <v>34</v>
      </c>
      <c r="C1358" s="1" t="s">
        <v>1909</v>
      </c>
      <c r="D1358" s="1" t="s">
        <v>358</v>
      </c>
      <c r="E1358" s="1">
        <v>1</v>
      </c>
      <c r="F1358" s="2">
        <v>45120</v>
      </c>
      <c r="G1358" s="1" t="s">
        <v>1905</v>
      </c>
      <c r="H1358" s="1" t="s">
        <v>1906</v>
      </c>
      <c r="I1358" s="1" t="s">
        <v>345</v>
      </c>
    </row>
    <row r="1359" spans="1:9">
      <c r="A1359" s="1" t="s">
        <v>1903</v>
      </c>
      <c r="B1359" s="1" t="s">
        <v>34</v>
      </c>
      <c r="C1359" s="1" t="s">
        <v>1910</v>
      </c>
      <c r="D1359" s="1" t="s">
        <v>376</v>
      </c>
      <c r="E1359" s="1">
        <v>1</v>
      </c>
      <c r="F1359" s="2">
        <v>45121</v>
      </c>
      <c r="G1359" s="1" t="s">
        <v>36</v>
      </c>
      <c r="H1359" s="1" t="s">
        <v>1911</v>
      </c>
      <c r="I1359" s="1" t="s">
        <v>345</v>
      </c>
    </row>
    <row r="1360" spans="1:9">
      <c r="A1360" s="1" t="s">
        <v>1903</v>
      </c>
      <c r="B1360" s="1" t="s">
        <v>34</v>
      </c>
      <c r="C1360" s="1" t="s">
        <v>1912</v>
      </c>
      <c r="D1360" s="1" t="s">
        <v>358</v>
      </c>
      <c r="E1360" s="1">
        <v>1</v>
      </c>
      <c r="F1360" s="2">
        <v>45121</v>
      </c>
      <c r="G1360" s="1" t="s">
        <v>36</v>
      </c>
      <c r="H1360" s="1" t="s">
        <v>1911</v>
      </c>
      <c r="I1360" s="1" t="s">
        <v>345</v>
      </c>
    </row>
    <row r="1361" spans="1:9">
      <c r="A1361" s="1" t="s">
        <v>1903</v>
      </c>
      <c r="B1361" s="1" t="s">
        <v>34</v>
      </c>
      <c r="C1361" s="1" t="s">
        <v>1913</v>
      </c>
      <c r="D1361" s="1" t="s">
        <v>394</v>
      </c>
      <c r="E1361" s="1">
        <v>1</v>
      </c>
      <c r="F1361" s="2">
        <v>45121</v>
      </c>
      <c r="G1361" s="1" t="s">
        <v>36</v>
      </c>
      <c r="H1361" s="1" t="s">
        <v>1911</v>
      </c>
      <c r="I1361" s="1" t="s">
        <v>345</v>
      </c>
    </row>
    <row r="1362" spans="1:9">
      <c r="A1362" s="1" t="s">
        <v>1903</v>
      </c>
      <c r="B1362" s="1" t="s">
        <v>34</v>
      </c>
      <c r="C1362" s="1" t="s">
        <v>1914</v>
      </c>
      <c r="D1362" s="1" t="s">
        <v>369</v>
      </c>
      <c r="E1362" s="1">
        <v>1</v>
      </c>
      <c r="F1362" s="2">
        <v>45121</v>
      </c>
      <c r="G1362" s="1" t="s">
        <v>36</v>
      </c>
      <c r="H1362" s="1" t="s">
        <v>1911</v>
      </c>
      <c r="I1362" s="1" t="s">
        <v>345</v>
      </c>
    </row>
    <row r="1363" spans="1:9">
      <c r="A1363" s="1" t="s">
        <v>1903</v>
      </c>
      <c r="B1363" s="1" t="s">
        <v>34</v>
      </c>
      <c r="C1363" s="1" t="s">
        <v>1915</v>
      </c>
      <c r="D1363" s="1" t="s">
        <v>394</v>
      </c>
      <c r="E1363" s="1">
        <v>1</v>
      </c>
      <c r="F1363" s="2">
        <v>45124</v>
      </c>
      <c r="G1363" s="1" t="s">
        <v>36</v>
      </c>
      <c r="H1363" s="1" t="s">
        <v>1911</v>
      </c>
      <c r="I1363" s="1" t="s">
        <v>345</v>
      </c>
    </row>
    <row r="1364" spans="1:9">
      <c r="A1364" s="1" t="s">
        <v>1903</v>
      </c>
      <c r="B1364" s="1" t="s">
        <v>34</v>
      </c>
      <c r="C1364" s="1" t="s">
        <v>1916</v>
      </c>
      <c r="D1364" s="1" t="s">
        <v>352</v>
      </c>
      <c r="E1364" s="1">
        <v>1</v>
      </c>
      <c r="F1364" s="2">
        <v>45124</v>
      </c>
      <c r="G1364" s="1" t="s">
        <v>36</v>
      </c>
      <c r="H1364" s="1" t="s">
        <v>1911</v>
      </c>
      <c r="I1364" s="1" t="s">
        <v>345</v>
      </c>
    </row>
    <row r="1365" spans="1:9">
      <c r="A1365" s="1" t="s">
        <v>1917</v>
      </c>
      <c r="B1365" s="1" t="s">
        <v>66</v>
      </c>
      <c r="C1365" s="1" t="s">
        <v>1918</v>
      </c>
      <c r="D1365" s="1" t="s">
        <v>352</v>
      </c>
      <c r="E1365" s="1">
        <v>1</v>
      </c>
      <c r="F1365" s="2">
        <v>45121</v>
      </c>
      <c r="G1365" s="1" t="s">
        <v>632</v>
      </c>
      <c r="H1365" s="1" t="s">
        <v>633</v>
      </c>
      <c r="I1365" s="1" t="s">
        <v>423</v>
      </c>
    </row>
    <row r="1366" spans="1:9">
      <c r="A1366" s="1" t="s">
        <v>1917</v>
      </c>
      <c r="B1366" s="1" t="s">
        <v>66</v>
      </c>
      <c r="C1366" s="1" t="s">
        <v>1919</v>
      </c>
      <c r="D1366" s="1" t="s">
        <v>350</v>
      </c>
      <c r="E1366" s="1">
        <v>1</v>
      </c>
      <c r="F1366" s="2">
        <v>45121</v>
      </c>
      <c r="G1366" s="1" t="s">
        <v>632</v>
      </c>
      <c r="H1366" s="1" t="s">
        <v>633</v>
      </c>
      <c r="I1366" s="1" t="s">
        <v>423</v>
      </c>
    </row>
    <row r="1367" spans="1:9">
      <c r="A1367" s="1" t="s">
        <v>45</v>
      </c>
      <c r="B1367" s="1" t="s">
        <v>34</v>
      </c>
      <c r="C1367" s="1" t="s">
        <v>1920</v>
      </c>
      <c r="D1367" s="1" t="s">
        <v>659</v>
      </c>
      <c r="E1367" s="1">
        <v>1</v>
      </c>
      <c r="F1367" s="2">
        <v>45111</v>
      </c>
      <c r="G1367" s="1" t="s">
        <v>44</v>
      </c>
      <c r="H1367" s="1" t="s">
        <v>1921</v>
      </c>
      <c r="I1367" s="1" t="s">
        <v>345</v>
      </c>
    </row>
    <row r="1368" spans="1:9">
      <c r="A1368" s="1" t="s">
        <v>45</v>
      </c>
      <c r="B1368" s="1" t="s">
        <v>34</v>
      </c>
      <c r="C1368" s="1" t="s">
        <v>1922</v>
      </c>
      <c r="D1368" s="1" t="s">
        <v>358</v>
      </c>
      <c r="E1368" s="1">
        <v>1</v>
      </c>
      <c r="F1368" s="2">
        <v>45111</v>
      </c>
      <c r="G1368" s="1" t="s">
        <v>44</v>
      </c>
      <c r="H1368" s="1" t="s">
        <v>1921</v>
      </c>
      <c r="I1368" s="1" t="s">
        <v>345</v>
      </c>
    </row>
    <row r="1369" spans="1:9">
      <c r="A1369" s="1" t="s">
        <v>45</v>
      </c>
      <c r="B1369" s="1" t="s">
        <v>34</v>
      </c>
      <c r="C1369" s="1" t="s">
        <v>1923</v>
      </c>
      <c r="D1369" s="1" t="s">
        <v>352</v>
      </c>
      <c r="E1369" s="1">
        <v>1</v>
      </c>
      <c r="F1369" s="2">
        <v>45111</v>
      </c>
      <c r="G1369" s="1" t="s">
        <v>44</v>
      </c>
      <c r="H1369" s="1" t="s">
        <v>1921</v>
      </c>
      <c r="I1369" s="1" t="s">
        <v>345</v>
      </c>
    </row>
    <row r="1370" spans="1:9">
      <c r="A1370" s="1" t="s">
        <v>45</v>
      </c>
      <c r="B1370" s="1" t="s">
        <v>34</v>
      </c>
      <c r="C1370" s="1" t="s">
        <v>1924</v>
      </c>
      <c r="D1370" s="1" t="s">
        <v>369</v>
      </c>
      <c r="E1370" s="1">
        <v>1</v>
      </c>
      <c r="F1370" s="2">
        <v>45111</v>
      </c>
      <c r="G1370" s="1" t="s">
        <v>44</v>
      </c>
      <c r="H1370" s="1" t="s">
        <v>1921</v>
      </c>
      <c r="I1370" s="1" t="s">
        <v>345</v>
      </c>
    </row>
    <row r="1371" spans="1:9">
      <c r="A1371" s="1" t="s">
        <v>45</v>
      </c>
      <c r="B1371" s="1" t="s">
        <v>34</v>
      </c>
      <c r="C1371" s="1" t="s">
        <v>1925</v>
      </c>
      <c r="D1371" s="1" t="s">
        <v>369</v>
      </c>
      <c r="E1371" s="1">
        <v>1</v>
      </c>
      <c r="F1371" s="2">
        <v>45113</v>
      </c>
      <c r="G1371" s="1" t="s">
        <v>44</v>
      </c>
      <c r="H1371" s="1" t="s">
        <v>1921</v>
      </c>
      <c r="I1371" s="1" t="s">
        <v>345</v>
      </c>
    </row>
    <row r="1372" spans="1:9">
      <c r="A1372" s="1" t="s">
        <v>45</v>
      </c>
      <c r="B1372" s="1" t="s">
        <v>34</v>
      </c>
      <c r="C1372" s="1" t="s">
        <v>1926</v>
      </c>
      <c r="D1372" s="1" t="s">
        <v>394</v>
      </c>
      <c r="E1372" s="1">
        <v>1</v>
      </c>
      <c r="F1372" s="2">
        <v>45115</v>
      </c>
      <c r="G1372" s="1" t="s">
        <v>44</v>
      </c>
      <c r="H1372" s="1" t="s">
        <v>1921</v>
      </c>
      <c r="I1372" s="1" t="s">
        <v>345</v>
      </c>
    </row>
    <row r="1373" spans="1:9">
      <c r="A1373" s="1" t="s">
        <v>45</v>
      </c>
      <c r="B1373" s="1" t="s">
        <v>34</v>
      </c>
      <c r="C1373" s="1" t="s">
        <v>1927</v>
      </c>
      <c r="D1373" s="1" t="s">
        <v>394</v>
      </c>
      <c r="E1373" s="1">
        <v>1</v>
      </c>
      <c r="F1373" s="2">
        <v>45115</v>
      </c>
      <c r="G1373" s="1" t="s">
        <v>44</v>
      </c>
      <c r="H1373" s="1" t="s">
        <v>1921</v>
      </c>
      <c r="I1373" s="1" t="s">
        <v>345</v>
      </c>
    </row>
    <row r="1374" spans="1:9">
      <c r="A1374" s="1" t="s">
        <v>45</v>
      </c>
      <c r="B1374" s="1" t="s">
        <v>34</v>
      </c>
      <c r="C1374" s="1" t="s">
        <v>1928</v>
      </c>
      <c r="D1374" s="1" t="s">
        <v>358</v>
      </c>
      <c r="E1374" s="1">
        <v>1</v>
      </c>
      <c r="F1374" s="2">
        <v>45115</v>
      </c>
      <c r="G1374" s="1" t="s">
        <v>44</v>
      </c>
      <c r="H1374" s="1" t="s">
        <v>1921</v>
      </c>
      <c r="I1374" s="1" t="s">
        <v>345</v>
      </c>
    </row>
    <row r="1375" spans="1:9">
      <c r="A1375" s="1" t="s">
        <v>45</v>
      </c>
      <c r="B1375" s="1" t="s">
        <v>34</v>
      </c>
      <c r="C1375" s="1" t="s">
        <v>1929</v>
      </c>
      <c r="D1375" s="1" t="s">
        <v>369</v>
      </c>
      <c r="E1375" s="1">
        <v>1</v>
      </c>
      <c r="F1375" s="2">
        <v>45115</v>
      </c>
      <c r="G1375" s="1" t="s">
        <v>44</v>
      </c>
      <c r="H1375" s="1" t="s">
        <v>1921</v>
      </c>
      <c r="I1375" s="1" t="s">
        <v>345</v>
      </c>
    </row>
    <row r="1376" spans="1:9">
      <c r="A1376" s="1" t="s">
        <v>45</v>
      </c>
      <c r="B1376" s="1" t="s">
        <v>34</v>
      </c>
      <c r="C1376" s="1" t="s">
        <v>1930</v>
      </c>
      <c r="D1376" s="1" t="s">
        <v>352</v>
      </c>
      <c r="E1376" s="1">
        <v>1</v>
      </c>
      <c r="F1376" s="2">
        <v>45115</v>
      </c>
      <c r="G1376" s="1" t="s">
        <v>44</v>
      </c>
      <c r="H1376" s="1" t="s">
        <v>1921</v>
      </c>
      <c r="I1376" s="1" t="s">
        <v>345</v>
      </c>
    </row>
    <row r="1377" spans="1:9">
      <c r="A1377" s="1" t="s">
        <v>45</v>
      </c>
      <c r="B1377" s="1" t="s">
        <v>34</v>
      </c>
      <c r="C1377" s="1" t="s">
        <v>1931</v>
      </c>
      <c r="D1377" s="1" t="s">
        <v>369</v>
      </c>
      <c r="E1377" s="1">
        <v>1</v>
      </c>
      <c r="F1377" s="2">
        <v>45115</v>
      </c>
      <c r="G1377" s="1" t="s">
        <v>44</v>
      </c>
      <c r="H1377" s="1" t="s">
        <v>1921</v>
      </c>
      <c r="I1377" s="1" t="s">
        <v>345</v>
      </c>
    </row>
    <row r="1378" spans="1:9">
      <c r="A1378" s="1" t="s">
        <v>45</v>
      </c>
      <c r="B1378" s="1" t="s">
        <v>34</v>
      </c>
      <c r="C1378" s="1" t="s">
        <v>1932</v>
      </c>
      <c r="D1378" s="1" t="s">
        <v>358</v>
      </c>
      <c r="E1378" s="1">
        <v>1</v>
      </c>
      <c r="F1378" s="2">
        <v>45117</v>
      </c>
      <c r="G1378" s="1" t="s">
        <v>44</v>
      </c>
      <c r="H1378" s="1" t="s">
        <v>1921</v>
      </c>
      <c r="I1378" s="1" t="s">
        <v>345</v>
      </c>
    </row>
    <row r="1379" spans="1:9">
      <c r="A1379" s="1" t="s">
        <v>45</v>
      </c>
      <c r="B1379" s="1" t="s">
        <v>34</v>
      </c>
      <c r="C1379" s="1" t="s">
        <v>1933</v>
      </c>
      <c r="D1379" s="1" t="s">
        <v>369</v>
      </c>
      <c r="E1379" s="1">
        <v>1</v>
      </c>
      <c r="F1379" s="2">
        <v>45118</v>
      </c>
      <c r="G1379" s="1" t="s">
        <v>44</v>
      </c>
      <c r="H1379" s="1" t="s">
        <v>1921</v>
      </c>
      <c r="I1379" s="1" t="s">
        <v>345</v>
      </c>
    </row>
    <row r="1380" spans="1:9">
      <c r="A1380" s="1" t="s">
        <v>45</v>
      </c>
      <c r="B1380" s="1" t="s">
        <v>34</v>
      </c>
      <c r="C1380" s="1" t="s">
        <v>1934</v>
      </c>
      <c r="D1380" s="1" t="s">
        <v>352</v>
      </c>
      <c r="E1380" s="1">
        <v>1</v>
      </c>
      <c r="F1380" s="2">
        <v>45118</v>
      </c>
      <c r="G1380" s="1" t="s">
        <v>44</v>
      </c>
      <c r="H1380" s="1" t="s">
        <v>1921</v>
      </c>
      <c r="I1380" s="1" t="s">
        <v>345</v>
      </c>
    </row>
    <row r="1381" spans="1:9">
      <c r="A1381" s="1" t="s">
        <v>45</v>
      </c>
      <c r="B1381" s="1" t="s">
        <v>34</v>
      </c>
      <c r="C1381" s="1" t="s">
        <v>1935</v>
      </c>
      <c r="D1381" s="1" t="s">
        <v>352</v>
      </c>
      <c r="E1381" s="1">
        <v>1</v>
      </c>
      <c r="F1381" s="2">
        <v>45118</v>
      </c>
      <c r="G1381" s="1" t="s">
        <v>44</v>
      </c>
      <c r="H1381" s="1" t="s">
        <v>1921</v>
      </c>
      <c r="I1381" s="1" t="s">
        <v>345</v>
      </c>
    </row>
    <row r="1382" spans="1:9">
      <c r="A1382" s="1" t="s">
        <v>45</v>
      </c>
      <c r="B1382" s="1" t="s">
        <v>34</v>
      </c>
      <c r="C1382" s="1" t="s">
        <v>1936</v>
      </c>
      <c r="D1382" s="1" t="s">
        <v>358</v>
      </c>
      <c r="E1382" s="1">
        <v>1</v>
      </c>
      <c r="F1382" s="2">
        <v>45120</v>
      </c>
      <c r="G1382" s="1" t="s">
        <v>44</v>
      </c>
      <c r="H1382" s="1" t="s">
        <v>1921</v>
      </c>
      <c r="I1382" s="1" t="s">
        <v>345</v>
      </c>
    </row>
    <row r="1383" spans="1:9">
      <c r="A1383" s="1" t="s">
        <v>45</v>
      </c>
      <c r="B1383" s="1" t="s">
        <v>34</v>
      </c>
      <c r="C1383" s="1" t="s">
        <v>1937</v>
      </c>
      <c r="D1383" s="1" t="s">
        <v>343</v>
      </c>
      <c r="E1383" s="1">
        <v>1</v>
      </c>
      <c r="F1383" s="2">
        <v>45120</v>
      </c>
      <c r="G1383" s="1" t="s">
        <v>44</v>
      </c>
      <c r="H1383" s="1" t="s">
        <v>1921</v>
      </c>
      <c r="I1383" s="1" t="s">
        <v>345</v>
      </c>
    </row>
    <row r="1384" spans="1:9">
      <c r="A1384" s="1" t="s">
        <v>45</v>
      </c>
      <c r="B1384" s="1" t="s">
        <v>34</v>
      </c>
      <c r="C1384" s="1" t="s">
        <v>1938</v>
      </c>
      <c r="D1384" s="1" t="s">
        <v>376</v>
      </c>
      <c r="E1384" s="1">
        <v>1</v>
      </c>
      <c r="F1384" s="2">
        <v>45121</v>
      </c>
      <c r="G1384" s="1" t="s">
        <v>44</v>
      </c>
      <c r="H1384" s="1" t="s">
        <v>1921</v>
      </c>
      <c r="I1384" s="1" t="s">
        <v>345</v>
      </c>
    </row>
    <row r="1385" spans="1:9">
      <c r="A1385" s="1" t="s">
        <v>45</v>
      </c>
      <c r="B1385" s="1" t="s">
        <v>34</v>
      </c>
      <c r="C1385" s="1" t="s">
        <v>1939</v>
      </c>
      <c r="D1385" s="1" t="s">
        <v>358</v>
      </c>
      <c r="E1385" s="1">
        <v>1</v>
      </c>
      <c r="F1385" s="2">
        <v>45122</v>
      </c>
      <c r="G1385" s="1" t="s">
        <v>44</v>
      </c>
      <c r="H1385" s="1" t="s">
        <v>1921</v>
      </c>
      <c r="I1385" s="1" t="s">
        <v>345</v>
      </c>
    </row>
    <row r="1386" spans="1:9">
      <c r="A1386" s="1" t="s">
        <v>45</v>
      </c>
      <c r="B1386" s="1" t="s">
        <v>34</v>
      </c>
      <c r="C1386" s="1" t="s">
        <v>1940</v>
      </c>
      <c r="D1386" s="1" t="s">
        <v>394</v>
      </c>
      <c r="E1386" s="1">
        <v>1</v>
      </c>
      <c r="F1386" s="2">
        <v>45124</v>
      </c>
      <c r="G1386" s="1" t="s">
        <v>44</v>
      </c>
      <c r="H1386" s="1" t="s">
        <v>1921</v>
      </c>
      <c r="I1386" s="1" t="s">
        <v>345</v>
      </c>
    </row>
    <row r="1387" spans="1:9">
      <c r="A1387" s="1" t="s">
        <v>45</v>
      </c>
      <c r="B1387" s="1" t="s">
        <v>34</v>
      </c>
      <c r="C1387" s="1" t="s">
        <v>1941</v>
      </c>
      <c r="D1387" s="1" t="s">
        <v>376</v>
      </c>
      <c r="E1387" s="1">
        <v>1</v>
      </c>
      <c r="F1387" s="2">
        <v>45124</v>
      </c>
      <c r="G1387" s="1" t="s">
        <v>44</v>
      </c>
      <c r="H1387" s="1" t="s">
        <v>1921</v>
      </c>
      <c r="I1387" s="1" t="s">
        <v>345</v>
      </c>
    </row>
    <row r="1388" spans="1:9">
      <c r="A1388" s="1" t="s">
        <v>45</v>
      </c>
      <c r="B1388" s="1" t="s">
        <v>34</v>
      </c>
      <c r="C1388" s="1" t="s">
        <v>1942</v>
      </c>
      <c r="D1388" s="1" t="s">
        <v>358</v>
      </c>
      <c r="E1388" s="1">
        <v>1</v>
      </c>
      <c r="F1388" s="2">
        <v>45124</v>
      </c>
      <c r="G1388" s="1" t="s">
        <v>44</v>
      </c>
      <c r="H1388" s="1" t="s">
        <v>1921</v>
      </c>
      <c r="I1388" s="1" t="s">
        <v>345</v>
      </c>
    </row>
    <row r="1389" spans="1:9">
      <c r="A1389" s="1" t="s">
        <v>45</v>
      </c>
      <c r="B1389" s="1" t="s">
        <v>34</v>
      </c>
      <c r="C1389" s="1" t="s">
        <v>1943</v>
      </c>
      <c r="D1389" s="1" t="s">
        <v>369</v>
      </c>
      <c r="E1389" s="1">
        <v>1</v>
      </c>
      <c r="F1389" s="2">
        <v>45124</v>
      </c>
      <c r="G1389" s="1" t="s">
        <v>44</v>
      </c>
      <c r="H1389" s="1" t="s">
        <v>1921</v>
      </c>
      <c r="I1389" s="1" t="s">
        <v>345</v>
      </c>
    </row>
    <row r="1390" spans="1:9">
      <c r="A1390" s="1" t="s">
        <v>45</v>
      </c>
      <c r="B1390" s="1" t="s">
        <v>34</v>
      </c>
      <c r="C1390" s="1" t="s">
        <v>1944</v>
      </c>
      <c r="D1390" s="1" t="s">
        <v>358</v>
      </c>
      <c r="E1390" s="1">
        <v>1</v>
      </c>
      <c r="F1390" s="2">
        <v>45124</v>
      </c>
      <c r="G1390" s="1" t="s">
        <v>44</v>
      </c>
      <c r="H1390" s="1" t="s">
        <v>1921</v>
      </c>
      <c r="I1390" s="1" t="s">
        <v>345</v>
      </c>
    </row>
    <row r="1391" spans="1:9">
      <c r="A1391" s="1" t="s">
        <v>328</v>
      </c>
      <c r="B1391" s="1" t="s">
        <v>322</v>
      </c>
      <c r="C1391" s="1" t="s">
        <v>1945</v>
      </c>
      <c r="D1391" s="1" t="s">
        <v>352</v>
      </c>
      <c r="E1391" s="1">
        <v>1</v>
      </c>
      <c r="F1391" s="2">
        <v>45113</v>
      </c>
      <c r="G1391" s="1" t="s">
        <v>327</v>
      </c>
      <c r="H1391" s="1" t="s">
        <v>1946</v>
      </c>
      <c r="I1391" s="1" t="s">
        <v>345</v>
      </c>
    </row>
    <row r="1392" spans="1:9">
      <c r="A1392" s="1" t="s">
        <v>328</v>
      </c>
      <c r="B1392" s="1" t="s">
        <v>322</v>
      </c>
      <c r="C1392" s="1" t="s">
        <v>1947</v>
      </c>
      <c r="D1392" s="1" t="s">
        <v>394</v>
      </c>
      <c r="E1392" s="1">
        <v>1</v>
      </c>
      <c r="F1392" s="2">
        <v>45113</v>
      </c>
      <c r="G1392" s="1" t="s">
        <v>327</v>
      </c>
      <c r="H1392" s="1" t="s">
        <v>1946</v>
      </c>
      <c r="I1392" s="1" t="s">
        <v>345</v>
      </c>
    </row>
    <row r="1393" spans="1:9">
      <c r="A1393" s="1" t="s">
        <v>328</v>
      </c>
      <c r="B1393" s="1" t="s">
        <v>322</v>
      </c>
      <c r="C1393" s="1" t="s">
        <v>1948</v>
      </c>
      <c r="D1393" s="1" t="s">
        <v>352</v>
      </c>
      <c r="E1393" s="1">
        <v>1</v>
      </c>
      <c r="F1393" s="2">
        <v>45113</v>
      </c>
      <c r="G1393" s="1" t="s">
        <v>327</v>
      </c>
      <c r="H1393" s="1" t="s">
        <v>1946</v>
      </c>
      <c r="I1393" s="1" t="s">
        <v>345</v>
      </c>
    </row>
    <row r="1394" spans="1:9">
      <c r="A1394" s="1" t="s">
        <v>328</v>
      </c>
      <c r="B1394" s="1" t="s">
        <v>322</v>
      </c>
      <c r="C1394" s="1" t="s">
        <v>1949</v>
      </c>
      <c r="D1394" s="1" t="s">
        <v>352</v>
      </c>
      <c r="E1394" s="1">
        <v>1</v>
      </c>
      <c r="F1394" s="2">
        <v>45117</v>
      </c>
      <c r="G1394" s="1" t="s">
        <v>327</v>
      </c>
      <c r="H1394" s="1" t="s">
        <v>1946</v>
      </c>
      <c r="I1394" s="1" t="s">
        <v>345</v>
      </c>
    </row>
    <row r="1395" spans="1:9">
      <c r="A1395" s="1" t="s">
        <v>328</v>
      </c>
      <c r="B1395" s="1" t="s">
        <v>322</v>
      </c>
      <c r="C1395" s="1" t="s">
        <v>1950</v>
      </c>
      <c r="D1395" s="1" t="s">
        <v>352</v>
      </c>
      <c r="E1395" s="1">
        <v>1</v>
      </c>
      <c r="F1395" s="2">
        <v>45117</v>
      </c>
      <c r="G1395" s="1" t="s">
        <v>327</v>
      </c>
      <c r="H1395" s="1" t="s">
        <v>1946</v>
      </c>
      <c r="I1395" s="1" t="s">
        <v>345</v>
      </c>
    </row>
    <row r="1396" spans="1:9">
      <c r="A1396" s="1" t="s">
        <v>328</v>
      </c>
      <c r="B1396" s="1" t="s">
        <v>322</v>
      </c>
      <c r="C1396" s="1" t="s">
        <v>1951</v>
      </c>
      <c r="D1396" s="1" t="s">
        <v>369</v>
      </c>
      <c r="E1396" s="1">
        <v>1</v>
      </c>
      <c r="F1396" s="2">
        <v>45117</v>
      </c>
      <c r="G1396" s="1" t="s">
        <v>327</v>
      </c>
      <c r="H1396" s="1" t="s">
        <v>1946</v>
      </c>
      <c r="I1396" s="1" t="s">
        <v>345</v>
      </c>
    </row>
    <row r="1397" spans="1:9">
      <c r="A1397" s="1" t="s">
        <v>328</v>
      </c>
      <c r="B1397" s="1" t="s">
        <v>322</v>
      </c>
      <c r="C1397" s="1" t="s">
        <v>1952</v>
      </c>
      <c r="D1397" s="1" t="s">
        <v>369</v>
      </c>
      <c r="E1397" s="1">
        <v>1</v>
      </c>
      <c r="F1397" s="2">
        <v>45117</v>
      </c>
      <c r="G1397" s="1" t="s">
        <v>327</v>
      </c>
      <c r="H1397" s="1" t="s">
        <v>1946</v>
      </c>
      <c r="I1397" s="1" t="s">
        <v>345</v>
      </c>
    </row>
    <row r="1398" spans="1:9">
      <c r="A1398" s="1" t="s">
        <v>328</v>
      </c>
      <c r="B1398" s="1" t="s">
        <v>322</v>
      </c>
      <c r="C1398" s="1" t="s">
        <v>1953</v>
      </c>
      <c r="D1398" s="1" t="s">
        <v>369</v>
      </c>
      <c r="E1398" s="1">
        <v>1</v>
      </c>
      <c r="F1398" s="2">
        <v>45118</v>
      </c>
      <c r="G1398" s="1" t="s">
        <v>327</v>
      </c>
      <c r="H1398" s="1" t="s">
        <v>1946</v>
      </c>
      <c r="I1398" s="1" t="s">
        <v>345</v>
      </c>
    </row>
    <row r="1399" spans="1:9">
      <c r="A1399" s="1" t="s">
        <v>328</v>
      </c>
      <c r="B1399" s="1" t="s">
        <v>322</v>
      </c>
      <c r="C1399" s="1" t="s">
        <v>1954</v>
      </c>
      <c r="D1399" s="1" t="s">
        <v>352</v>
      </c>
      <c r="E1399" s="1">
        <v>1</v>
      </c>
      <c r="F1399" s="2">
        <v>45120</v>
      </c>
      <c r="G1399" s="1" t="s">
        <v>327</v>
      </c>
      <c r="H1399" s="1" t="s">
        <v>1946</v>
      </c>
      <c r="I1399" s="1" t="s">
        <v>345</v>
      </c>
    </row>
    <row r="1400" spans="1:9">
      <c r="A1400" s="1" t="s">
        <v>330</v>
      </c>
      <c r="B1400" s="1" t="s">
        <v>322</v>
      </c>
      <c r="C1400" s="1" t="s">
        <v>1955</v>
      </c>
      <c r="D1400" s="1" t="s">
        <v>358</v>
      </c>
      <c r="E1400" s="1">
        <v>1</v>
      </c>
      <c r="F1400" s="2">
        <v>45112</v>
      </c>
      <c r="G1400" s="1" t="s">
        <v>329</v>
      </c>
      <c r="H1400" s="1" t="s">
        <v>1956</v>
      </c>
      <c r="I1400" s="1" t="s">
        <v>345</v>
      </c>
    </row>
    <row r="1401" spans="1:9">
      <c r="A1401" s="1" t="s">
        <v>330</v>
      </c>
      <c r="B1401" s="1" t="s">
        <v>322</v>
      </c>
      <c r="C1401" s="1" t="s">
        <v>1957</v>
      </c>
      <c r="D1401" s="1" t="s">
        <v>394</v>
      </c>
      <c r="E1401" s="1">
        <v>1</v>
      </c>
      <c r="F1401" s="2">
        <v>45115</v>
      </c>
      <c r="G1401" s="1" t="s">
        <v>329</v>
      </c>
      <c r="H1401" s="1" t="s">
        <v>1956</v>
      </c>
      <c r="I1401" s="1" t="s">
        <v>345</v>
      </c>
    </row>
    <row r="1402" spans="1:9">
      <c r="A1402" s="1" t="s">
        <v>330</v>
      </c>
      <c r="B1402" s="1" t="s">
        <v>322</v>
      </c>
      <c r="C1402" s="1" t="s">
        <v>1958</v>
      </c>
      <c r="D1402" s="1" t="s">
        <v>369</v>
      </c>
      <c r="E1402" s="1">
        <v>1</v>
      </c>
      <c r="F1402" s="2">
        <v>45115</v>
      </c>
      <c r="G1402" s="1" t="s">
        <v>329</v>
      </c>
      <c r="H1402" s="1" t="s">
        <v>1956</v>
      </c>
      <c r="I1402" s="1" t="s">
        <v>345</v>
      </c>
    </row>
    <row r="1403" spans="1:9">
      <c r="A1403" s="1" t="s">
        <v>330</v>
      </c>
      <c r="B1403" s="1" t="s">
        <v>322</v>
      </c>
      <c r="C1403" s="1" t="s">
        <v>1959</v>
      </c>
      <c r="D1403" s="1" t="s">
        <v>352</v>
      </c>
      <c r="E1403" s="1">
        <v>1</v>
      </c>
      <c r="F1403" s="2">
        <v>45117</v>
      </c>
      <c r="G1403" s="1" t="s">
        <v>329</v>
      </c>
      <c r="H1403" s="1" t="s">
        <v>1956</v>
      </c>
      <c r="I1403" s="1" t="s">
        <v>345</v>
      </c>
    </row>
    <row r="1404" spans="1:9">
      <c r="A1404" s="1" t="s">
        <v>330</v>
      </c>
      <c r="B1404" s="1" t="s">
        <v>322</v>
      </c>
      <c r="C1404" s="1" t="s">
        <v>1960</v>
      </c>
      <c r="D1404" s="1" t="s">
        <v>376</v>
      </c>
      <c r="E1404" s="1">
        <v>1</v>
      </c>
      <c r="F1404" s="2">
        <v>45121</v>
      </c>
      <c r="G1404" s="1" t="s">
        <v>329</v>
      </c>
      <c r="H1404" s="1" t="s">
        <v>1956</v>
      </c>
      <c r="I1404" s="1" t="s">
        <v>345</v>
      </c>
    </row>
    <row r="1405" spans="1:9">
      <c r="A1405" s="1" t="s">
        <v>330</v>
      </c>
      <c r="B1405" s="1" t="s">
        <v>322</v>
      </c>
      <c r="C1405" s="1" t="s">
        <v>1961</v>
      </c>
      <c r="D1405" s="1" t="s">
        <v>352</v>
      </c>
      <c r="E1405" s="1">
        <v>1</v>
      </c>
      <c r="F1405" s="2">
        <v>45124</v>
      </c>
      <c r="G1405" s="1" t="s">
        <v>329</v>
      </c>
      <c r="H1405" s="1" t="s">
        <v>1956</v>
      </c>
      <c r="I1405" s="1" t="s">
        <v>345</v>
      </c>
    </row>
    <row r="1406" spans="1:9">
      <c r="A1406" s="1" t="s">
        <v>330</v>
      </c>
      <c r="B1406" s="1" t="s">
        <v>322</v>
      </c>
      <c r="C1406" s="1" t="s">
        <v>1962</v>
      </c>
      <c r="D1406" s="1" t="s">
        <v>352</v>
      </c>
      <c r="E1406" s="1">
        <v>1</v>
      </c>
      <c r="F1406" s="2">
        <v>45124</v>
      </c>
      <c r="G1406" s="1" t="s">
        <v>329</v>
      </c>
      <c r="H1406" s="1" t="s">
        <v>1956</v>
      </c>
      <c r="I1406" s="1" t="s">
        <v>345</v>
      </c>
    </row>
    <row r="1407" spans="1:9">
      <c r="A1407" s="1" t="s">
        <v>330</v>
      </c>
      <c r="B1407" s="1" t="s">
        <v>322</v>
      </c>
      <c r="C1407" s="1" t="s">
        <v>1963</v>
      </c>
      <c r="D1407" s="1" t="s">
        <v>352</v>
      </c>
      <c r="E1407" s="1">
        <v>1</v>
      </c>
      <c r="F1407" s="2">
        <v>45124</v>
      </c>
      <c r="G1407" s="1" t="s">
        <v>329</v>
      </c>
      <c r="H1407" s="1" t="s">
        <v>1956</v>
      </c>
      <c r="I1407" s="1" t="s">
        <v>345</v>
      </c>
    </row>
    <row r="1408" spans="1:9">
      <c r="A1408" s="1" t="s">
        <v>330</v>
      </c>
      <c r="B1408" s="1" t="s">
        <v>322</v>
      </c>
      <c r="C1408" s="1" t="s">
        <v>1964</v>
      </c>
      <c r="D1408" s="1" t="s">
        <v>350</v>
      </c>
      <c r="E1408" s="1">
        <v>1</v>
      </c>
      <c r="F1408" s="2">
        <v>45124</v>
      </c>
      <c r="G1408" s="1" t="s">
        <v>329</v>
      </c>
      <c r="H1408" s="1" t="s">
        <v>1956</v>
      </c>
      <c r="I1408" s="1" t="s">
        <v>345</v>
      </c>
    </row>
    <row r="1409" spans="1:9">
      <c r="A1409" s="1" t="s">
        <v>263</v>
      </c>
      <c r="B1409" s="1" t="s">
        <v>260</v>
      </c>
      <c r="C1409" s="1" t="s">
        <v>1965</v>
      </c>
      <c r="D1409" s="1" t="s">
        <v>358</v>
      </c>
      <c r="E1409" s="1">
        <v>1</v>
      </c>
      <c r="F1409" s="2">
        <v>45113</v>
      </c>
      <c r="G1409" s="1" t="s">
        <v>262</v>
      </c>
      <c r="H1409" s="1" t="s">
        <v>1966</v>
      </c>
      <c r="I1409" s="1" t="s">
        <v>345</v>
      </c>
    </row>
    <row r="1410" spans="1:9">
      <c r="A1410" s="1" t="s">
        <v>263</v>
      </c>
      <c r="B1410" s="1" t="s">
        <v>260</v>
      </c>
      <c r="C1410" s="1" t="s">
        <v>1967</v>
      </c>
      <c r="D1410" s="1" t="s">
        <v>352</v>
      </c>
      <c r="E1410" s="1">
        <v>1</v>
      </c>
      <c r="F1410" s="2">
        <v>45113</v>
      </c>
      <c r="G1410" s="1" t="s">
        <v>262</v>
      </c>
      <c r="H1410" s="1" t="s">
        <v>1966</v>
      </c>
      <c r="I1410" s="1" t="s">
        <v>345</v>
      </c>
    </row>
    <row r="1411" spans="1:9">
      <c r="A1411" s="1" t="s">
        <v>263</v>
      </c>
      <c r="B1411" s="1" t="s">
        <v>260</v>
      </c>
      <c r="C1411" s="1" t="s">
        <v>1968</v>
      </c>
      <c r="D1411" s="1" t="s">
        <v>352</v>
      </c>
      <c r="E1411" s="1">
        <v>1</v>
      </c>
      <c r="F1411" s="2">
        <v>45113</v>
      </c>
      <c r="G1411" s="1" t="s">
        <v>262</v>
      </c>
      <c r="H1411" s="1" t="s">
        <v>1966</v>
      </c>
      <c r="I1411" s="1" t="s">
        <v>345</v>
      </c>
    </row>
    <row r="1412" spans="1:9">
      <c r="A1412" s="1" t="s">
        <v>263</v>
      </c>
      <c r="B1412" s="1" t="s">
        <v>260</v>
      </c>
      <c r="C1412" s="1" t="s">
        <v>1969</v>
      </c>
      <c r="D1412" s="1" t="s">
        <v>358</v>
      </c>
      <c r="E1412" s="1">
        <v>1</v>
      </c>
      <c r="F1412" s="2">
        <v>45115</v>
      </c>
      <c r="G1412" s="1" t="s">
        <v>262</v>
      </c>
      <c r="H1412" s="1" t="s">
        <v>1966</v>
      </c>
      <c r="I1412" s="1" t="s">
        <v>345</v>
      </c>
    </row>
    <row r="1413" spans="1:9">
      <c r="A1413" s="1" t="s">
        <v>263</v>
      </c>
      <c r="B1413" s="1" t="s">
        <v>260</v>
      </c>
      <c r="C1413" s="1" t="s">
        <v>1970</v>
      </c>
      <c r="D1413" s="1" t="s">
        <v>352</v>
      </c>
      <c r="E1413" s="1">
        <v>1</v>
      </c>
      <c r="F1413" s="2">
        <v>45118</v>
      </c>
      <c r="G1413" s="1" t="s">
        <v>262</v>
      </c>
      <c r="H1413" s="1" t="s">
        <v>1966</v>
      </c>
      <c r="I1413" s="1" t="s">
        <v>345</v>
      </c>
    </row>
    <row r="1414" spans="1:9">
      <c r="A1414" s="1" t="s">
        <v>263</v>
      </c>
      <c r="B1414" s="1" t="s">
        <v>260</v>
      </c>
      <c r="C1414" s="1" t="s">
        <v>1971</v>
      </c>
      <c r="D1414" s="1" t="s">
        <v>352</v>
      </c>
      <c r="E1414" s="1">
        <v>1</v>
      </c>
      <c r="F1414" s="2">
        <v>45119</v>
      </c>
      <c r="G1414" s="1" t="s">
        <v>262</v>
      </c>
      <c r="H1414" s="1" t="s">
        <v>1966</v>
      </c>
      <c r="I1414" s="1" t="s">
        <v>345</v>
      </c>
    </row>
    <row r="1415" spans="1:9">
      <c r="A1415" s="1" t="s">
        <v>263</v>
      </c>
      <c r="B1415" s="1" t="s">
        <v>260</v>
      </c>
      <c r="C1415" s="1" t="s">
        <v>1972</v>
      </c>
      <c r="D1415" s="1" t="s">
        <v>352</v>
      </c>
      <c r="E1415" s="1">
        <v>1</v>
      </c>
      <c r="F1415" s="2">
        <v>45119</v>
      </c>
      <c r="G1415" s="1" t="s">
        <v>262</v>
      </c>
      <c r="H1415" s="1" t="s">
        <v>1966</v>
      </c>
      <c r="I1415" s="1" t="s">
        <v>345</v>
      </c>
    </row>
    <row r="1416" spans="1:9">
      <c r="A1416" s="1" t="s">
        <v>263</v>
      </c>
      <c r="B1416" s="1" t="s">
        <v>260</v>
      </c>
      <c r="C1416" s="1" t="s">
        <v>1973</v>
      </c>
      <c r="D1416" s="1" t="s">
        <v>352</v>
      </c>
      <c r="E1416" s="1">
        <v>1</v>
      </c>
      <c r="F1416" s="2">
        <v>45121</v>
      </c>
      <c r="G1416" s="1" t="s">
        <v>262</v>
      </c>
      <c r="H1416" s="1" t="s">
        <v>1966</v>
      </c>
      <c r="I1416" s="1" t="s">
        <v>345</v>
      </c>
    </row>
    <row r="1417" spans="1:9">
      <c r="A1417" s="1" t="s">
        <v>263</v>
      </c>
      <c r="B1417" s="1" t="s">
        <v>260</v>
      </c>
      <c r="C1417" s="1" t="s">
        <v>1974</v>
      </c>
      <c r="D1417" s="1" t="s">
        <v>369</v>
      </c>
      <c r="E1417" s="1">
        <v>1</v>
      </c>
      <c r="F1417" s="2">
        <v>45122</v>
      </c>
      <c r="G1417" s="1" t="s">
        <v>262</v>
      </c>
      <c r="H1417" s="1" t="s">
        <v>1966</v>
      </c>
      <c r="I1417" s="1" t="s">
        <v>345</v>
      </c>
    </row>
    <row r="1418" spans="1:9">
      <c r="A1418" s="1" t="s">
        <v>263</v>
      </c>
      <c r="B1418" s="1" t="s">
        <v>260</v>
      </c>
      <c r="C1418" s="1" t="s">
        <v>1975</v>
      </c>
      <c r="D1418" s="1" t="s">
        <v>369</v>
      </c>
      <c r="E1418" s="1">
        <v>1</v>
      </c>
      <c r="F1418" s="2">
        <v>45124</v>
      </c>
      <c r="G1418" s="1" t="s">
        <v>262</v>
      </c>
      <c r="H1418" s="1" t="s">
        <v>1966</v>
      </c>
      <c r="I1418" s="1" t="s">
        <v>345</v>
      </c>
    </row>
    <row r="1419" spans="1:9">
      <c r="A1419" s="1" t="s">
        <v>253</v>
      </c>
      <c r="B1419" s="1" t="s">
        <v>240</v>
      </c>
      <c r="C1419" s="1" t="s">
        <v>1976</v>
      </c>
      <c r="D1419" s="1" t="s">
        <v>352</v>
      </c>
      <c r="E1419" s="1">
        <v>1</v>
      </c>
      <c r="F1419" s="2">
        <v>45113</v>
      </c>
      <c r="G1419" s="1" t="s">
        <v>252</v>
      </c>
      <c r="H1419" s="1" t="s">
        <v>1977</v>
      </c>
      <c r="I1419" s="1" t="s">
        <v>345</v>
      </c>
    </row>
    <row r="1420" spans="1:9">
      <c r="A1420" s="1" t="s">
        <v>253</v>
      </c>
      <c r="B1420" s="1" t="s">
        <v>240</v>
      </c>
      <c r="C1420" s="1" t="s">
        <v>1978</v>
      </c>
      <c r="D1420" s="1" t="s">
        <v>369</v>
      </c>
      <c r="E1420" s="1">
        <v>1</v>
      </c>
      <c r="F1420" s="2">
        <v>45114</v>
      </c>
      <c r="G1420" s="1" t="s">
        <v>252</v>
      </c>
      <c r="H1420" s="1" t="s">
        <v>1977</v>
      </c>
      <c r="I1420" s="1" t="s">
        <v>345</v>
      </c>
    </row>
    <row r="1421" spans="1:9">
      <c r="A1421" s="1" t="s">
        <v>253</v>
      </c>
      <c r="B1421" s="1" t="s">
        <v>240</v>
      </c>
      <c r="C1421" s="1" t="s">
        <v>1979</v>
      </c>
      <c r="D1421" s="1" t="s">
        <v>352</v>
      </c>
      <c r="E1421" s="1">
        <v>1</v>
      </c>
      <c r="F1421" s="2">
        <v>45117</v>
      </c>
      <c r="G1421" s="1" t="s">
        <v>252</v>
      </c>
      <c r="H1421" s="1" t="s">
        <v>1977</v>
      </c>
      <c r="I1421" s="1" t="s">
        <v>345</v>
      </c>
    </row>
    <row r="1422" spans="1:9">
      <c r="A1422" s="1" t="s">
        <v>253</v>
      </c>
      <c r="B1422" s="1" t="s">
        <v>240</v>
      </c>
      <c r="C1422" s="1" t="s">
        <v>1980</v>
      </c>
      <c r="D1422" s="1" t="s">
        <v>352</v>
      </c>
      <c r="E1422" s="1">
        <v>1</v>
      </c>
      <c r="F1422" s="2">
        <v>45118</v>
      </c>
      <c r="G1422" s="1" t="s">
        <v>252</v>
      </c>
      <c r="H1422" s="1" t="s">
        <v>1977</v>
      </c>
      <c r="I1422" s="1" t="s">
        <v>345</v>
      </c>
    </row>
    <row r="1423" spans="1:9">
      <c r="A1423" s="1" t="s">
        <v>253</v>
      </c>
      <c r="B1423" s="1" t="s">
        <v>240</v>
      </c>
      <c r="C1423" s="1" t="s">
        <v>1981</v>
      </c>
      <c r="D1423" s="1" t="s">
        <v>358</v>
      </c>
      <c r="E1423" s="1">
        <v>1</v>
      </c>
      <c r="F1423" s="2">
        <v>45124</v>
      </c>
      <c r="G1423" s="1" t="s">
        <v>252</v>
      </c>
      <c r="H1423" s="1" t="s">
        <v>1977</v>
      </c>
      <c r="I1423" s="1" t="s">
        <v>345</v>
      </c>
    </row>
    <row r="1424" spans="1:9">
      <c r="A1424" s="1" t="s">
        <v>74</v>
      </c>
      <c r="B1424" s="1" t="s">
        <v>66</v>
      </c>
      <c r="C1424" s="1" t="s">
        <v>1982</v>
      </c>
      <c r="D1424" s="1" t="s">
        <v>343</v>
      </c>
      <c r="E1424" s="1">
        <v>1</v>
      </c>
      <c r="F1424" s="2">
        <v>45121</v>
      </c>
      <c r="G1424" s="1" t="s">
        <v>73</v>
      </c>
      <c r="H1424" s="1" t="s">
        <v>1983</v>
      </c>
      <c r="I1424" s="1" t="s">
        <v>345</v>
      </c>
    </row>
    <row r="1425" spans="1:9">
      <c r="A1425" s="1" t="s">
        <v>74</v>
      </c>
      <c r="B1425" s="1" t="s">
        <v>66</v>
      </c>
      <c r="C1425" s="1" t="s">
        <v>1984</v>
      </c>
      <c r="D1425" s="1" t="s">
        <v>358</v>
      </c>
      <c r="E1425" s="1">
        <v>1</v>
      </c>
      <c r="F1425" s="2">
        <v>45121</v>
      </c>
      <c r="G1425" s="1" t="s">
        <v>73</v>
      </c>
      <c r="H1425" s="1" t="s">
        <v>1983</v>
      </c>
      <c r="I1425" s="1" t="s">
        <v>345</v>
      </c>
    </row>
    <row r="1426" spans="1:9">
      <c r="A1426" s="1" t="s">
        <v>74</v>
      </c>
      <c r="B1426" s="1" t="s">
        <v>66</v>
      </c>
      <c r="C1426" s="1" t="s">
        <v>1985</v>
      </c>
      <c r="D1426" s="1" t="s">
        <v>358</v>
      </c>
      <c r="E1426" s="1">
        <v>1</v>
      </c>
      <c r="F1426" s="2">
        <v>45121</v>
      </c>
      <c r="G1426" s="1" t="s">
        <v>73</v>
      </c>
      <c r="H1426" s="1" t="s">
        <v>1983</v>
      </c>
      <c r="I1426" s="1" t="s">
        <v>345</v>
      </c>
    </row>
    <row r="1427" spans="1:9">
      <c r="A1427" s="1" t="s">
        <v>1986</v>
      </c>
      <c r="B1427" s="1" t="s">
        <v>160</v>
      </c>
      <c r="C1427" s="1" t="s">
        <v>1987</v>
      </c>
      <c r="D1427" s="1" t="s">
        <v>394</v>
      </c>
      <c r="E1427" s="1">
        <v>1</v>
      </c>
      <c r="F1427" s="2">
        <v>45115</v>
      </c>
      <c r="G1427" s="1" t="s">
        <v>1003</v>
      </c>
      <c r="H1427" s="1" t="s">
        <v>1004</v>
      </c>
      <c r="I1427" s="1" t="s">
        <v>423</v>
      </c>
    </row>
    <row r="1428" spans="1:9">
      <c r="A1428" s="1" t="s">
        <v>1988</v>
      </c>
      <c r="B1428" s="1" t="s">
        <v>129</v>
      </c>
      <c r="C1428" s="1" t="s">
        <v>1989</v>
      </c>
      <c r="D1428" s="1" t="s">
        <v>358</v>
      </c>
      <c r="E1428" s="1">
        <v>1</v>
      </c>
      <c r="F1428" s="2">
        <v>45111</v>
      </c>
      <c r="G1428" s="1" t="s">
        <v>1990</v>
      </c>
      <c r="H1428" s="1" t="s">
        <v>1991</v>
      </c>
      <c r="I1428" s="1" t="s">
        <v>345</v>
      </c>
    </row>
    <row r="1429" spans="1:9">
      <c r="A1429" s="1" t="s">
        <v>1988</v>
      </c>
      <c r="B1429" s="1" t="s">
        <v>129</v>
      </c>
      <c r="C1429" s="1" t="s">
        <v>1992</v>
      </c>
      <c r="D1429" s="1" t="s">
        <v>369</v>
      </c>
      <c r="E1429" s="1">
        <v>1</v>
      </c>
      <c r="F1429" s="2">
        <v>45111</v>
      </c>
      <c r="G1429" s="1" t="s">
        <v>1990</v>
      </c>
      <c r="H1429" s="1" t="s">
        <v>1991</v>
      </c>
      <c r="I1429" s="1" t="s">
        <v>345</v>
      </c>
    </row>
    <row r="1430" spans="1:9">
      <c r="A1430" s="1" t="s">
        <v>1988</v>
      </c>
      <c r="B1430" s="1" t="s">
        <v>129</v>
      </c>
      <c r="C1430" s="1" t="s">
        <v>1993</v>
      </c>
      <c r="D1430" s="1" t="s">
        <v>352</v>
      </c>
      <c r="E1430" s="1">
        <v>1</v>
      </c>
      <c r="F1430" s="2">
        <v>45113</v>
      </c>
      <c r="G1430" s="1" t="s">
        <v>1990</v>
      </c>
      <c r="H1430" s="1" t="s">
        <v>1991</v>
      </c>
      <c r="I1430" s="1" t="s">
        <v>345</v>
      </c>
    </row>
    <row r="1431" spans="1:9">
      <c r="A1431" s="1" t="s">
        <v>1988</v>
      </c>
      <c r="B1431" s="1" t="s">
        <v>129</v>
      </c>
      <c r="C1431" s="1" t="s">
        <v>1994</v>
      </c>
      <c r="D1431" s="1" t="s">
        <v>378</v>
      </c>
      <c r="E1431" s="1">
        <v>1</v>
      </c>
      <c r="F1431" s="2">
        <v>45115</v>
      </c>
      <c r="G1431" s="1" t="s">
        <v>1990</v>
      </c>
      <c r="H1431" s="1" t="s">
        <v>1991</v>
      </c>
      <c r="I1431" s="1" t="s">
        <v>345</v>
      </c>
    </row>
    <row r="1432" spans="1:9">
      <c r="A1432" s="1" t="s">
        <v>1988</v>
      </c>
      <c r="B1432" s="1" t="s">
        <v>129</v>
      </c>
      <c r="C1432" s="1" t="s">
        <v>1995</v>
      </c>
      <c r="D1432" s="1" t="s">
        <v>378</v>
      </c>
      <c r="E1432" s="1">
        <v>1</v>
      </c>
      <c r="F1432" s="2">
        <v>45115</v>
      </c>
      <c r="G1432" s="1" t="s">
        <v>1990</v>
      </c>
      <c r="H1432" s="1" t="s">
        <v>1991</v>
      </c>
      <c r="I1432" s="1" t="s">
        <v>345</v>
      </c>
    </row>
    <row r="1433" spans="1:9">
      <c r="A1433" s="1" t="s">
        <v>1988</v>
      </c>
      <c r="B1433" s="1" t="s">
        <v>129</v>
      </c>
      <c r="C1433" s="1" t="s">
        <v>1996</v>
      </c>
      <c r="D1433" s="1" t="s">
        <v>369</v>
      </c>
      <c r="E1433" s="1">
        <v>1</v>
      </c>
      <c r="F1433" s="2">
        <v>45117</v>
      </c>
      <c r="G1433" s="1" t="s">
        <v>1990</v>
      </c>
      <c r="H1433" s="1" t="s">
        <v>1991</v>
      </c>
      <c r="I1433" s="1" t="s">
        <v>345</v>
      </c>
    </row>
    <row r="1434" spans="1:9">
      <c r="A1434" s="1" t="s">
        <v>1988</v>
      </c>
      <c r="B1434" s="1" t="s">
        <v>129</v>
      </c>
      <c r="C1434" s="1" t="s">
        <v>1997</v>
      </c>
      <c r="D1434" s="1" t="s">
        <v>376</v>
      </c>
      <c r="E1434" s="1">
        <v>1</v>
      </c>
      <c r="F1434" s="2">
        <v>45117</v>
      </c>
      <c r="G1434" s="1" t="s">
        <v>1990</v>
      </c>
      <c r="H1434" s="1" t="s">
        <v>1991</v>
      </c>
      <c r="I1434" s="1" t="s">
        <v>345</v>
      </c>
    </row>
    <row r="1435" spans="1:9">
      <c r="A1435" s="1" t="s">
        <v>1988</v>
      </c>
      <c r="B1435" s="1" t="s">
        <v>129</v>
      </c>
      <c r="C1435" s="1" t="s">
        <v>1998</v>
      </c>
      <c r="D1435" s="1" t="s">
        <v>354</v>
      </c>
      <c r="E1435" s="1">
        <v>1</v>
      </c>
      <c r="F1435" s="2">
        <v>45119</v>
      </c>
      <c r="G1435" s="1" t="s">
        <v>1990</v>
      </c>
      <c r="H1435" s="1" t="s">
        <v>1991</v>
      </c>
      <c r="I1435" s="1" t="s">
        <v>345</v>
      </c>
    </row>
    <row r="1436" spans="1:9">
      <c r="A1436" s="1" t="s">
        <v>1988</v>
      </c>
      <c r="B1436" s="1" t="s">
        <v>129</v>
      </c>
      <c r="C1436" s="1" t="s">
        <v>1999</v>
      </c>
      <c r="D1436" s="1" t="s">
        <v>394</v>
      </c>
      <c r="E1436" s="1">
        <v>1</v>
      </c>
      <c r="F1436" s="2">
        <v>45121</v>
      </c>
      <c r="G1436" s="1" t="s">
        <v>1990</v>
      </c>
      <c r="H1436" s="1" t="s">
        <v>1991</v>
      </c>
      <c r="I1436" s="1" t="s">
        <v>345</v>
      </c>
    </row>
    <row r="1437" spans="1:9">
      <c r="A1437" s="1" t="s">
        <v>1988</v>
      </c>
      <c r="B1437" s="1" t="s">
        <v>129</v>
      </c>
      <c r="C1437" s="1" t="s">
        <v>2000</v>
      </c>
      <c r="D1437" s="1" t="s">
        <v>369</v>
      </c>
      <c r="E1437" s="1">
        <v>1</v>
      </c>
      <c r="F1437" s="2">
        <v>45122</v>
      </c>
      <c r="G1437" s="1" t="s">
        <v>1990</v>
      </c>
      <c r="H1437" s="1" t="s">
        <v>1991</v>
      </c>
      <c r="I1437" s="1" t="s">
        <v>345</v>
      </c>
    </row>
    <row r="1438" spans="1:9">
      <c r="A1438" s="1" t="s">
        <v>1988</v>
      </c>
      <c r="B1438" s="1" t="s">
        <v>129</v>
      </c>
      <c r="C1438" s="1" t="s">
        <v>2001</v>
      </c>
      <c r="D1438" s="1" t="s">
        <v>358</v>
      </c>
      <c r="E1438" s="1">
        <v>1</v>
      </c>
      <c r="F1438" s="2">
        <v>45122</v>
      </c>
      <c r="G1438" s="1" t="s">
        <v>1990</v>
      </c>
      <c r="H1438" s="1" t="s">
        <v>1991</v>
      </c>
      <c r="I1438" s="1" t="s">
        <v>345</v>
      </c>
    </row>
    <row r="1439" spans="1:9">
      <c r="A1439" s="1" t="s">
        <v>1988</v>
      </c>
      <c r="B1439" s="1" t="s">
        <v>129</v>
      </c>
      <c r="C1439" s="1" t="s">
        <v>2002</v>
      </c>
      <c r="D1439" s="1" t="s">
        <v>352</v>
      </c>
      <c r="E1439" s="1">
        <v>1</v>
      </c>
      <c r="F1439" s="2">
        <v>45122</v>
      </c>
      <c r="G1439" s="1" t="s">
        <v>1990</v>
      </c>
      <c r="H1439" s="1" t="s">
        <v>1991</v>
      </c>
      <c r="I1439" s="1" t="s">
        <v>345</v>
      </c>
    </row>
    <row r="1440" spans="1:9">
      <c r="A1440" s="1" t="s">
        <v>1988</v>
      </c>
      <c r="B1440" s="1" t="s">
        <v>129</v>
      </c>
      <c r="C1440" s="1" t="s">
        <v>2003</v>
      </c>
      <c r="D1440" s="1" t="s">
        <v>354</v>
      </c>
      <c r="E1440" s="1">
        <v>1</v>
      </c>
      <c r="F1440" s="2">
        <v>45124</v>
      </c>
      <c r="G1440" s="1" t="s">
        <v>1990</v>
      </c>
      <c r="H1440" s="1" t="s">
        <v>1991</v>
      </c>
      <c r="I1440" s="1" t="s">
        <v>345</v>
      </c>
    </row>
    <row r="1441" spans="1:9">
      <c r="A1441" s="1" t="s">
        <v>1988</v>
      </c>
      <c r="B1441" s="1" t="s">
        <v>129</v>
      </c>
      <c r="C1441" s="1" t="s">
        <v>2004</v>
      </c>
      <c r="D1441" s="1" t="s">
        <v>868</v>
      </c>
      <c r="E1441" s="1">
        <v>1</v>
      </c>
      <c r="F1441" s="2">
        <v>45124</v>
      </c>
      <c r="G1441" s="1" t="s">
        <v>1990</v>
      </c>
      <c r="H1441" s="1" t="s">
        <v>1991</v>
      </c>
      <c r="I1441" s="1" t="s">
        <v>345</v>
      </c>
    </row>
    <row r="1442" spans="1:9">
      <c r="A1442" s="1" t="s">
        <v>1988</v>
      </c>
      <c r="B1442" s="1" t="s">
        <v>129</v>
      </c>
      <c r="C1442" s="1" t="s">
        <v>2005</v>
      </c>
      <c r="D1442" s="1" t="s">
        <v>350</v>
      </c>
      <c r="E1442" s="1">
        <v>1</v>
      </c>
      <c r="F1442" s="2">
        <v>45124</v>
      </c>
      <c r="G1442" s="1" t="s">
        <v>1990</v>
      </c>
      <c r="H1442" s="1" t="s">
        <v>1991</v>
      </c>
      <c r="I1442" s="1" t="s">
        <v>345</v>
      </c>
    </row>
    <row r="1443" spans="1:9">
      <c r="A1443" s="1" t="s">
        <v>1988</v>
      </c>
      <c r="B1443" s="1" t="s">
        <v>129</v>
      </c>
      <c r="C1443" s="1" t="s">
        <v>2006</v>
      </c>
      <c r="D1443" s="1" t="s">
        <v>352</v>
      </c>
      <c r="E1443" s="1">
        <v>1</v>
      </c>
      <c r="F1443" s="2">
        <v>45124</v>
      </c>
      <c r="G1443" s="1" t="s">
        <v>1990</v>
      </c>
      <c r="H1443" s="1" t="s">
        <v>1991</v>
      </c>
      <c r="I1443" s="1" t="s">
        <v>345</v>
      </c>
    </row>
    <row r="1444" spans="1:9">
      <c r="A1444" s="1" t="s">
        <v>144</v>
      </c>
      <c r="B1444" s="1" t="s">
        <v>129</v>
      </c>
      <c r="C1444" s="1" t="s">
        <v>2007</v>
      </c>
      <c r="D1444" s="1" t="s">
        <v>352</v>
      </c>
      <c r="E1444" s="1">
        <v>1</v>
      </c>
      <c r="F1444" s="2">
        <v>45117</v>
      </c>
      <c r="G1444" s="1" t="s">
        <v>143</v>
      </c>
      <c r="H1444" s="1" t="s">
        <v>2008</v>
      </c>
      <c r="I1444" s="1" t="s">
        <v>345</v>
      </c>
    </row>
    <row r="1445" spans="1:9">
      <c r="A1445" s="1" t="s">
        <v>144</v>
      </c>
      <c r="B1445" s="1" t="s">
        <v>129</v>
      </c>
      <c r="C1445" s="1" t="s">
        <v>2009</v>
      </c>
      <c r="D1445" s="1" t="s">
        <v>352</v>
      </c>
      <c r="E1445" s="1">
        <v>1</v>
      </c>
      <c r="F1445" s="2">
        <v>45117</v>
      </c>
      <c r="G1445" s="1" t="s">
        <v>143</v>
      </c>
      <c r="H1445" s="1" t="s">
        <v>2008</v>
      </c>
      <c r="I1445" s="1" t="s">
        <v>345</v>
      </c>
    </row>
    <row r="1446" spans="1:9">
      <c r="A1446" s="1" t="s">
        <v>144</v>
      </c>
      <c r="B1446" s="1" t="s">
        <v>129</v>
      </c>
      <c r="C1446" s="1" t="s">
        <v>2010</v>
      </c>
      <c r="D1446" s="1" t="s">
        <v>352</v>
      </c>
      <c r="E1446" s="1">
        <v>1</v>
      </c>
      <c r="F1446" s="2">
        <v>45122</v>
      </c>
      <c r="G1446" s="1" t="s">
        <v>143</v>
      </c>
      <c r="H1446" s="1" t="s">
        <v>2008</v>
      </c>
      <c r="I1446" s="1" t="s">
        <v>345</v>
      </c>
    </row>
    <row r="1447" spans="1:9">
      <c r="A1447" s="1" t="s">
        <v>144</v>
      </c>
      <c r="B1447" s="1" t="s">
        <v>129</v>
      </c>
      <c r="C1447" s="1" t="s">
        <v>2011</v>
      </c>
      <c r="D1447" s="1" t="s">
        <v>354</v>
      </c>
      <c r="E1447" s="1">
        <v>1</v>
      </c>
      <c r="F1447" s="2">
        <v>45122</v>
      </c>
      <c r="G1447" s="1" t="s">
        <v>143</v>
      </c>
      <c r="H1447" s="1" t="s">
        <v>2008</v>
      </c>
      <c r="I1447" s="1" t="s">
        <v>345</v>
      </c>
    </row>
    <row r="1448" spans="1:9">
      <c r="A1448" s="1" t="s">
        <v>144</v>
      </c>
      <c r="B1448" s="1" t="s">
        <v>129</v>
      </c>
      <c r="C1448" s="1" t="s">
        <v>2012</v>
      </c>
      <c r="D1448" s="1" t="s">
        <v>354</v>
      </c>
      <c r="E1448" s="1">
        <v>1</v>
      </c>
      <c r="F1448" s="2">
        <v>45122</v>
      </c>
      <c r="G1448" s="1" t="s">
        <v>143</v>
      </c>
      <c r="H1448" s="1" t="s">
        <v>2008</v>
      </c>
      <c r="I1448" s="1" t="s">
        <v>345</v>
      </c>
    </row>
    <row r="1449" spans="1:9">
      <c r="A1449" s="1" t="s">
        <v>144</v>
      </c>
      <c r="B1449" s="1" t="s">
        <v>129</v>
      </c>
      <c r="C1449" s="1" t="s">
        <v>2013</v>
      </c>
      <c r="D1449" s="1" t="s">
        <v>369</v>
      </c>
      <c r="E1449" s="1">
        <v>1</v>
      </c>
      <c r="F1449" s="2">
        <v>45124</v>
      </c>
      <c r="G1449" s="1" t="s">
        <v>143</v>
      </c>
      <c r="H1449" s="1" t="s">
        <v>2008</v>
      </c>
      <c r="I1449" s="1" t="s">
        <v>345</v>
      </c>
    </row>
  </sheetData>
  <sheetProtection formatCells="0" insertHyperlinks="0" autoFilter="0"/>
  <autoFilter ref="A1:I2391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61"/>
  <sheetViews>
    <sheetView workbookViewId="0">
      <selection activeCell="E1" sqref="E$1:E$1048576"/>
    </sheetView>
  </sheetViews>
  <sheetFormatPr defaultColWidth="8.85925925925926" defaultRowHeight="15"/>
  <cols>
    <col min="6" max="6" width="11.8592592592593" customWidth="1"/>
  </cols>
  <sheetData>
    <row r="1" spans="1:9">
      <c r="A1" t="s">
        <v>333</v>
      </c>
      <c r="B1" t="s">
        <v>334</v>
      </c>
      <c r="C1" t="s">
        <v>335</v>
      </c>
      <c r="D1" t="s">
        <v>336</v>
      </c>
      <c r="E1" t="s">
        <v>337</v>
      </c>
      <c r="F1" t="s">
        <v>338</v>
      </c>
      <c r="G1" t="s">
        <v>2014</v>
      </c>
      <c r="H1" t="s">
        <v>14</v>
      </c>
      <c r="I1" t="s">
        <v>2015</v>
      </c>
    </row>
    <row r="2" spans="1:9">
      <c r="A2" s="1" t="s">
        <v>267</v>
      </c>
      <c r="B2" s="1" t="s">
        <v>260</v>
      </c>
      <c r="C2" s="1" t="s">
        <v>2016</v>
      </c>
      <c r="D2" s="1" t="s">
        <v>358</v>
      </c>
      <c r="E2" s="1">
        <v>1</v>
      </c>
      <c r="F2" s="2">
        <v>45079</v>
      </c>
      <c r="G2" s="1" t="s">
        <v>266</v>
      </c>
      <c r="H2" s="1" t="s">
        <v>344</v>
      </c>
      <c r="I2" s="1" t="s">
        <v>345</v>
      </c>
    </row>
    <row r="3" spans="1:9">
      <c r="A3" s="1" t="s">
        <v>267</v>
      </c>
      <c r="B3" s="1" t="s">
        <v>260</v>
      </c>
      <c r="C3" s="1" t="s">
        <v>2017</v>
      </c>
      <c r="D3" s="1" t="s">
        <v>352</v>
      </c>
      <c r="E3" s="1">
        <v>1</v>
      </c>
      <c r="F3" s="2">
        <v>45079</v>
      </c>
      <c r="G3" s="1" t="s">
        <v>266</v>
      </c>
      <c r="H3" s="1" t="s">
        <v>344</v>
      </c>
      <c r="I3" s="1" t="s">
        <v>345</v>
      </c>
    </row>
    <row r="4" spans="1:9">
      <c r="A4" s="1" t="s">
        <v>267</v>
      </c>
      <c r="B4" s="1" t="s">
        <v>260</v>
      </c>
      <c r="C4" s="1" t="s">
        <v>2018</v>
      </c>
      <c r="D4" s="1" t="s">
        <v>369</v>
      </c>
      <c r="E4" s="1">
        <v>1</v>
      </c>
      <c r="F4" s="2">
        <v>45082</v>
      </c>
      <c r="G4" s="1" t="s">
        <v>266</v>
      </c>
      <c r="H4" s="1" t="s">
        <v>344</v>
      </c>
      <c r="I4" s="1" t="s">
        <v>345</v>
      </c>
    </row>
    <row r="5" spans="1:9">
      <c r="A5" s="1" t="s">
        <v>267</v>
      </c>
      <c r="B5" s="1" t="s">
        <v>260</v>
      </c>
      <c r="C5" s="1" t="s">
        <v>2019</v>
      </c>
      <c r="D5" s="1" t="s">
        <v>369</v>
      </c>
      <c r="E5" s="1">
        <v>1</v>
      </c>
      <c r="F5" s="2">
        <v>45082</v>
      </c>
      <c r="G5" s="1" t="s">
        <v>266</v>
      </c>
      <c r="H5" s="1" t="s">
        <v>344</v>
      </c>
      <c r="I5" s="1" t="s">
        <v>345</v>
      </c>
    </row>
    <row r="6" spans="1:9">
      <c r="A6" s="1" t="s">
        <v>267</v>
      </c>
      <c r="B6" s="1" t="s">
        <v>260</v>
      </c>
      <c r="C6" s="1" t="s">
        <v>2020</v>
      </c>
      <c r="D6" s="1" t="s">
        <v>352</v>
      </c>
      <c r="E6" s="1">
        <v>1</v>
      </c>
      <c r="F6" s="2">
        <v>45082</v>
      </c>
      <c r="G6" s="1" t="s">
        <v>266</v>
      </c>
      <c r="H6" s="1" t="s">
        <v>344</v>
      </c>
      <c r="I6" s="1" t="s">
        <v>345</v>
      </c>
    </row>
    <row r="7" spans="1:9">
      <c r="A7" s="1" t="s">
        <v>267</v>
      </c>
      <c r="B7" s="1" t="s">
        <v>260</v>
      </c>
      <c r="C7" s="1" t="s">
        <v>2021</v>
      </c>
      <c r="D7" s="1" t="s">
        <v>369</v>
      </c>
      <c r="E7" s="1">
        <v>1</v>
      </c>
      <c r="F7" s="2">
        <v>45083</v>
      </c>
      <c r="G7" s="1" t="s">
        <v>266</v>
      </c>
      <c r="H7" s="1" t="s">
        <v>344</v>
      </c>
      <c r="I7" s="1" t="s">
        <v>345</v>
      </c>
    </row>
    <row r="8" spans="1:9">
      <c r="A8" s="1" t="s">
        <v>267</v>
      </c>
      <c r="B8" s="1" t="s">
        <v>260</v>
      </c>
      <c r="C8" s="1" t="s">
        <v>2022</v>
      </c>
      <c r="D8" s="1" t="s">
        <v>352</v>
      </c>
      <c r="E8" s="1">
        <v>1</v>
      </c>
      <c r="F8" s="2">
        <v>45083</v>
      </c>
      <c r="G8" s="1" t="s">
        <v>266</v>
      </c>
      <c r="H8" s="1" t="s">
        <v>344</v>
      </c>
      <c r="I8" s="1" t="s">
        <v>345</v>
      </c>
    </row>
    <row r="9" spans="1:9">
      <c r="A9" s="1" t="s">
        <v>267</v>
      </c>
      <c r="B9" s="1" t="s">
        <v>260</v>
      </c>
      <c r="C9" s="1" t="s">
        <v>2023</v>
      </c>
      <c r="D9" s="1" t="s">
        <v>352</v>
      </c>
      <c r="E9" s="1">
        <v>1</v>
      </c>
      <c r="F9" s="2">
        <v>45084</v>
      </c>
      <c r="G9" s="1" t="s">
        <v>266</v>
      </c>
      <c r="H9" s="1" t="s">
        <v>344</v>
      </c>
      <c r="I9" s="1" t="s">
        <v>345</v>
      </c>
    </row>
    <row r="10" spans="1:9">
      <c r="A10" s="1" t="s">
        <v>267</v>
      </c>
      <c r="B10" s="1" t="s">
        <v>260</v>
      </c>
      <c r="C10" s="1" t="s">
        <v>2024</v>
      </c>
      <c r="D10" s="1" t="s">
        <v>369</v>
      </c>
      <c r="E10" s="1">
        <v>1</v>
      </c>
      <c r="F10" s="2">
        <v>45085</v>
      </c>
      <c r="G10" s="1" t="s">
        <v>266</v>
      </c>
      <c r="H10" s="1" t="s">
        <v>344</v>
      </c>
      <c r="I10" s="1" t="s">
        <v>345</v>
      </c>
    </row>
    <row r="11" spans="1:9">
      <c r="A11" s="1" t="s">
        <v>267</v>
      </c>
      <c r="B11" s="1" t="s">
        <v>260</v>
      </c>
      <c r="C11" s="1" t="s">
        <v>2025</v>
      </c>
      <c r="D11" s="1" t="s">
        <v>369</v>
      </c>
      <c r="E11" s="1">
        <v>1</v>
      </c>
      <c r="F11" s="2">
        <v>45089</v>
      </c>
      <c r="G11" s="1" t="s">
        <v>266</v>
      </c>
      <c r="H11" s="1" t="s">
        <v>344</v>
      </c>
      <c r="I11" s="1" t="s">
        <v>345</v>
      </c>
    </row>
    <row r="12" spans="1:9">
      <c r="A12" s="1" t="s">
        <v>267</v>
      </c>
      <c r="B12" s="1" t="s">
        <v>260</v>
      </c>
      <c r="C12" s="1" t="s">
        <v>2026</v>
      </c>
      <c r="D12" s="1" t="s">
        <v>352</v>
      </c>
      <c r="E12" s="1">
        <v>1</v>
      </c>
      <c r="F12" s="2">
        <v>45091</v>
      </c>
      <c r="G12" s="1" t="s">
        <v>266</v>
      </c>
      <c r="H12" s="1" t="s">
        <v>344</v>
      </c>
      <c r="I12" s="1" t="s">
        <v>345</v>
      </c>
    </row>
    <row r="13" spans="1:9">
      <c r="A13" s="1" t="s">
        <v>267</v>
      </c>
      <c r="B13" s="1" t="s">
        <v>260</v>
      </c>
      <c r="C13" s="1" t="s">
        <v>2027</v>
      </c>
      <c r="D13" s="1" t="s">
        <v>352</v>
      </c>
      <c r="E13" s="1">
        <v>1</v>
      </c>
      <c r="F13" s="2">
        <v>45092</v>
      </c>
      <c r="G13" s="1" t="s">
        <v>266</v>
      </c>
      <c r="H13" s="1" t="s">
        <v>344</v>
      </c>
      <c r="I13" s="1" t="s">
        <v>345</v>
      </c>
    </row>
    <row r="14" spans="1:9">
      <c r="A14" s="1" t="s">
        <v>267</v>
      </c>
      <c r="B14" s="1" t="s">
        <v>260</v>
      </c>
      <c r="C14" s="1" t="s">
        <v>2028</v>
      </c>
      <c r="D14" s="1" t="s">
        <v>343</v>
      </c>
      <c r="E14" s="1">
        <v>1</v>
      </c>
      <c r="F14" s="2">
        <v>45094</v>
      </c>
      <c r="G14" s="1" t="s">
        <v>266</v>
      </c>
      <c r="H14" s="1" t="s">
        <v>344</v>
      </c>
      <c r="I14" s="1" t="s">
        <v>345</v>
      </c>
    </row>
    <row r="15" spans="1:9">
      <c r="A15" s="1" t="s">
        <v>90</v>
      </c>
      <c r="B15" s="1" t="s">
        <v>66</v>
      </c>
      <c r="C15" s="1" t="s">
        <v>2029</v>
      </c>
      <c r="D15" s="1" t="s">
        <v>350</v>
      </c>
      <c r="E15" s="1">
        <v>1</v>
      </c>
      <c r="F15" s="2">
        <v>45086</v>
      </c>
      <c r="G15" s="1" t="s">
        <v>89</v>
      </c>
      <c r="H15" s="1" t="s">
        <v>365</v>
      </c>
      <c r="I15" s="1" t="s">
        <v>345</v>
      </c>
    </row>
    <row r="16" spans="1:9">
      <c r="A16" s="1" t="s">
        <v>90</v>
      </c>
      <c r="B16" s="1" t="s">
        <v>66</v>
      </c>
      <c r="C16" s="1" t="s">
        <v>2030</v>
      </c>
      <c r="D16" s="1" t="s">
        <v>369</v>
      </c>
      <c r="E16" s="1">
        <v>1</v>
      </c>
      <c r="F16" s="2">
        <v>45086</v>
      </c>
      <c r="G16" s="1" t="s">
        <v>89</v>
      </c>
      <c r="H16" s="1" t="s">
        <v>365</v>
      </c>
      <c r="I16" s="1" t="s">
        <v>345</v>
      </c>
    </row>
    <row r="17" spans="1:9">
      <c r="A17" s="1" t="s">
        <v>90</v>
      </c>
      <c r="B17" s="1" t="s">
        <v>66</v>
      </c>
      <c r="C17" s="1" t="s">
        <v>2031</v>
      </c>
      <c r="D17" s="1" t="s">
        <v>369</v>
      </c>
      <c r="E17" s="1">
        <v>1</v>
      </c>
      <c r="F17" s="2">
        <v>45086</v>
      </c>
      <c r="G17" s="1" t="s">
        <v>89</v>
      </c>
      <c r="H17" s="1" t="s">
        <v>365</v>
      </c>
      <c r="I17" s="1" t="s">
        <v>345</v>
      </c>
    </row>
    <row r="18" spans="1:9">
      <c r="A18" s="1" t="s">
        <v>90</v>
      </c>
      <c r="B18" s="1" t="s">
        <v>66</v>
      </c>
      <c r="C18" s="1" t="s">
        <v>2032</v>
      </c>
      <c r="D18" s="1" t="s">
        <v>350</v>
      </c>
      <c r="E18" s="1">
        <v>1</v>
      </c>
      <c r="F18" s="2">
        <v>45086</v>
      </c>
      <c r="G18" s="1" t="s">
        <v>89</v>
      </c>
      <c r="H18" s="1" t="s">
        <v>365</v>
      </c>
      <c r="I18" s="1" t="s">
        <v>345</v>
      </c>
    </row>
    <row r="19" spans="1:9">
      <c r="A19" s="1" t="s">
        <v>90</v>
      </c>
      <c r="B19" s="1" t="s">
        <v>66</v>
      </c>
      <c r="C19" s="1" t="s">
        <v>2033</v>
      </c>
      <c r="D19" s="1" t="s">
        <v>352</v>
      </c>
      <c r="E19" s="1">
        <v>1</v>
      </c>
      <c r="F19" s="2">
        <v>45086</v>
      </c>
      <c r="G19" s="1" t="s">
        <v>89</v>
      </c>
      <c r="H19" s="1" t="s">
        <v>365</v>
      </c>
      <c r="I19" s="1" t="s">
        <v>345</v>
      </c>
    </row>
    <row r="20" spans="1:9">
      <c r="A20" s="1" t="s">
        <v>295</v>
      </c>
      <c r="B20" s="1" t="s">
        <v>291</v>
      </c>
      <c r="C20" s="1" t="s">
        <v>2034</v>
      </c>
      <c r="D20" s="1" t="s">
        <v>352</v>
      </c>
      <c r="E20" s="1">
        <v>1</v>
      </c>
      <c r="F20" s="2">
        <v>45079</v>
      </c>
      <c r="G20" s="1" t="s">
        <v>294</v>
      </c>
      <c r="H20" s="1" t="s">
        <v>373</v>
      </c>
      <c r="I20" s="1" t="s">
        <v>345</v>
      </c>
    </row>
    <row r="21" spans="1:9">
      <c r="A21" s="1" t="s">
        <v>295</v>
      </c>
      <c r="B21" s="1" t="s">
        <v>291</v>
      </c>
      <c r="C21" s="1" t="s">
        <v>2035</v>
      </c>
      <c r="D21" s="1" t="s">
        <v>815</v>
      </c>
      <c r="E21" s="1">
        <v>1</v>
      </c>
      <c r="F21" s="2">
        <v>45079</v>
      </c>
      <c r="G21" s="1" t="s">
        <v>294</v>
      </c>
      <c r="H21" s="1" t="s">
        <v>373</v>
      </c>
      <c r="I21" s="1" t="s">
        <v>345</v>
      </c>
    </row>
    <row r="22" spans="1:9">
      <c r="A22" s="1" t="s">
        <v>295</v>
      </c>
      <c r="B22" s="1" t="s">
        <v>291</v>
      </c>
      <c r="C22" s="1" t="s">
        <v>2036</v>
      </c>
      <c r="D22" s="1" t="s">
        <v>369</v>
      </c>
      <c r="E22" s="1">
        <v>1</v>
      </c>
      <c r="F22" s="2">
        <v>45089</v>
      </c>
      <c r="G22" s="1" t="s">
        <v>294</v>
      </c>
      <c r="H22" s="1" t="s">
        <v>373</v>
      </c>
      <c r="I22" s="1" t="s">
        <v>345</v>
      </c>
    </row>
    <row r="23" spans="1:9">
      <c r="A23" s="1" t="s">
        <v>295</v>
      </c>
      <c r="B23" s="1" t="s">
        <v>291</v>
      </c>
      <c r="C23" s="1" t="s">
        <v>2037</v>
      </c>
      <c r="D23" s="1" t="s">
        <v>352</v>
      </c>
      <c r="E23" s="1">
        <v>1</v>
      </c>
      <c r="F23" s="2">
        <v>45089</v>
      </c>
      <c r="G23" s="1" t="s">
        <v>294</v>
      </c>
      <c r="H23" s="1" t="s">
        <v>373</v>
      </c>
      <c r="I23" s="1" t="s">
        <v>345</v>
      </c>
    </row>
    <row r="24" spans="1:9">
      <c r="A24" s="1" t="s">
        <v>295</v>
      </c>
      <c r="B24" s="1" t="s">
        <v>291</v>
      </c>
      <c r="C24" s="1" t="s">
        <v>2038</v>
      </c>
      <c r="D24" s="1" t="s">
        <v>358</v>
      </c>
      <c r="E24" s="1">
        <v>1</v>
      </c>
      <c r="F24" s="2">
        <v>45089</v>
      </c>
      <c r="G24" s="1" t="s">
        <v>294</v>
      </c>
      <c r="H24" s="1" t="s">
        <v>373</v>
      </c>
      <c r="I24" s="1" t="s">
        <v>345</v>
      </c>
    </row>
    <row r="25" spans="1:9">
      <c r="A25" s="1" t="s">
        <v>295</v>
      </c>
      <c r="B25" s="1" t="s">
        <v>291</v>
      </c>
      <c r="C25" s="1" t="s">
        <v>2039</v>
      </c>
      <c r="D25" s="1" t="s">
        <v>358</v>
      </c>
      <c r="E25" s="1">
        <v>1</v>
      </c>
      <c r="F25" s="2">
        <v>45090</v>
      </c>
      <c r="G25" s="1" t="s">
        <v>294</v>
      </c>
      <c r="H25" s="1" t="s">
        <v>373</v>
      </c>
      <c r="I25" s="1" t="s">
        <v>345</v>
      </c>
    </row>
    <row r="26" spans="1:9">
      <c r="A26" s="1" t="s">
        <v>295</v>
      </c>
      <c r="B26" s="1" t="s">
        <v>291</v>
      </c>
      <c r="C26" s="1" t="s">
        <v>2040</v>
      </c>
      <c r="D26" s="1" t="s">
        <v>358</v>
      </c>
      <c r="E26" s="1">
        <v>1</v>
      </c>
      <c r="F26" s="2">
        <v>45092</v>
      </c>
      <c r="G26" s="1" t="s">
        <v>294</v>
      </c>
      <c r="H26" s="1" t="s">
        <v>373</v>
      </c>
      <c r="I26" s="1" t="s">
        <v>345</v>
      </c>
    </row>
    <row r="27" spans="1:9">
      <c r="A27" s="1" t="s">
        <v>61</v>
      </c>
      <c r="B27" s="1" t="s">
        <v>34</v>
      </c>
      <c r="C27" s="1" t="s">
        <v>2041</v>
      </c>
      <c r="D27" s="1" t="s">
        <v>394</v>
      </c>
      <c r="E27" s="1">
        <v>1</v>
      </c>
      <c r="F27" s="2">
        <v>45079</v>
      </c>
      <c r="G27" s="1" t="s">
        <v>60</v>
      </c>
      <c r="H27" s="1" t="s">
        <v>395</v>
      </c>
      <c r="I27" s="1" t="s">
        <v>345</v>
      </c>
    </row>
    <row r="28" spans="1:9">
      <c r="A28" s="1" t="s">
        <v>61</v>
      </c>
      <c r="B28" s="1" t="s">
        <v>34</v>
      </c>
      <c r="C28" s="1" t="s">
        <v>2042</v>
      </c>
      <c r="D28" s="1" t="s">
        <v>352</v>
      </c>
      <c r="E28" s="1">
        <v>1</v>
      </c>
      <c r="F28" s="2">
        <v>45082</v>
      </c>
      <c r="G28" s="1" t="s">
        <v>60</v>
      </c>
      <c r="H28" s="1" t="s">
        <v>395</v>
      </c>
      <c r="I28" s="1" t="s">
        <v>345</v>
      </c>
    </row>
    <row r="29" spans="1:9">
      <c r="A29" s="1" t="s">
        <v>61</v>
      </c>
      <c r="B29" s="1" t="s">
        <v>34</v>
      </c>
      <c r="C29" s="1" t="s">
        <v>2043</v>
      </c>
      <c r="D29" s="1" t="s">
        <v>350</v>
      </c>
      <c r="E29" s="1">
        <v>1</v>
      </c>
      <c r="F29" s="2">
        <v>45086</v>
      </c>
      <c r="G29" s="1" t="s">
        <v>60</v>
      </c>
      <c r="H29" s="1" t="s">
        <v>395</v>
      </c>
      <c r="I29" s="1" t="s">
        <v>345</v>
      </c>
    </row>
    <row r="30" spans="1:9">
      <c r="A30" s="1" t="s">
        <v>61</v>
      </c>
      <c r="B30" s="1" t="s">
        <v>34</v>
      </c>
      <c r="C30" s="1" t="s">
        <v>2044</v>
      </c>
      <c r="D30" s="1" t="s">
        <v>352</v>
      </c>
      <c r="E30" s="1">
        <v>1</v>
      </c>
      <c r="F30" s="2">
        <v>45086</v>
      </c>
      <c r="G30" s="1" t="s">
        <v>60</v>
      </c>
      <c r="H30" s="1" t="s">
        <v>395</v>
      </c>
      <c r="I30" s="1" t="s">
        <v>345</v>
      </c>
    </row>
    <row r="31" spans="1:9">
      <c r="A31" s="1" t="s">
        <v>61</v>
      </c>
      <c r="B31" s="1" t="s">
        <v>34</v>
      </c>
      <c r="C31" s="1" t="s">
        <v>2045</v>
      </c>
      <c r="D31" s="1" t="s">
        <v>352</v>
      </c>
      <c r="E31" s="1">
        <v>1</v>
      </c>
      <c r="F31" s="2">
        <v>45087</v>
      </c>
      <c r="G31" s="1" t="s">
        <v>60</v>
      </c>
      <c r="H31" s="1" t="s">
        <v>395</v>
      </c>
      <c r="I31" s="1" t="s">
        <v>345</v>
      </c>
    </row>
    <row r="32" spans="1:9">
      <c r="A32" s="1" t="s">
        <v>61</v>
      </c>
      <c r="B32" s="1" t="s">
        <v>34</v>
      </c>
      <c r="C32" s="1" t="s">
        <v>2046</v>
      </c>
      <c r="D32" s="1" t="s">
        <v>350</v>
      </c>
      <c r="E32" s="1">
        <v>1</v>
      </c>
      <c r="F32" s="2">
        <v>45089</v>
      </c>
      <c r="G32" s="1" t="s">
        <v>60</v>
      </c>
      <c r="H32" s="1" t="s">
        <v>395</v>
      </c>
      <c r="I32" s="1" t="s">
        <v>345</v>
      </c>
    </row>
    <row r="33" spans="1:9">
      <c r="A33" s="1" t="s">
        <v>61</v>
      </c>
      <c r="B33" s="1" t="s">
        <v>34</v>
      </c>
      <c r="C33" s="1" t="s">
        <v>2047</v>
      </c>
      <c r="D33" s="1" t="s">
        <v>376</v>
      </c>
      <c r="E33" s="1">
        <v>1</v>
      </c>
      <c r="F33" s="2">
        <v>45091</v>
      </c>
      <c r="G33" s="1" t="s">
        <v>60</v>
      </c>
      <c r="H33" s="1" t="s">
        <v>395</v>
      </c>
      <c r="I33" s="1" t="s">
        <v>345</v>
      </c>
    </row>
    <row r="34" spans="1:9">
      <c r="A34" s="1" t="s">
        <v>61</v>
      </c>
      <c r="B34" s="1" t="s">
        <v>34</v>
      </c>
      <c r="C34" s="1" t="s">
        <v>2048</v>
      </c>
      <c r="D34" s="1" t="s">
        <v>358</v>
      </c>
      <c r="E34" s="1">
        <v>1</v>
      </c>
      <c r="F34" s="2">
        <v>45091</v>
      </c>
      <c r="G34" s="1" t="s">
        <v>60</v>
      </c>
      <c r="H34" s="1" t="s">
        <v>395</v>
      </c>
      <c r="I34" s="1" t="s">
        <v>345</v>
      </c>
    </row>
    <row r="35" spans="1:9">
      <c r="A35" s="1" t="s">
        <v>61</v>
      </c>
      <c r="B35" s="1" t="s">
        <v>34</v>
      </c>
      <c r="C35" s="1" t="s">
        <v>2049</v>
      </c>
      <c r="D35" s="1" t="s">
        <v>358</v>
      </c>
      <c r="E35" s="1">
        <v>1</v>
      </c>
      <c r="F35" s="2">
        <v>45091</v>
      </c>
      <c r="G35" s="1" t="s">
        <v>60</v>
      </c>
      <c r="H35" s="1" t="s">
        <v>395</v>
      </c>
      <c r="I35" s="1" t="s">
        <v>345</v>
      </c>
    </row>
    <row r="36" spans="1:9">
      <c r="A36" s="1" t="s">
        <v>61</v>
      </c>
      <c r="B36" s="1" t="s">
        <v>34</v>
      </c>
      <c r="C36" s="1" t="s">
        <v>2050</v>
      </c>
      <c r="D36" s="1" t="s">
        <v>350</v>
      </c>
      <c r="E36" s="1">
        <v>1</v>
      </c>
      <c r="F36" s="2">
        <v>45091</v>
      </c>
      <c r="G36" s="1" t="s">
        <v>60</v>
      </c>
      <c r="H36" s="1" t="s">
        <v>395</v>
      </c>
      <c r="I36" s="1" t="s">
        <v>345</v>
      </c>
    </row>
    <row r="37" spans="1:9">
      <c r="A37" s="1" t="s">
        <v>61</v>
      </c>
      <c r="B37" s="1" t="s">
        <v>34</v>
      </c>
      <c r="C37" s="1" t="s">
        <v>2051</v>
      </c>
      <c r="D37" s="1" t="s">
        <v>815</v>
      </c>
      <c r="E37" s="1">
        <v>1</v>
      </c>
      <c r="F37" s="2">
        <v>45091</v>
      </c>
      <c r="G37" s="1" t="s">
        <v>60</v>
      </c>
      <c r="H37" s="1" t="s">
        <v>395</v>
      </c>
      <c r="I37" s="1" t="s">
        <v>345</v>
      </c>
    </row>
    <row r="38" spans="1:9">
      <c r="A38" s="1" t="s">
        <v>61</v>
      </c>
      <c r="B38" s="1" t="s">
        <v>34</v>
      </c>
      <c r="C38" s="1" t="s">
        <v>2052</v>
      </c>
      <c r="D38" s="1" t="s">
        <v>358</v>
      </c>
      <c r="E38" s="1">
        <v>1</v>
      </c>
      <c r="F38" s="2">
        <v>45092</v>
      </c>
      <c r="G38" s="1" t="s">
        <v>60</v>
      </c>
      <c r="H38" s="1" t="s">
        <v>395</v>
      </c>
      <c r="I38" s="1" t="s">
        <v>345</v>
      </c>
    </row>
    <row r="39" spans="1:9">
      <c r="A39" s="1" t="s">
        <v>193</v>
      </c>
      <c r="B39" s="1" t="s">
        <v>194</v>
      </c>
      <c r="C39" s="1" t="s">
        <v>2053</v>
      </c>
      <c r="D39" s="1" t="s">
        <v>350</v>
      </c>
      <c r="E39" s="1">
        <v>1</v>
      </c>
      <c r="F39" s="2">
        <v>45079</v>
      </c>
      <c r="G39" s="1" t="s">
        <v>192</v>
      </c>
      <c r="H39" s="1" t="s">
        <v>406</v>
      </c>
      <c r="I39" s="1" t="s">
        <v>345</v>
      </c>
    </row>
    <row r="40" spans="1:9">
      <c r="A40" s="1" t="s">
        <v>193</v>
      </c>
      <c r="B40" s="1" t="s">
        <v>194</v>
      </c>
      <c r="C40" s="1" t="s">
        <v>2054</v>
      </c>
      <c r="D40" s="1" t="s">
        <v>350</v>
      </c>
      <c r="E40" s="1">
        <v>1</v>
      </c>
      <c r="F40" s="2">
        <v>45080</v>
      </c>
      <c r="G40" s="1" t="s">
        <v>192</v>
      </c>
      <c r="H40" s="1" t="s">
        <v>406</v>
      </c>
      <c r="I40" s="1" t="s">
        <v>345</v>
      </c>
    </row>
    <row r="41" spans="1:9">
      <c r="A41" s="1" t="s">
        <v>193</v>
      </c>
      <c r="B41" s="1" t="s">
        <v>194</v>
      </c>
      <c r="C41" s="1" t="s">
        <v>2055</v>
      </c>
      <c r="D41" s="1" t="s">
        <v>358</v>
      </c>
      <c r="E41" s="1">
        <v>1</v>
      </c>
      <c r="F41" s="2">
        <v>45090</v>
      </c>
      <c r="G41" s="1" t="s">
        <v>192</v>
      </c>
      <c r="H41" s="1" t="s">
        <v>406</v>
      </c>
      <c r="I41" s="1" t="s">
        <v>345</v>
      </c>
    </row>
    <row r="42" spans="1:9">
      <c r="A42" s="1" t="s">
        <v>193</v>
      </c>
      <c r="B42" s="1" t="s">
        <v>194</v>
      </c>
      <c r="C42" s="1" t="s">
        <v>2056</v>
      </c>
      <c r="D42" s="1" t="s">
        <v>369</v>
      </c>
      <c r="E42" s="1">
        <v>1</v>
      </c>
      <c r="F42" s="2">
        <v>45091</v>
      </c>
      <c r="G42" s="1" t="s">
        <v>192</v>
      </c>
      <c r="H42" s="1" t="s">
        <v>406</v>
      </c>
      <c r="I42" s="1" t="s">
        <v>345</v>
      </c>
    </row>
    <row r="43" spans="1:9">
      <c r="A43" s="1" t="s">
        <v>193</v>
      </c>
      <c r="B43" s="1" t="s">
        <v>194</v>
      </c>
      <c r="C43" s="1" t="s">
        <v>2057</v>
      </c>
      <c r="D43" s="1" t="s">
        <v>358</v>
      </c>
      <c r="E43" s="1">
        <v>1</v>
      </c>
      <c r="F43" s="2">
        <v>45091</v>
      </c>
      <c r="G43" s="1" t="s">
        <v>192</v>
      </c>
      <c r="H43" s="1" t="s">
        <v>406</v>
      </c>
      <c r="I43" s="1" t="s">
        <v>345</v>
      </c>
    </row>
    <row r="44" spans="1:9">
      <c r="A44" s="1" t="s">
        <v>193</v>
      </c>
      <c r="B44" s="1" t="s">
        <v>194</v>
      </c>
      <c r="C44" s="1" t="s">
        <v>2058</v>
      </c>
      <c r="D44" s="1" t="s">
        <v>350</v>
      </c>
      <c r="E44" s="1">
        <v>1</v>
      </c>
      <c r="F44" s="2">
        <v>45091</v>
      </c>
      <c r="G44" s="1" t="s">
        <v>192</v>
      </c>
      <c r="H44" s="1" t="s">
        <v>406</v>
      </c>
      <c r="I44" s="1" t="s">
        <v>345</v>
      </c>
    </row>
    <row r="45" spans="1:9">
      <c r="A45" s="1" t="s">
        <v>193</v>
      </c>
      <c r="B45" s="1" t="s">
        <v>194</v>
      </c>
      <c r="C45" s="1" t="s">
        <v>2059</v>
      </c>
      <c r="D45" s="1" t="s">
        <v>369</v>
      </c>
      <c r="E45" s="1">
        <v>1</v>
      </c>
      <c r="F45" s="2">
        <v>45091</v>
      </c>
      <c r="G45" s="1" t="s">
        <v>192</v>
      </c>
      <c r="H45" s="1" t="s">
        <v>406</v>
      </c>
      <c r="I45" s="1" t="s">
        <v>345</v>
      </c>
    </row>
    <row r="46" spans="1:9">
      <c r="A46" s="1" t="s">
        <v>193</v>
      </c>
      <c r="B46" s="1" t="s">
        <v>194</v>
      </c>
      <c r="C46" s="1" t="s">
        <v>2060</v>
      </c>
      <c r="D46" s="1" t="s">
        <v>350</v>
      </c>
      <c r="E46" s="1">
        <v>1</v>
      </c>
      <c r="F46" s="2">
        <v>45091</v>
      </c>
      <c r="G46" s="1" t="s">
        <v>192</v>
      </c>
      <c r="H46" s="1" t="s">
        <v>406</v>
      </c>
      <c r="I46" s="1" t="s">
        <v>345</v>
      </c>
    </row>
    <row r="47" spans="1:9">
      <c r="A47" s="1" t="s">
        <v>193</v>
      </c>
      <c r="B47" s="1" t="s">
        <v>194</v>
      </c>
      <c r="C47" s="1" t="s">
        <v>2061</v>
      </c>
      <c r="D47" s="1" t="s">
        <v>358</v>
      </c>
      <c r="E47" s="1">
        <v>1</v>
      </c>
      <c r="F47" s="2">
        <v>45091</v>
      </c>
      <c r="G47" s="1" t="s">
        <v>192</v>
      </c>
      <c r="H47" s="1" t="s">
        <v>406</v>
      </c>
      <c r="I47" s="1" t="s">
        <v>345</v>
      </c>
    </row>
    <row r="48" spans="1:9">
      <c r="A48" s="1" t="s">
        <v>193</v>
      </c>
      <c r="B48" s="1" t="s">
        <v>194</v>
      </c>
      <c r="C48" s="1" t="s">
        <v>2062</v>
      </c>
      <c r="D48" s="1" t="s">
        <v>369</v>
      </c>
      <c r="E48" s="1">
        <v>1</v>
      </c>
      <c r="F48" s="2">
        <v>45091</v>
      </c>
      <c r="G48" s="1" t="s">
        <v>192</v>
      </c>
      <c r="H48" s="1" t="s">
        <v>406</v>
      </c>
      <c r="I48" s="1" t="s">
        <v>345</v>
      </c>
    </row>
    <row r="49" spans="1:9">
      <c r="A49" s="1" t="s">
        <v>193</v>
      </c>
      <c r="B49" s="1" t="s">
        <v>194</v>
      </c>
      <c r="C49" s="1" t="s">
        <v>2063</v>
      </c>
      <c r="D49" s="1" t="s">
        <v>369</v>
      </c>
      <c r="E49" s="1">
        <v>1</v>
      </c>
      <c r="F49" s="2">
        <v>45091</v>
      </c>
      <c r="G49" s="1" t="s">
        <v>192</v>
      </c>
      <c r="H49" s="1" t="s">
        <v>406</v>
      </c>
      <c r="I49" s="1" t="s">
        <v>345</v>
      </c>
    </row>
    <row r="50" spans="1:9">
      <c r="A50" s="1" t="s">
        <v>193</v>
      </c>
      <c r="B50" s="1" t="s">
        <v>194</v>
      </c>
      <c r="C50" s="1" t="s">
        <v>2064</v>
      </c>
      <c r="D50" s="1" t="s">
        <v>350</v>
      </c>
      <c r="E50" s="1">
        <v>1</v>
      </c>
      <c r="F50" s="2">
        <v>45091</v>
      </c>
      <c r="G50" s="1" t="s">
        <v>192</v>
      </c>
      <c r="H50" s="1" t="s">
        <v>406</v>
      </c>
      <c r="I50" s="1" t="s">
        <v>345</v>
      </c>
    </row>
    <row r="51" spans="1:9">
      <c r="A51" s="1" t="s">
        <v>193</v>
      </c>
      <c r="B51" s="1" t="s">
        <v>194</v>
      </c>
      <c r="C51" s="1" t="s">
        <v>2065</v>
      </c>
      <c r="D51" s="1" t="s">
        <v>350</v>
      </c>
      <c r="E51" s="1">
        <v>1</v>
      </c>
      <c r="F51" s="2">
        <v>45094</v>
      </c>
      <c r="G51" s="1" t="s">
        <v>192</v>
      </c>
      <c r="H51" s="1" t="s">
        <v>406</v>
      </c>
      <c r="I51" s="1" t="s">
        <v>345</v>
      </c>
    </row>
    <row r="52" spans="1:9">
      <c r="A52" s="1" t="s">
        <v>94</v>
      </c>
      <c r="B52" s="1" t="s">
        <v>495</v>
      </c>
      <c r="C52" s="1" t="s">
        <v>2066</v>
      </c>
      <c r="D52" s="1" t="s">
        <v>376</v>
      </c>
      <c r="E52" s="1">
        <v>1</v>
      </c>
      <c r="F52" s="2">
        <v>45079</v>
      </c>
      <c r="G52" s="1" t="s">
        <v>96</v>
      </c>
      <c r="H52" s="1" t="s">
        <v>583</v>
      </c>
      <c r="I52" s="1" t="s">
        <v>345</v>
      </c>
    </row>
    <row r="53" spans="1:9">
      <c r="A53" s="1" t="s">
        <v>70</v>
      </c>
      <c r="B53" s="1" t="s">
        <v>66</v>
      </c>
      <c r="C53" s="1" t="s">
        <v>2067</v>
      </c>
      <c r="D53" s="1" t="s">
        <v>350</v>
      </c>
      <c r="E53" s="1">
        <v>1</v>
      </c>
      <c r="F53" s="2">
        <v>45079</v>
      </c>
      <c r="G53" s="1" t="s">
        <v>69</v>
      </c>
      <c r="H53" s="1" t="s">
        <v>416</v>
      </c>
      <c r="I53" s="1" t="s">
        <v>345</v>
      </c>
    </row>
    <row r="54" spans="1:9">
      <c r="A54" s="1" t="s">
        <v>70</v>
      </c>
      <c r="B54" s="1" t="s">
        <v>66</v>
      </c>
      <c r="C54" s="1" t="s">
        <v>2068</v>
      </c>
      <c r="D54" s="1" t="s">
        <v>376</v>
      </c>
      <c r="E54" s="1">
        <v>1</v>
      </c>
      <c r="F54" s="2">
        <v>45079</v>
      </c>
      <c r="G54" s="1" t="s">
        <v>69</v>
      </c>
      <c r="H54" s="1" t="s">
        <v>416</v>
      </c>
      <c r="I54" s="1" t="s">
        <v>345</v>
      </c>
    </row>
    <row r="55" spans="1:9">
      <c r="A55" s="1" t="s">
        <v>70</v>
      </c>
      <c r="B55" s="1" t="s">
        <v>66</v>
      </c>
      <c r="C55" s="1" t="s">
        <v>2069</v>
      </c>
      <c r="D55" s="1" t="s">
        <v>979</v>
      </c>
      <c r="E55" s="1">
        <v>1</v>
      </c>
      <c r="F55" s="2">
        <v>45080</v>
      </c>
      <c r="G55" s="1" t="s">
        <v>69</v>
      </c>
      <c r="H55" s="1" t="s">
        <v>416</v>
      </c>
      <c r="I55" s="1" t="s">
        <v>345</v>
      </c>
    </row>
    <row r="56" spans="1:9">
      <c r="A56" s="1" t="s">
        <v>70</v>
      </c>
      <c r="B56" s="1" t="s">
        <v>66</v>
      </c>
      <c r="C56" s="1" t="s">
        <v>2070</v>
      </c>
      <c r="D56" s="1" t="s">
        <v>352</v>
      </c>
      <c r="E56" s="1">
        <v>1</v>
      </c>
      <c r="F56" s="2">
        <v>45083</v>
      </c>
      <c r="G56" s="1" t="s">
        <v>69</v>
      </c>
      <c r="H56" s="1" t="s">
        <v>416</v>
      </c>
      <c r="I56" s="1" t="s">
        <v>345</v>
      </c>
    </row>
    <row r="57" spans="1:9">
      <c r="A57" s="1" t="s">
        <v>70</v>
      </c>
      <c r="B57" s="1" t="s">
        <v>66</v>
      </c>
      <c r="C57" s="1" t="s">
        <v>2071</v>
      </c>
      <c r="D57" s="1" t="s">
        <v>376</v>
      </c>
      <c r="E57" s="1">
        <v>1</v>
      </c>
      <c r="F57" s="2">
        <v>45085</v>
      </c>
      <c r="G57" s="1" t="s">
        <v>69</v>
      </c>
      <c r="H57" s="1" t="s">
        <v>416</v>
      </c>
      <c r="I57" s="1" t="s">
        <v>345</v>
      </c>
    </row>
    <row r="58" spans="1:9">
      <c r="A58" s="1" t="s">
        <v>70</v>
      </c>
      <c r="B58" s="1" t="s">
        <v>66</v>
      </c>
      <c r="C58" s="1" t="s">
        <v>2072</v>
      </c>
      <c r="D58" s="1" t="s">
        <v>350</v>
      </c>
      <c r="E58" s="1">
        <v>1</v>
      </c>
      <c r="F58" s="2">
        <v>45085</v>
      </c>
      <c r="G58" s="1" t="s">
        <v>69</v>
      </c>
      <c r="H58" s="1" t="s">
        <v>416</v>
      </c>
      <c r="I58" s="1" t="s">
        <v>345</v>
      </c>
    </row>
    <row r="59" spans="1:9">
      <c r="A59" s="1" t="s">
        <v>70</v>
      </c>
      <c r="B59" s="1" t="s">
        <v>66</v>
      </c>
      <c r="C59" s="1" t="s">
        <v>2073</v>
      </c>
      <c r="D59" s="1" t="s">
        <v>358</v>
      </c>
      <c r="E59" s="1">
        <v>1</v>
      </c>
      <c r="F59" s="2">
        <v>45086</v>
      </c>
      <c r="G59" s="1" t="s">
        <v>69</v>
      </c>
      <c r="H59" s="1" t="s">
        <v>416</v>
      </c>
      <c r="I59" s="1" t="s">
        <v>345</v>
      </c>
    </row>
    <row r="60" spans="1:9">
      <c r="A60" s="1" t="s">
        <v>70</v>
      </c>
      <c r="B60" s="1" t="s">
        <v>66</v>
      </c>
      <c r="C60" s="1" t="s">
        <v>2074</v>
      </c>
      <c r="D60" s="1" t="s">
        <v>350</v>
      </c>
      <c r="E60" s="1">
        <v>1</v>
      </c>
      <c r="F60" s="2">
        <v>45087</v>
      </c>
      <c r="G60" s="1" t="s">
        <v>69</v>
      </c>
      <c r="H60" s="1" t="s">
        <v>416</v>
      </c>
      <c r="I60" s="1" t="s">
        <v>345</v>
      </c>
    </row>
    <row r="61" spans="1:9">
      <c r="A61" s="1" t="s">
        <v>70</v>
      </c>
      <c r="B61" s="1" t="s">
        <v>66</v>
      </c>
      <c r="C61" s="1" t="s">
        <v>2075</v>
      </c>
      <c r="D61" s="1" t="s">
        <v>350</v>
      </c>
      <c r="E61" s="1">
        <v>1</v>
      </c>
      <c r="F61" s="2">
        <v>45087</v>
      </c>
      <c r="G61" s="1" t="s">
        <v>69</v>
      </c>
      <c r="H61" s="1" t="s">
        <v>416</v>
      </c>
      <c r="I61" s="1" t="s">
        <v>345</v>
      </c>
    </row>
    <row r="62" spans="1:9">
      <c r="A62" s="1" t="s">
        <v>70</v>
      </c>
      <c r="B62" s="1" t="s">
        <v>66</v>
      </c>
      <c r="C62" s="1" t="s">
        <v>2076</v>
      </c>
      <c r="D62" s="1" t="s">
        <v>369</v>
      </c>
      <c r="E62" s="1">
        <v>1</v>
      </c>
      <c r="F62" s="2">
        <v>45087</v>
      </c>
      <c r="G62" s="1" t="s">
        <v>69</v>
      </c>
      <c r="H62" s="1" t="s">
        <v>416</v>
      </c>
      <c r="I62" s="1" t="s">
        <v>345</v>
      </c>
    </row>
    <row r="63" spans="1:9">
      <c r="A63" s="1" t="s">
        <v>70</v>
      </c>
      <c r="B63" s="1" t="s">
        <v>66</v>
      </c>
      <c r="C63" s="1" t="s">
        <v>2077</v>
      </c>
      <c r="D63" s="1" t="s">
        <v>352</v>
      </c>
      <c r="E63" s="1">
        <v>1</v>
      </c>
      <c r="F63" s="2">
        <v>45087</v>
      </c>
      <c r="G63" s="1" t="s">
        <v>69</v>
      </c>
      <c r="H63" s="1" t="s">
        <v>416</v>
      </c>
      <c r="I63" s="1" t="s">
        <v>345</v>
      </c>
    </row>
    <row r="64" spans="1:9">
      <c r="A64" s="1" t="s">
        <v>70</v>
      </c>
      <c r="B64" s="1" t="s">
        <v>66</v>
      </c>
      <c r="C64" s="1" t="s">
        <v>2078</v>
      </c>
      <c r="D64" s="1" t="s">
        <v>352</v>
      </c>
      <c r="E64" s="1">
        <v>1</v>
      </c>
      <c r="F64" s="2">
        <v>45094</v>
      </c>
      <c r="G64" s="1" t="s">
        <v>69</v>
      </c>
      <c r="H64" s="1" t="s">
        <v>416</v>
      </c>
      <c r="I64" s="1" t="s">
        <v>345</v>
      </c>
    </row>
    <row r="65" spans="1:9">
      <c r="A65" s="1" t="s">
        <v>2079</v>
      </c>
      <c r="B65" s="1" t="s">
        <v>260</v>
      </c>
      <c r="C65" s="1" t="s">
        <v>2080</v>
      </c>
      <c r="D65" s="1" t="s">
        <v>369</v>
      </c>
      <c r="E65" s="1">
        <v>1</v>
      </c>
      <c r="F65" s="2">
        <v>45087</v>
      </c>
      <c r="G65" s="1" t="s">
        <v>2081</v>
      </c>
      <c r="H65" s="1" t="s">
        <v>2082</v>
      </c>
      <c r="I65" s="1" t="s">
        <v>345</v>
      </c>
    </row>
    <row r="66" spans="1:9">
      <c r="A66" s="1" t="s">
        <v>2079</v>
      </c>
      <c r="B66" s="1" t="s">
        <v>260</v>
      </c>
      <c r="C66" s="1" t="s">
        <v>2083</v>
      </c>
      <c r="D66" s="1" t="s">
        <v>352</v>
      </c>
      <c r="E66" s="1">
        <v>1</v>
      </c>
      <c r="F66" s="2">
        <v>45087</v>
      </c>
      <c r="G66" s="1" t="s">
        <v>2081</v>
      </c>
      <c r="H66" s="1" t="s">
        <v>2082</v>
      </c>
      <c r="I66" s="1" t="s">
        <v>345</v>
      </c>
    </row>
    <row r="67" spans="1:9">
      <c r="A67" s="1" t="s">
        <v>2079</v>
      </c>
      <c r="B67" s="1" t="s">
        <v>260</v>
      </c>
      <c r="C67" s="1" t="s">
        <v>2084</v>
      </c>
      <c r="D67" s="1" t="s">
        <v>352</v>
      </c>
      <c r="E67" s="1">
        <v>1</v>
      </c>
      <c r="F67" s="2">
        <v>45087</v>
      </c>
      <c r="G67" s="1" t="s">
        <v>2081</v>
      </c>
      <c r="H67" s="1" t="s">
        <v>2082</v>
      </c>
      <c r="I67" s="1" t="s">
        <v>345</v>
      </c>
    </row>
    <row r="68" spans="1:9">
      <c r="A68" s="1" t="s">
        <v>2085</v>
      </c>
      <c r="B68" s="1" t="s">
        <v>34</v>
      </c>
      <c r="C68" s="1" t="s">
        <v>2086</v>
      </c>
      <c r="D68" s="1" t="s">
        <v>358</v>
      </c>
      <c r="E68" s="1">
        <v>1</v>
      </c>
      <c r="F68" s="2">
        <v>45082</v>
      </c>
      <c r="G68" s="1" t="s">
        <v>32</v>
      </c>
      <c r="H68" s="1" t="s">
        <v>1768</v>
      </c>
      <c r="I68" s="1" t="s">
        <v>345</v>
      </c>
    </row>
    <row r="69" spans="1:9">
      <c r="A69" s="1" t="s">
        <v>2085</v>
      </c>
      <c r="B69" s="1" t="s">
        <v>34</v>
      </c>
      <c r="C69" s="1" t="s">
        <v>2087</v>
      </c>
      <c r="D69" s="1" t="s">
        <v>394</v>
      </c>
      <c r="E69" s="1">
        <v>1</v>
      </c>
      <c r="F69" s="2">
        <v>45083</v>
      </c>
      <c r="G69" s="1" t="s">
        <v>32</v>
      </c>
      <c r="H69" s="1" t="s">
        <v>1768</v>
      </c>
      <c r="I69" s="1" t="s">
        <v>345</v>
      </c>
    </row>
    <row r="70" spans="1:9">
      <c r="A70" s="1" t="s">
        <v>2085</v>
      </c>
      <c r="B70" s="1" t="s">
        <v>34</v>
      </c>
      <c r="C70" s="1" t="s">
        <v>2088</v>
      </c>
      <c r="D70" s="1" t="s">
        <v>376</v>
      </c>
      <c r="E70" s="1">
        <v>1</v>
      </c>
      <c r="F70" s="2">
        <v>45086</v>
      </c>
      <c r="G70" s="1" t="s">
        <v>32</v>
      </c>
      <c r="H70" s="1" t="s">
        <v>1768</v>
      </c>
      <c r="I70" s="1" t="s">
        <v>345</v>
      </c>
    </row>
    <row r="71" spans="1:9">
      <c r="A71" s="1" t="s">
        <v>2085</v>
      </c>
      <c r="B71" s="1" t="s">
        <v>34</v>
      </c>
      <c r="C71" s="1" t="s">
        <v>2089</v>
      </c>
      <c r="D71" s="1" t="s">
        <v>352</v>
      </c>
      <c r="E71" s="1">
        <v>1</v>
      </c>
      <c r="F71" s="2">
        <v>45086</v>
      </c>
      <c r="G71" s="1" t="s">
        <v>32</v>
      </c>
      <c r="H71" s="1" t="s">
        <v>1768</v>
      </c>
      <c r="I71" s="1" t="s">
        <v>345</v>
      </c>
    </row>
    <row r="72" spans="1:9">
      <c r="A72" s="1" t="s">
        <v>273</v>
      </c>
      <c r="B72" s="1" t="s">
        <v>260</v>
      </c>
      <c r="C72" s="1" t="s">
        <v>2090</v>
      </c>
      <c r="D72" s="1" t="s">
        <v>369</v>
      </c>
      <c r="E72" s="1">
        <v>1</v>
      </c>
      <c r="F72" s="2">
        <v>45079</v>
      </c>
      <c r="G72" s="1" t="s">
        <v>272</v>
      </c>
      <c r="H72" s="1" t="s">
        <v>425</v>
      </c>
      <c r="I72" s="1" t="s">
        <v>345</v>
      </c>
    </row>
    <row r="73" spans="1:9">
      <c r="A73" s="1" t="s">
        <v>273</v>
      </c>
      <c r="B73" s="1" t="s">
        <v>260</v>
      </c>
      <c r="C73" s="1" t="s">
        <v>2091</v>
      </c>
      <c r="D73" s="1" t="s">
        <v>358</v>
      </c>
      <c r="E73" s="1">
        <v>1</v>
      </c>
      <c r="F73" s="2">
        <v>45080</v>
      </c>
      <c r="G73" s="1" t="s">
        <v>272</v>
      </c>
      <c r="H73" s="1" t="s">
        <v>425</v>
      </c>
      <c r="I73" s="1" t="s">
        <v>345</v>
      </c>
    </row>
    <row r="74" spans="1:9">
      <c r="A74" s="1" t="s">
        <v>273</v>
      </c>
      <c r="B74" s="1" t="s">
        <v>260</v>
      </c>
      <c r="C74" s="1" t="s">
        <v>2092</v>
      </c>
      <c r="D74" s="1" t="s">
        <v>358</v>
      </c>
      <c r="E74" s="1">
        <v>1</v>
      </c>
      <c r="F74" s="2">
        <v>45082</v>
      </c>
      <c r="G74" s="1" t="s">
        <v>272</v>
      </c>
      <c r="H74" s="1" t="s">
        <v>425</v>
      </c>
      <c r="I74" s="1" t="s">
        <v>345</v>
      </c>
    </row>
    <row r="75" spans="1:9">
      <c r="A75" s="1" t="s">
        <v>273</v>
      </c>
      <c r="B75" s="1" t="s">
        <v>260</v>
      </c>
      <c r="C75" s="1" t="s">
        <v>2093</v>
      </c>
      <c r="D75" s="1" t="s">
        <v>352</v>
      </c>
      <c r="E75" s="1">
        <v>1</v>
      </c>
      <c r="F75" s="2">
        <v>45084</v>
      </c>
      <c r="G75" s="1" t="s">
        <v>272</v>
      </c>
      <c r="H75" s="1" t="s">
        <v>425</v>
      </c>
      <c r="I75" s="1" t="s">
        <v>345</v>
      </c>
    </row>
    <row r="76" spans="1:9">
      <c r="A76" s="1" t="s">
        <v>273</v>
      </c>
      <c r="B76" s="1" t="s">
        <v>260</v>
      </c>
      <c r="C76" s="1" t="s">
        <v>2094</v>
      </c>
      <c r="D76" s="1" t="s">
        <v>369</v>
      </c>
      <c r="E76" s="1">
        <v>1</v>
      </c>
      <c r="F76" s="2">
        <v>45085</v>
      </c>
      <c r="G76" s="1" t="s">
        <v>272</v>
      </c>
      <c r="H76" s="1" t="s">
        <v>425</v>
      </c>
      <c r="I76" s="1" t="s">
        <v>345</v>
      </c>
    </row>
    <row r="77" spans="1:9">
      <c r="A77" s="1" t="s">
        <v>273</v>
      </c>
      <c r="B77" s="1" t="s">
        <v>260</v>
      </c>
      <c r="C77" s="1" t="s">
        <v>2095</v>
      </c>
      <c r="D77" s="1" t="s">
        <v>352</v>
      </c>
      <c r="E77" s="1">
        <v>1</v>
      </c>
      <c r="F77" s="2">
        <v>45089</v>
      </c>
      <c r="G77" s="1" t="s">
        <v>272</v>
      </c>
      <c r="H77" s="1" t="s">
        <v>425</v>
      </c>
      <c r="I77" s="1" t="s">
        <v>345</v>
      </c>
    </row>
    <row r="78" spans="1:9">
      <c r="A78" s="1" t="s">
        <v>273</v>
      </c>
      <c r="B78" s="1" t="s">
        <v>260</v>
      </c>
      <c r="C78" s="1" t="s">
        <v>2096</v>
      </c>
      <c r="D78" s="1" t="s">
        <v>352</v>
      </c>
      <c r="E78" s="1">
        <v>1</v>
      </c>
      <c r="F78" s="2">
        <v>45089</v>
      </c>
      <c r="G78" s="1" t="s">
        <v>272</v>
      </c>
      <c r="H78" s="1" t="s">
        <v>425</v>
      </c>
      <c r="I78" s="1" t="s">
        <v>345</v>
      </c>
    </row>
    <row r="79" spans="1:9">
      <c r="A79" s="1" t="s">
        <v>59</v>
      </c>
      <c r="B79" s="1" t="s">
        <v>34</v>
      </c>
      <c r="C79" s="1" t="s">
        <v>2097</v>
      </c>
      <c r="D79" s="1" t="s">
        <v>369</v>
      </c>
      <c r="E79" s="1">
        <v>1</v>
      </c>
      <c r="F79" s="2">
        <v>45084</v>
      </c>
      <c r="G79" s="1" t="s">
        <v>58</v>
      </c>
      <c r="H79" s="1" t="s">
        <v>428</v>
      </c>
      <c r="I79" s="1" t="s">
        <v>345</v>
      </c>
    </row>
    <row r="80" spans="1:9">
      <c r="A80" s="1" t="s">
        <v>59</v>
      </c>
      <c r="B80" s="1" t="s">
        <v>34</v>
      </c>
      <c r="C80" s="1" t="s">
        <v>2098</v>
      </c>
      <c r="D80" s="1" t="s">
        <v>693</v>
      </c>
      <c r="E80" s="1">
        <v>1</v>
      </c>
      <c r="F80" s="2">
        <v>45084</v>
      </c>
      <c r="G80" s="1" t="s">
        <v>58</v>
      </c>
      <c r="H80" s="1" t="s">
        <v>428</v>
      </c>
      <c r="I80" s="1" t="s">
        <v>345</v>
      </c>
    </row>
    <row r="81" spans="1:9">
      <c r="A81" s="1" t="s">
        <v>59</v>
      </c>
      <c r="B81" s="1" t="s">
        <v>34</v>
      </c>
      <c r="C81" s="1" t="s">
        <v>2099</v>
      </c>
      <c r="D81" s="1" t="s">
        <v>369</v>
      </c>
      <c r="E81" s="1">
        <v>1</v>
      </c>
      <c r="F81" s="2">
        <v>45084</v>
      </c>
      <c r="G81" s="1" t="s">
        <v>58</v>
      </c>
      <c r="H81" s="1" t="s">
        <v>428</v>
      </c>
      <c r="I81" s="1" t="s">
        <v>345</v>
      </c>
    </row>
    <row r="82" spans="1:9">
      <c r="A82" s="1" t="s">
        <v>59</v>
      </c>
      <c r="B82" s="1" t="s">
        <v>34</v>
      </c>
      <c r="C82" s="1" t="s">
        <v>2100</v>
      </c>
      <c r="D82" s="1" t="s">
        <v>352</v>
      </c>
      <c r="E82" s="1">
        <v>1</v>
      </c>
      <c r="F82" s="2">
        <v>45084</v>
      </c>
      <c r="G82" s="1" t="s">
        <v>58</v>
      </c>
      <c r="H82" s="1" t="s">
        <v>428</v>
      </c>
      <c r="I82" s="1" t="s">
        <v>345</v>
      </c>
    </row>
    <row r="83" spans="1:9">
      <c r="A83" s="1" t="s">
        <v>59</v>
      </c>
      <c r="B83" s="1" t="s">
        <v>34</v>
      </c>
      <c r="C83" s="1" t="s">
        <v>2101</v>
      </c>
      <c r="D83" s="1" t="s">
        <v>352</v>
      </c>
      <c r="E83" s="1">
        <v>1</v>
      </c>
      <c r="F83" s="2">
        <v>45084</v>
      </c>
      <c r="G83" s="1" t="s">
        <v>58</v>
      </c>
      <c r="H83" s="1" t="s">
        <v>428</v>
      </c>
      <c r="I83" s="1" t="s">
        <v>345</v>
      </c>
    </row>
    <row r="84" spans="1:9">
      <c r="A84" s="1" t="s">
        <v>59</v>
      </c>
      <c r="B84" s="1" t="s">
        <v>34</v>
      </c>
      <c r="C84" s="1" t="s">
        <v>2102</v>
      </c>
      <c r="D84" s="1" t="s">
        <v>358</v>
      </c>
      <c r="E84" s="1">
        <v>1</v>
      </c>
      <c r="F84" s="2">
        <v>45087</v>
      </c>
      <c r="G84" s="1" t="s">
        <v>58</v>
      </c>
      <c r="H84" s="1" t="s">
        <v>428</v>
      </c>
      <c r="I84" s="1" t="s">
        <v>345</v>
      </c>
    </row>
    <row r="85" spans="1:9">
      <c r="A85" s="1" t="s">
        <v>59</v>
      </c>
      <c r="B85" s="1" t="s">
        <v>34</v>
      </c>
      <c r="C85" s="1" t="s">
        <v>2103</v>
      </c>
      <c r="D85" s="1" t="s">
        <v>350</v>
      </c>
      <c r="E85" s="1">
        <v>1</v>
      </c>
      <c r="F85" s="2">
        <v>45087</v>
      </c>
      <c r="G85" s="1" t="s">
        <v>58</v>
      </c>
      <c r="H85" s="1" t="s">
        <v>428</v>
      </c>
      <c r="I85" s="1" t="s">
        <v>345</v>
      </c>
    </row>
    <row r="86" spans="1:9">
      <c r="A86" s="1" t="s">
        <v>59</v>
      </c>
      <c r="B86" s="1" t="s">
        <v>34</v>
      </c>
      <c r="C86" s="1" t="s">
        <v>2104</v>
      </c>
      <c r="D86" s="1" t="s">
        <v>394</v>
      </c>
      <c r="E86" s="1">
        <v>1</v>
      </c>
      <c r="F86" s="2">
        <v>45087</v>
      </c>
      <c r="G86" s="1" t="s">
        <v>58</v>
      </c>
      <c r="H86" s="1" t="s">
        <v>428</v>
      </c>
      <c r="I86" s="1" t="s">
        <v>345</v>
      </c>
    </row>
    <row r="87" spans="1:9">
      <c r="A87" s="1" t="s">
        <v>59</v>
      </c>
      <c r="B87" s="1" t="s">
        <v>34</v>
      </c>
      <c r="C87" s="1" t="s">
        <v>2105</v>
      </c>
      <c r="D87" s="1" t="s">
        <v>350</v>
      </c>
      <c r="E87" s="1">
        <v>1</v>
      </c>
      <c r="F87" s="2">
        <v>45087</v>
      </c>
      <c r="G87" s="1" t="s">
        <v>58</v>
      </c>
      <c r="H87" s="1" t="s">
        <v>428</v>
      </c>
      <c r="I87" s="1" t="s">
        <v>345</v>
      </c>
    </row>
    <row r="88" spans="1:9">
      <c r="A88" s="1" t="s">
        <v>59</v>
      </c>
      <c r="B88" s="1" t="s">
        <v>34</v>
      </c>
      <c r="C88" s="1" t="s">
        <v>2106</v>
      </c>
      <c r="D88" s="1" t="s">
        <v>352</v>
      </c>
      <c r="E88" s="1">
        <v>1</v>
      </c>
      <c r="F88" s="2">
        <v>45094</v>
      </c>
      <c r="G88" s="1" t="s">
        <v>58</v>
      </c>
      <c r="H88" s="1" t="s">
        <v>428</v>
      </c>
      <c r="I88" s="1" t="s">
        <v>345</v>
      </c>
    </row>
    <row r="89" spans="1:9">
      <c r="A89" s="1" t="s">
        <v>82</v>
      </c>
      <c r="B89" s="1" t="s">
        <v>66</v>
      </c>
      <c r="C89" s="1" t="s">
        <v>2107</v>
      </c>
      <c r="D89" s="1" t="s">
        <v>352</v>
      </c>
      <c r="E89" s="1">
        <v>1</v>
      </c>
      <c r="F89" s="2">
        <v>45080</v>
      </c>
      <c r="G89" s="1" t="s">
        <v>81</v>
      </c>
      <c r="H89" s="1" t="s">
        <v>443</v>
      </c>
      <c r="I89" s="1" t="s">
        <v>345</v>
      </c>
    </row>
    <row r="90" spans="1:9">
      <c r="A90" s="1" t="s">
        <v>82</v>
      </c>
      <c r="B90" s="1" t="s">
        <v>66</v>
      </c>
      <c r="C90" s="1" t="s">
        <v>2108</v>
      </c>
      <c r="D90" s="1" t="s">
        <v>352</v>
      </c>
      <c r="E90" s="1">
        <v>1</v>
      </c>
      <c r="F90" s="2">
        <v>45082</v>
      </c>
      <c r="G90" s="1" t="s">
        <v>81</v>
      </c>
      <c r="H90" s="1" t="s">
        <v>443</v>
      </c>
      <c r="I90" s="1" t="s">
        <v>345</v>
      </c>
    </row>
    <row r="91" spans="1:9">
      <c r="A91" s="1" t="s">
        <v>82</v>
      </c>
      <c r="B91" s="1" t="s">
        <v>66</v>
      </c>
      <c r="C91" s="1" t="s">
        <v>2109</v>
      </c>
      <c r="D91" s="1" t="s">
        <v>358</v>
      </c>
      <c r="E91" s="1">
        <v>1</v>
      </c>
      <c r="F91" s="2">
        <v>45083</v>
      </c>
      <c r="G91" s="1" t="s">
        <v>81</v>
      </c>
      <c r="H91" s="1" t="s">
        <v>443</v>
      </c>
      <c r="I91" s="1" t="s">
        <v>345</v>
      </c>
    </row>
    <row r="92" spans="1:9">
      <c r="A92" s="1" t="s">
        <v>82</v>
      </c>
      <c r="B92" s="1" t="s">
        <v>66</v>
      </c>
      <c r="C92" s="1" t="s">
        <v>2110</v>
      </c>
      <c r="D92" s="1" t="s">
        <v>350</v>
      </c>
      <c r="E92" s="1">
        <v>1</v>
      </c>
      <c r="F92" s="2">
        <v>45087</v>
      </c>
      <c r="G92" s="1" t="s">
        <v>81</v>
      </c>
      <c r="H92" s="1" t="s">
        <v>443</v>
      </c>
      <c r="I92" s="1" t="s">
        <v>345</v>
      </c>
    </row>
    <row r="93" spans="1:9">
      <c r="A93" s="1" t="s">
        <v>82</v>
      </c>
      <c r="B93" s="1" t="s">
        <v>66</v>
      </c>
      <c r="C93" s="1" t="s">
        <v>2111</v>
      </c>
      <c r="D93" s="1" t="s">
        <v>369</v>
      </c>
      <c r="E93" s="1">
        <v>1</v>
      </c>
      <c r="F93" s="2">
        <v>45087</v>
      </c>
      <c r="G93" s="1" t="s">
        <v>81</v>
      </c>
      <c r="H93" s="1" t="s">
        <v>443</v>
      </c>
      <c r="I93" s="1" t="s">
        <v>345</v>
      </c>
    </row>
    <row r="94" spans="1:9">
      <c r="A94" s="1" t="s">
        <v>82</v>
      </c>
      <c r="B94" s="1" t="s">
        <v>66</v>
      </c>
      <c r="C94" s="1" t="s">
        <v>2112</v>
      </c>
      <c r="D94" s="1" t="s">
        <v>350</v>
      </c>
      <c r="E94" s="1">
        <v>1</v>
      </c>
      <c r="F94" s="2">
        <v>45087</v>
      </c>
      <c r="G94" s="1" t="s">
        <v>81</v>
      </c>
      <c r="H94" s="1" t="s">
        <v>443</v>
      </c>
      <c r="I94" s="1" t="s">
        <v>345</v>
      </c>
    </row>
    <row r="95" spans="1:9">
      <c r="A95" s="1" t="s">
        <v>82</v>
      </c>
      <c r="B95" s="1" t="s">
        <v>66</v>
      </c>
      <c r="C95" s="1" t="s">
        <v>2113</v>
      </c>
      <c r="D95" s="1" t="s">
        <v>352</v>
      </c>
      <c r="E95" s="1">
        <v>1</v>
      </c>
      <c r="F95" s="2">
        <v>45089</v>
      </c>
      <c r="G95" s="1" t="s">
        <v>81</v>
      </c>
      <c r="H95" s="1" t="s">
        <v>443</v>
      </c>
      <c r="I95" s="1" t="s">
        <v>345</v>
      </c>
    </row>
    <row r="96" spans="1:9">
      <c r="A96" s="1" t="s">
        <v>82</v>
      </c>
      <c r="B96" s="1" t="s">
        <v>66</v>
      </c>
      <c r="C96" s="1" t="s">
        <v>2114</v>
      </c>
      <c r="D96" s="1" t="s">
        <v>352</v>
      </c>
      <c r="E96" s="1">
        <v>1</v>
      </c>
      <c r="F96" s="2">
        <v>45089</v>
      </c>
      <c r="G96" s="1" t="s">
        <v>81</v>
      </c>
      <c r="H96" s="1" t="s">
        <v>443</v>
      </c>
      <c r="I96" s="1" t="s">
        <v>345</v>
      </c>
    </row>
    <row r="97" spans="1:9">
      <c r="A97" s="1" t="s">
        <v>82</v>
      </c>
      <c r="B97" s="1" t="s">
        <v>66</v>
      </c>
      <c r="C97" s="1" t="s">
        <v>2115</v>
      </c>
      <c r="D97" s="1" t="s">
        <v>352</v>
      </c>
      <c r="E97" s="1">
        <v>1</v>
      </c>
      <c r="F97" s="2">
        <v>45089</v>
      </c>
      <c r="G97" s="1" t="s">
        <v>81</v>
      </c>
      <c r="H97" s="1" t="s">
        <v>443</v>
      </c>
      <c r="I97" s="1" t="s">
        <v>345</v>
      </c>
    </row>
    <row r="98" spans="1:9">
      <c r="A98" s="1" t="s">
        <v>82</v>
      </c>
      <c r="B98" s="1" t="s">
        <v>66</v>
      </c>
      <c r="C98" s="1" t="s">
        <v>2116</v>
      </c>
      <c r="D98" s="1" t="s">
        <v>352</v>
      </c>
      <c r="E98" s="1">
        <v>1</v>
      </c>
      <c r="F98" s="2">
        <v>45089</v>
      </c>
      <c r="G98" s="1" t="s">
        <v>81</v>
      </c>
      <c r="H98" s="1" t="s">
        <v>443</v>
      </c>
      <c r="I98" s="1" t="s">
        <v>345</v>
      </c>
    </row>
    <row r="99" spans="1:9">
      <c r="A99" s="1" t="s">
        <v>82</v>
      </c>
      <c r="B99" s="1" t="s">
        <v>66</v>
      </c>
      <c r="C99" s="1" t="s">
        <v>2117</v>
      </c>
      <c r="D99" s="1" t="s">
        <v>352</v>
      </c>
      <c r="E99" s="1">
        <v>1</v>
      </c>
      <c r="F99" s="2">
        <v>45089</v>
      </c>
      <c r="G99" s="1" t="s">
        <v>81</v>
      </c>
      <c r="H99" s="1" t="s">
        <v>443</v>
      </c>
      <c r="I99" s="1" t="s">
        <v>345</v>
      </c>
    </row>
    <row r="100" spans="1:9">
      <c r="A100" s="1" t="s">
        <v>82</v>
      </c>
      <c r="B100" s="1" t="s">
        <v>66</v>
      </c>
      <c r="C100" s="1" t="s">
        <v>2118</v>
      </c>
      <c r="D100" s="1" t="s">
        <v>352</v>
      </c>
      <c r="E100" s="1">
        <v>1</v>
      </c>
      <c r="F100" s="2">
        <v>45089</v>
      </c>
      <c r="G100" s="1" t="s">
        <v>81</v>
      </c>
      <c r="H100" s="1" t="s">
        <v>443</v>
      </c>
      <c r="I100" s="1" t="s">
        <v>345</v>
      </c>
    </row>
    <row r="101" spans="1:9">
      <c r="A101" s="1" t="s">
        <v>82</v>
      </c>
      <c r="B101" s="1" t="s">
        <v>66</v>
      </c>
      <c r="C101" s="1" t="s">
        <v>2119</v>
      </c>
      <c r="D101" s="1" t="s">
        <v>352</v>
      </c>
      <c r="E101" s="1">
        <v>1</v>
      </c>
      <c r="F101" s="2">
        <v>45089</v>
      </c>
      <c r="G101" s="1" t="s">
        <v>81</v>
      </c>
      <c r="H101" s="1" t="s">
        <v>443</v>
      </c>
      <c r="I101" s="1" t="s">
        <v>345</v>
      </c>
    </row>
    <row r="102" spans="1:9">
      <c r="A102" s="1" t="s">
        <v>82</v>
      </c>
      <c r="B102" s="1" t="s">
        <v>66</v>
      </c>
      <c r="C102" s="1" t="s">
        <v>2120</v>
      </c>
      <c r="D102" s="1" t="s">
        <v>352</v>
      </c>
      <c r="E102" s="1">
        <v>1</v>
      </c>
      <c r="F102" s="2">
        <v>45089</v>
      </c>
      <c r="G102" s="1" t="s">
        <v>81</v>
      </c>
      <c r="H102" s="1" t="s">
        <v>443</v>
      </c>
      <c r="I102" s="1" t="s">
        <v>345</v>
      </c>
    </row>
    <row r="103" spans="1:9">
      <c r="A103" s="1" t="s">
        <v>82</v>
      </c>
      <c r="B103" s="1" t="s">
        <v>66</v>
      </c>
      <c r="C103" s="1" t="s">
        <v>2121</v>
      </c>
      <c r="D103" s="1" t="s">
        <v>352</v>
      </c>
      <c r="E103" s="1">
        <v>1</v>
      </c>
      <c r="F103" s="2">
        <v>45089</v>
      </c>
      <c r="G103" s="1" t="s">
        <v>81</v>
      </c>
      <c r="H103" s="1" t="s">
        <v>443</v>
      </c>
      <c r="I103" s="1" t="s">
        <v>345</v>
      </c>
    </row>
    <row r="104" spans="1:9">
      <c r="A104" s="1" t="s">
        <v>82</v>
      </c>
      <c r="B104" s="1" t="s">
        <v>66</v>
      </c>
      <c r="C104" s="1" t="s">
        <v>2122</v>
      </c>
      <c r="D104" s="1" t="s">
        <v>352</v>
      </c>
      <c r="E104" s="1">
        <v>1</v>
      </c>
      <c r="F104" s="2">
        <v>45089</v>
      </c>
      <c r="G104" s="1" t="s">
        <v>81</v>
      </c>
      <c r="H104" s="1" t="s">
        <v>443</v>
      </c>
      <c r="I104" s="1" t="s">
        <v>345</v>
      </c>
    </row>
    <row r="105" spans="1:9">
      <c r="A105" s="1" t="s">
        <v>82</v>
      </c>
      <c r="B105" s="1" t="s">
        <v>66</v>
      </c>
      <c r="C105" s="1" t="s">
        <v>2123</v>
      </c>
      <c r="D105" s="1" t="s">
        <v>352</v>
      </c>
      <c r="E105" s="1">
        <v>1</v>
      </c>
      <c r="F105" s="2">
        <v>45089</v>
      </c>
      <c r="G105" s="1" t="s">
        <v>81</v>
      </c>
      <c r="H105" s="1" t="s">
        <v>443</v>
      </c>
      <c r="I105" s="1" t="s">
        <v>345</v>
      </c>
    </row>
    <row r="106" spans="1:9">
      <c r="A106" s="1" t="s">
        <v>82</v>
      </c>
      <c r="B106" s="1" t="s">
        <v>66</v>
      </c>
      <c r="C106" s="1" t="s">
        <v>2124</v>
      </c>
      <c r="D106" s="1" t="s">
        <v>352</v>
      </c>
      <c r="E106" s="1">
        <v>1</v>
      </c>
      <c r="F106" s="2">
        <v>45089</v>
      </c>
      <c r="G106" s="1" t="s">
        <v>81</v>
      </c>
      <c r="H106" s="1" t="s">
        <v>443</v>
      </c>
      <c r="I106" s="1" t="s">
        <v>345</v>
      </c>
    </row>
    <row r="107" spans="1:9">
      <c r="A107" s="1" t="s">
        <v>82</v>
      </c>
      <c r="B107" s="1" t="s">
        <v>66</v>
      </c>
      <c r="C107" s="1" t="s">
        <v>2125</v>
      </c>
      <c r="D107" s="1" t="s">
        <v>352</v>
      </c>
      <c r="E107" s="1">
        <v>1</v>
      </c>
      <c r="F107" s="2">
        <v>45089</v>
      </c>
      <c r="G107" s="1" t="s">
        <v>81</v>
      </c>
      <c r="H107" s="1" t="s">
        <v>443</v>
      </c>
      <c r="I107" s="1" t="s">
        <v>345</v>
      </c>
    </row>
    <row r="108" spans="1:9">
      <c r="A108" s="1" t="s">
        <v>82</v>
      </c>
      <c r="B108" s="1" t="s">
        <v>66</v>
      </c>
      <c r="C108" s="1" t="s">
        <v>2126</v>
      </c>
      <c r="D108" s="1" t="s">
        <v>352</v>
      </c>
      <c r="E108" s="1">
        <v>1</v>
      </c>
      <c r="F108" s="2">
        <v>45089</v>
      </c>
      <c r="G108" s="1" t="s">
        <v>81</v>
      </c>
      <c r="H108" s="1" t="s">
        <v>443</v>
      </c>
      <c r="I108" s="1" t="s">
        <v>345</v>
      </c>
    </row>
    <row r="109" spans="1:9">
      <c r="A109" s="1" t="s">
        <v>82</v>
      </c>
      <c r="B109" s="1" t="s">
        <v>66</v>
      </c>
      <c r="C109" s="1" t="s">
        <v>2127</v>
      </c>
      <c r="D109" s="1" t="s">
        <v>352</v>
      </c>
      <c r="E109" s="1">
        <v>1</v>
      </c>
      <c r="F109" s="2">
        <v>45089</v>
      </c>
      <c r="G109" s="1" t="s">
        <v>81</v>
      </c>
      <c r="H109" s="1" t="s">
        <v>443</v>
      </c>
      <c r="I109" s="1" t="s">
        <v>345</v>
      </c>
    </row>
    <row r="110" spans="1:9">
      <c r="A110" s="1" t="s">
        <v>82</v>
      </c>
      <c r="B110" s="1" t="s">
        <v>66</v>
      </c>
      <c r="C110" s="1" t="s">
        <v>2128</v>
      </c>
      <c r="D110" s="1" t="s">
        <v>394</v>
      </c>
      <c r="E110" s="1">
        <v>1</v>
      </c>
      <c r="F110" s="2">
        <v>45091</v>
      </c>
      <c r="G110" s="1" t="s">
        <v>81</v>
      </c>
      <c r="H110" s="1" t="s">
        <v>443</v>
      </c>
      <c r="I110" s="1" t="s">
        <v>345</v>
      </c>
    </row>
    <row r="111" spans="1:9">
      <c r="A111" s="1" t="s">
        <v>82</v>
      </c>
      <c r="B111" s="1" t="s">
        <v>66</v>
      </c>
      <c r="C111" s="1" t="s">
        <v>2129</v>
      </c>
      <c r="D111" s="1" t="s">
        <v>376</v>
      </c>
      <c r="E111" s="1">
        <v>1</v>
      </c>
      <c r="F111" s="2">
        <v>45092</v>
      </c>
      <c r="G111" s="1" t="s">
        <v>81</v>
      </c>
      <c r="H111" s="1" t="s">
        <v>443</v>
      </c>
      <c r="I111" s="1" t="s">
        <v>345</v>
      </c>
    </row>
    <row r="112" spans="1:9">
      <c r="A112" s="1" t="s">
        <v>210</v>
      </c>
      <c r="B112" s="1" t="s">
        <v>197</v>
      </c>
      <c r="C112" s="1" t="s">
        <v>2130</v>
      </c>
      <c r="D112" s="1" t="s">
        <v>343</v>
      </c>
      <c r="E112" s="1">
        <v>1</v>
      </c>
      <c r="F112" s="2">
        <v>45079</v>
      </c>
      <c r="G112" s="1" t="s">
        <v>209</v>
      </c>
      <c r="H112" s="1" t="s">
        <v>451</v>
      </c>
      <c r="I112" s="1" t="s">
        <v>345</v>
      </c>
    </row>
    <row r="113" spans="1:9">
      <c r="A113" s="1" t="s">
        <v>210</v>
      </c>
      <c r="B113" s="1" t="s">
        <v>197</v>
      </c>
      <c r="C113" s="1" t="s">
        <v>2131</v>
      </c>
      <c r="D113" s="1" t="s">
        <v>352</v>
      </c>
      <c r="E113" s="1">
        <v>1</v>
      </c>
      <c r="F113" s="2">
        <v>45079</v>
      </c>
      <c r="G113" s="1" t="s">
        <v>209</v>
      </c>
      <c r="H113" s="1" t="s">
        <v>451</v>
      </c>
      <c r="I113" s="1" t="s">
        <v>345</v>
      </c>
    </row>
    <row r="114" spans="1:9">
      <c r="A114" s="1" t="s">
        <v>210</v>
      </c>
      <c r="B114" s="1" t="s">
        <v>197</v>
      </c>
      <c r="C114" s="1" t="s">
        <v>2132</v>
      </c>
      <c r="D114" s="1" t="s">
        <v>343</v>
      </c>
      <c r="E114" s="1">
        <v>1</v>
      </c>
      <c r="F114" s="2">
        <v>45080</v>
      </c>
      <c r="G114" s="1" t="s">
        <v>209</v>
      </c>
      <c r="H114" s="1" t="s">
        <v>451</v>
      </c>
      <c r="I114" s="1" t="s">
        <v>345</v>
      </c>
    </row>
    <row r="115" spans="1:9">
      <c r="A115" s="1" t="s">
        <v>210</v>
      </c>
      <c r="B115" s="1" t="s">
        <v>197</v>
      </c>
      <c r="C115" s="1" t="s">
        <v>2133</v>
      </c>
      <c r="D115" s="1" t="s">
        <v>352</v>
      </c>
      <c r="E115" s="1">
        <v>1</v>
      </c>
      <c r="F115" s="2">
        <v>45082</v>
      </c>
      <c r="G115" s="1" t="s">
        <v>209</v>
      </c>
      <c r="H115" s="1" t="s">
        <v>451</v>
      </c>
      <c r="I115" s="1" t="s">
        <v>345</v>
      </c>
    </row>
    <row r="116" spans="1:9">
      <c r="A116" s="1" t="s">
        <v>210</v>
      </c>
      <c r="B116" s="1" t="s">
        <v>197</v>
      </c>
      <c r="C116" s="1" t="s">
        <v>2134</v>
      </c>
      <c r="D116" s="1" t="s">
        <v>352</v>
      </c>
      <c r="E116" s="1">
        <v>1</v>
      </c>
      <c r="F116" s="2">
        <v>45083</v>
      </c>
      <c r="G116" s="1" t="s">
        <v>209</v>
      </c>
      <c r="H116" s="1" t="s">
        <v>451</v>
      </c>
      <c r="I116" s="1" t="s">
        <v>345</v>
      </c>
    </row>
    <row r="117" spans="1:9">
      <c r="A117" s="1" t="s">
        <v>210</v>
      </c>
      <c r="B117" s="1" t="s">
        <v>197</v>
      </c>
      <c r="C117" s="1" t="s">
        <v>2135</v>
      </c>
      <c r="D117" s="1" t="s">
        <v>352</v>
      </c>
      <c r="E117" s="1">
        <v>1</v>
      </c>
      <c r="F117" s="2">
        <v>45083</v>
      </c>
      <c r="G117" s="1" t="s">
        <v>209</v>
      </c>
      <c r="H117" s="1" t="s">
        <v>451</v>
      </c>
      <c r="I117" s="1" t="s">
        <v>345</v>
      </c>
    </row>
    <row r="118" spans="1:9">
      <c r="A118" s="1" t="s">
        <v>210</v>
      </c>
      <c r="B118" s="1" t="s">
        <v>197</v>
      </c>
      <c r="C118" s="1" t="s">
        <v>2136</v>
      </c>
      <c r="D118" s="1" t="s">
        <v>352</v>
      </c>
      <c r="E118" s="1">
        <v>1</v>
      </c>
      <c r="F118" s="2">
        <v>45087</v>
      </c>
      <c r="G118" s="1" t="s">
        <v>209</v>
      </c>
      <c r="H118" s="1" t="s">
        <v>451</v>
      </c>
      <c r="I118" s="1" t="s">
        <v>345</v>
      </c>
    </row>
    <row r="119" spans="1:9">
      <c r="A119" s="1" t="s">
        <v>210</v>
      </c>
      <c r="B119" s="1" t="s">
        <v>197</v>
      </c>
      <c r="C119" s="1" t="s">
        <v>2137</v>
      </c>
      <c r="D119" s="1" t="s">
        <v>369</v>
      </c>
      <c r="E119" s="1">
        <v>1</v>
      </c>
      <c r="F119" s="2">
        <v>45087</v>
      </c>
      <c r="G119" s="1" t="s">
        <v>209</v>
      </c>
      <c r="H119" s="1" t="s">
        <v>451</v>
      </c>
      <c r="I119" s="1" t="s">
        <v>345</v>
      </c>
    </row>
    <row r="120" spans="1:9">
      <c r="A120" s="1" t="s">
        <v>210</v>
      </c>
      <c r="B120" s="1" t="s">
        <v>197</v>
      </c>
      <c r="C120" s="1" t="s">
        <v>2138</v>
      </c>
      <c r="D120" s="1" t="s">
        <v>369</v>
      </c>
      <c r="E120" s="1">
        <v>1</v>
      </c>
      <c r="F120" s="2">
        <v>45087</v>
      </c>
      <c r="G120" s="1" t="s">
        <v>209</v>
      </c>
      <c r="H120" s="1" t="s">
        <v>451</v>
      </c>
      <c r="I120" s="1" t="s">
        <v>345</v>
      </c>
    </row>
    <row r="121" spans="1:9">
      <c r="A121" s="1" t="s">
        <v>210</v>
      </c>
      <c r="B121" s="1" t="s">
        <v>197</v>
      </c>
      <c r="C121" s="1" t="s">
        <v>2139</v>
      </c>
      <c r="D121" s="1" t="s">
        <v>352</v>
      </c>
      <c r="E121" s="1">
        <v>1</v>
      </c>
      <c r="F121" s="2">
        <v>45087</v>
      </c>
      <c r="G121" s="1" t="s">
        <v>209</v>
      </c>
      <c r="H121" s="1" t="s">
        <v>451</v>
      </c>
      <c r="I121" s="1" t="s">
        <v>345</v>
      </c>
    </row>
    <row r="122" spans="1:9">
      <c r="A122" s="1" t="s">
        <v>210</v>
      </c>
      <c r="B122" s="1" t="s">
        <v>197</v>
      </c>
      <c r="C122" s="1" t="s">
        <v>2140</v>
      </c>
      <c r="D122" s="1" t="s">
        <v>352</v>
      </c>
      <c r="E122" s="1">
        <v>1</v>
      </c>
      <c r="F122" s="2">
        <v>45090</v>
      </c>
      <c r="G122" s="1" t="s">
        <v>209</v>
      </c>
      <c r="H122" s="1" t="s">
        <v>451</v>
      </c>
      <c r="I122" s="1" t="s">
        <v>345</v>
      </c>
    </row>
    <row r="123" spans="1:9">
      <c r="A123" s="1" t="s">
        <v>210</v>
      </c>
      <c r="B123" s="1" t="s">
        <v>197</v>
      </c>
      <c r="C123" s="1" t="s">
        <v>2141</v>
      </c>
      <c r="D123" s="1" t="s">
        <v>352</v>
      </c>
      <c r="E123" s="1">
        <v>1</v>
      </c>
      <c r="F123" s="2">
        <v>45090</v>
      </c>
      <c r="G123" s="1" t="s">
        <v>209</v>
      </c>
      <c r="H123" s="1" t="s">
        <v>451</v>
      </c>
      <c r="I123" s="1" t="s">
        <v>345</v>
      </c>
    </row>
    <row r="124" spans="1:9">
      <c r="A124" s="1" t="s">
        <v>210</v>
      </c>
      <c r="B124" s="1" t="s">
        <v>197</v>
      </c>
      <c r="C124" s="1" t="s">
        <v>2142</v>
      </c>
      <c r="D124" s="1" t="s">
        <v>352</v>
      </c>
      <c r="E124" s="1">
        <v>1</v>
      </c>
      <c r="F124" s="2">
        <v>45090</v>
      </c>
      <c r="G124" s="1" t="s">
        <v>209</v>
      </c>
      <c r="H124" s="1" t="s">
        <v>451</v>
      </c>
      <c r="I124" s="1" t="s">
        <v>345</v>
      </c>
    </row>
    <row r="125" spans="1:9">
      <c r="A125" s="1" t="s">
        <v>303</v>
      </c>
      <c r="B125" s="1" t="s">
        <v>304</v>
      </c>
      <c r="C125" s="1" t="s">
        <v>2143</v>
      </c>
      <c r="D125" s="1" t="s">
        <v>358</v>
      </c>
      <c r="E125" s="1">
        <v>1</v>
      </c>
      <c r="F125" s="2">
        <v>45080</v>
      </c>
      <c r="G125" s="1" t="s">
        <v>302</v>
      </c>
      <c r="H125" s="1" t="s">
        <v>467</v>
      </c>
      <c r="I125" s="1" t="s">
        <v>345</v>
      </c>
    </row>
    <row r="126" spans="1:9">
      <c r="A126" s="1" t="s">
        <v>303</v>
      </c>
      <c r="B126" s="1" t="s">
        <v>304</v>
      </c>
      <c r="C126" s="1" t="s">
        <v>2144</v>
      </c>
      <c r="D126" s="1" t="s">
        <v>376</v>
      </c>
      <c r="E126" s="1">
        <v>1</v>
      </c>
      <c r="F126" s="2">
        <v>45082</v>
      </c>
      <c r="G126" s="1" t="s">
        <v>302</v>
      </c>
      <c r="H126" s="1" t="s">
        <v>467</v>
      </c>
      <c r="I126" s="1" t="s">
        <v>345</v>
      </c>
    </row>
    <row r="127" spans="1:9">
      <c r="A127" s="1" t="s">
        <v>303</v>
      </c>
      <c r="B127" s="1" t="s">
        <v>304</v>
      </c>
      <c r="C127" s="1" t="s">
        <v>2145</v>
      </c>
      <c r="D127" s="1" t="s">
        <v>352</v>
      </c>
      <c r="E127" s="1">
        <v>1</v>
      </c>
      <c r="F127" s="2">
        <v>45082</v>
      </c>
      <c r="G127" s="1" t="s">
        <v>302</v>
      </c>
      <c r="H127" s="1" t="s">
        <v>467</v>
      </c>
      <c r="I127" s="1" t="s">
        <v>345</v>
      </c>
    </row>
    <row r="128" spans="1:9">
      <c r="A128" s="1" t="s">
        <v>303</v>
      </c>
      <c r="B128" s="1" t="s">
        <v>304</v>
      </c>
      <c r="C128" s="1" t="s">
        <v>2146</v>
      </c>
      <c r="D128" s="1" t="s">
        <v>369</v>
      </c>
      <c r="E128" s="1">
        <v>1</v>
      </c>
      <c r="F128" s="2">
        <v>45082</v>
      </c>
      <c r="G128" s="1" t="s">
        <v>302</v>
      </c>
      <c r="H128" s="1" t="s">
        <v>467</v>
      </c>
      <c r="I128" s="1" t="s">
        <v>345</v>
      </c>
    </row>
    <row r="129" spans="1:9">
      <c r="A129" s="1" t="s">
        <v>303</v>
      </c>
      <c r="B129" s="1" t="s">
        <v>2147</v>
      </c>
      <c r="C129" s="1" t="s">
        <v>2148</v>
      </c>
      <c r="D129" s="1" t="s">
        <v>369</v>
      </c>
      <c r="E129" s="1">
        <v>1</v>
      </c>
      <c r="F129" s="2">
        <v>45090</v>
      </c>
      <c r="G129" s="1" t="s">
        <v>302</v>
      </c>
      <c r="H129" s="1" t="s">
        <v>467</v>
      </c>
      <c r="I129" s="1" t="s">
        <v>345</v>
      </c>
    </row>
    <row r="130" spans="1:9">
      <c r="A130" s="1" t="s">
        <v>43</v>
      </c>
      <c r="B130" s="1" t="s">
        <v>34</v>
      </c>
      <c r="C130" s="1" t="s">
        <v>2149</v>
      </c>
      <c r="D130" s="1" t="s">
        <v>352</v>
      </c>
      <c r="E130" s="1">
        <v>1</v>
      </c>
      <c r="F130" s="2">
        <v>45092</v>
      </c>
      <c r="G130" s="1" t="s">
        <v>42</v>
      </c>
      <c r="H130" s="1" t="s">
        <v>479</v>
      </c>
      <c r="I130" s="1" t="s">
        <v>345</v>
      </c>
    </row>
    <row r="131" spans="1:9">
      <c r="A131" s="1" t="s">
        <v>43</v>
      </c>
      <c r="B131" s="1" t="s">
        <v>34</v>
      </c>
      <c r="C131" s="1" t="s">
        <v>2150</v>
      </c>
      <c r="D131" s="1" t="s">
        <v>352</v>
      </c>
      <c r="E131" s="1">
        <v>1</v>
      </c>
      <c r="F131" s="2">
        <v>45092</v>
      </c>
      <c r="G131" s="1" t="s">
        <v>42</v>
      </c>
      <c r="H131" s="1" t="s">
        <v>479</v>
      </c>
      <c r="I131" s="1" t="s">
        <v>345</v>
      </c>
    </row>
    <row r="132" spans="1:9">
      <c r="A132" s="1" t="s">
        <v>43</v>
      </c>
      <c r="B132" s="1" t="s">
        <v>34</v>
      </c>
      <c r="C132" s="1" t="s">
        <v>2151</v>
      </c>
      <c r="D132" s="1" t="s">
        <v>369</v>
      </c>
      <c r="E132" s="1">
        <v>1</v>
      </c>
      <c r="F132" s="2">
        <v>45092</v>
      </c>
      <c r="G132" s="1" t="s">
        <v>42</v>
      </c>
      <c r="H132" s="1" t="s">
        <v>479</v>
      </c>
      <c r="I132" s="1" t="s">
        <v>345</v>
      </c>
    </row>
    <row r="133" spans="1:9">
      <c r="A133" s="1" t="s">
        <v>43</v>
      </c>
      <c r="B133" s="1" t="s">
        <v>34</v>
      </c>
      <c r="C133" s="1" t="s">
        <v>2152</v>
      </c>
      <c r="D133" s="1" t="s">
        <v>369</v>
      </c>
      <c r="E133" s="1">
        <v>1</v>
      </c>
      <c r="F133" s="2">
        <v>45092</v>
      </c>
      <c r="G133" s="1" t="s">
        <v>42</v>
      </c>
      <c r="H133" s="1" t="s">
        <v>479</v>
      </c>
      <c r="I133" s="1" t="s">
        <v>345</v>
      </c>
    </row>
    <row r="134" spans="1:9">
      <c r="A134" s="1" t="s">
        <v>43</v>
      </c>
      <c r="B134" s="1" t="s">
        <v>34</v>
      </c>
      <c r="C134" s="1" t="s">
        <v>2153</v>
      </c>
      <c r="D134" s="1" t="s">
        <v>659</v>
      </c>
      <c r="E134" s="1">
        <v>1</v>
      </c>
      <c r="F134" s="2">
        <v>45092</v>
      </c>
      <c r="G134" s="1" t="s">
        <v>42</v>
      </c>
      <c r="H134" s="1" t="s">
        <v>479</v>
      </c>
      <c r="I134" s="1" t="s">
        <v>345</v>
      </c>
    </row>
    <row r="135" spans="1:9">
      <c r="A135" s="1" t="s">
        <v>43</v>
      </c>
      <c r="B135" s="1" t="s">
        <v>34</v>
      </c>
      <c r="C135" s="1" t="s">
        <v>2154</v>
      </c>
      <c r="D135" s="1" t="s">
        <v>352</v>
      </c>
      <c r="E135" s="1">
        <v>1</v>
      </c>
      <c r="F135" s="2">
        <v>45092</v>
      </c>
      <c r="G135" s="1" t="s">
        <v>42</v>
      </c>
      <c r="H135" s="1" t="s">
        <v>479</v>
      </c>
      <c r="I135" s="1" t="s">
        <v>345</v>
      </c>
    </row>
    <row r="136" spans="1:9">
      <c r="A136" s="1" t="s">
        <v>126</v>
      </c>
      <c r="B136" s="1" t="s">
        <v>495</v>
      </c>
      <c r="C136" s="1" t="s">
        <v>2155</v>
      </c>
      <c r="D136" s="1" t="s">
        <v>358</v>
      </c>
      <c r="E136" s="1">
        <v>1</v>
      </c>
      <c r="F136" s="2">
        <v>45079</v>
      </c>
      <c r="G136" s="1" t="s">
        <v>125</v>
      </c>
      <c r="H136" s="1" t="s">
        <v>497</v>
      </c>
      <c r="I136" s="1" t="s">
        <v>345</v>
      </c>
    </row>
    <row r="137" spans="1:9">
      <c r="A137" s="1" t="s">
        <v>126</v>
      </c>
      <c r="B137" s="1" t="s">
        <v>495</v>
      </c>
      <c r="C137" s="1" t="s">
        <v>2156</v>
      </c>
      <c r="D137" s="1" t="s">
        <v>358</v>
      </c>
      <c r="E137" s="1">
        <v>1</v>
      </c>
      <c r="F137" s="2">
        <v>45079</v>
      </c>
      <c r="G137" s="1" t="s">
        <v>125</v>
      </c>
      <c r="H137" s="1" t="s">
        <v>497</v>
      </c>
      <c r="I137" s="1" t="s">
        <v>345</v>
      </c>
    </row>
    <row r="138" spans="1:9">
      <c r="A138" s="1" t="s">
        <v>126</v>
      </c>
      <c r="B138" s="1" t="s">
        <v>495</v>
      </c>
      <c r="C138" s="1" t="s">
        <v>2157</v>
      </c>
      <c r="D138" s="1" t="s">
        <v>352</v>
      </c>
      <c r="E138" s="1">
        <v>1</v>
      </c>
      <c r="F138" s="2">
        <v>45079</v>
      </c>
      <c r="G138" s="1" t="s">
        <v>125</v>
      </c>
      <c r="H138" s="1" t="s">
        <v>497</v>
      </c>
      <c r="I138" s="1" t="s">
        <v>345</v>
      </c>
    </row>
    <row r="139" spans="1:9">
      <c r="A139" s="1" t="s">
        <v>126</v>
      </c>
      <c r="B139" s="1" t="s">
        <v>495</v>
      </c>
      <c r="C139" s="1" t="s">
        <v>2158</v>
      </c>
      <c r="D139" s="1" t="s">
        <v>352</v>
      </c>
      <c r="E139" s="1">
        <v>1</v>
      </c>
      <c r="F139" s="2">
        <v>45079</v>
      </c>
      <c r="G139" s="1" t="s">
        <v>125</v>
      </c>
      <c r="H139" s="1" t="s">
        <v>497</v>
      </c>
      <c r="I139" s="1" t="s">
        <v>345</v>
      </c>
    </row>
    <row r="140" spans="1:9">
      <c r="A140" s="1" t="s">
        <v>126</v>
      </c>
      <c r="B140" s="1" t="s">
        <v>495</v>
      </c>
      <c r="C140" s="1" t="s">
        <v>2159</v>
      </c>
      <c r="D140" s="1" t="s">
        <v>352</v>
      </c>
      <c r="E140" s="1">
        <v>1</v>
      </c>
      <c r="F140" s="2">
        <v>45081</v>
      </c>
      <c r="G140" s="1" t="s">
        <v>125</v>
      </c>
      <c r="H140" s="1" t="s">
        <v>497</v>
      </c>
      <c r="I140" s="1" t="s">
        <v>345</v>
      </c>
    </row>
    <row r="141" spans="1:9">
      <c r="A141" s="1" t="s">
        <v>126</v>
      </c>
      <c r="B141" s="1" t="s">
        <v>495</v>
      </c>
      <c r="C141" s="1" t="s">
        <v>2160</v>
      </c>
      <c r="D141" s="1" t="s">
        <v>358</v>
      </c>
      <c r="E141" s="1">
        <v>1</v>
      </c>
      <c r="F141" s="2">
        <v>45081</v>
      </c>
      <c r="G141" s="1" t="s">
        <v>125</v>
      </c>
      <c r="H141" s="1" t="s">
        <v>497</v>
      </c>
      <c r="I141" s="1" t="s">
        <v>345</v>
      </c>
    </row>
    <row r="142" spans="1:9">
      <c r="A142" s="1" t="s">
        <v>126</v>
      </c>
      <c r="B142" s="1" t="s">
        <v>495</v>
      </c>
      <c r="C142" s="1" t="s">
        <v>2161</v>
      </c>
      <c r="D142" s="1" t="s">
        <v>352</v>
      </c>
      <c r="E142" s="1">
        <v>1</v>
      </c>
      <c r="F142" s="2">
        <v>45083</v>
      </c>
      <c r="G142" s="1" t="s">
        <v>125</v>
      </c>
      <c r="H142" s="1" t="s">
        <v>497</v>
      </c>
      <c r="I142" s="1" t="s">
        <v>345</v>
      </c>
    </row>
    <row r="143" spans="1:9">
      <c r="A143" s="1" t="s">
        <v>126</v>
      </c>
      <c r="B143" s="1" t="s">
        <v>495</v>
      </c>
      <c r="C143" s="1" t="s">
        <v>2162</v>
      </c>
      <c r="D143" s="1" t="s">
        <v>358</v>
      </c>
      <c r="E143" s="1">
        <v>1</v>
      </c>
      <c r="F143" s="2">
        <v>45083</v>
      </c>
      <c r="G143" s="1" t="s">
        <v>125</v>
      </c>
      <c r="H143" s="1" t="s">
        <v>497</v>
      </c>
      <c r="I143" s="1" t="s">
        <v>345</v>
      </c>
    </row>
    <row r="144" spans="1:9">
      <c r="A144" s="1" t="s">
        <v>126</v>
      </c>
      <c r="B144" s="1" t="s">
        <v>495</v>
      </c>
      <c r="C144" s="1" t="s">
        <v>2163</v>
      </c>
      <c r="D144" s="1" t="s">
        <v>352</v>
      </c>
      <c r="E144" s="1">
        <v>1</v>
      </c>
      <c r="F144" s="2">
        <v>45092</v>
      </c>
      <c r="G144" s="1" t="s">
        <v>125</v>
      </c>
      <c r="H144" s="1" t="s">
        <v>497</v>
      </c>
      <c r="I144" s="1" t="s">
        <v>345</v>
      </c>
    </row>
    <row r="145" spans="1:9">
      <c r="A145" s="1" t="s">
        <v>126</v>
      </c>
      <c r="B145" s="1" t="s">
        <v>495</v>
      </c>
      <c r="C145" s="1" t="s">
        <v>2164</v>
      </c>
      <c r="D145" s="1" t="s">
        <v>352</v>
      </c>
      <c r="E145" s="1">
        <v>1</v>
      </c>
      <c r="F145" s="2">
        <v>45092</v>
      </c>
      <c r="G145" s="1" t="s">
        <v>125</v>
      </c>
      <c r="H145" s="1" t="s">
        <v>497</v>
      </c>
      <c r="I145" s="1" t="s">
        <v>345</v>
      </c>
    </row>
    <row r="146" spans="1:9">
      <c r="A146" s="1" t="s">
        <v>126</v>
      </c>
      <c r="B146" s="1" t="s">
        <v>495</v>
      </c>
      <c r="C146" s="1" t="s">
        <v>2165</v>
      </c>
      <c r="D146" s="1" t="s">
        <v>815</v>
      </c>
      <c r="E146" s="1">
        <v>1</v>
      </c>
      <c r="F146" s="2">
        <v>45093</v>
      </c>
      <c r="G146" s="1" t="s">
        <v>125</v>
      </c>
      <c r="H146" s="1" t="s">
        <v>497</v>
      </c>
      <c r="I146" s="1" t="s">
        <v>345</v>
      </c>
    </row>
    <row r="147" spans="1:9">
      <c r="A147" s="1" t="s">
        <v>121</v>
      </c>
      <c r="B147" s="1" t="s">
        <v>495</v>
      </c>
      <c r="C147" s="1" t="s">
        <v>2166</v>
      </c>
      <c r="D147" s="1" t="s">
        <v>358</v>
      </c>
      <c r="E147" s="1">
        <v>1</v>
      </c>
      <c r="F147" s="2">
        <v>45080</v>
      </c>
      <c r="G147" s="1" t="s">
        <v>120</v>
      </c>
      <c r="H147" s="1" t="s">
        <v>502</v>
      </c>
      <c r="I147" s="1" t="s">
        <v>345</v>
      </c>
    </row>
    <row r="148" spans="1:9">
      <c r="A148" s="1" t="s">
        <v>121</v>
      </c>
      <c r="B148" s="1" t="s">
        <v>495</v>
      </c>
      <c r="C148" s="1" t="s">
        <v>2167</v>
      </c>
      <c r="D148" s="1" t="s">
        <v>352</v>
      </c>
      <c r="E148" s="1">
        <v>1</v>
      </c>
      <c r="F148" s="2">
        <v>45082</v>
      </c>
      <c r="G148" s="1" t="s">
        <v>120</v>
      </c>
      <c r="H148" s="1" t="s">
        <v>502</v>
      </c>
      <c r="I148" s="1" t="s">
        <v>345</v>
      </c>
    </row>
    <row r="149" spans="1:9">
      <c r="A149" s="1" t="s">
        <v>121</v>
      </c>
      <c r="B149" s="1" t="s">
        <v>495</v>
      </c>
      <c r="C149" s="1" t="s">
        <v>2168</v>
      </c>
      <c r="D149" s="1" t="s">
        <v>352</v>
      </c>
      <c r="E149" s="1">
        <v>1</v>
      </c>
      <c r="F149" s="2">
        <v>45082</v>
      </c>
      <c r="G149" s="1" t="s">
        <v>120</v>
      </c>
      <c r="H149" s="1" t="s">
        <v>502</v>
      </c>
      <c r="I149" s="1" t="s">
        <v>345</v>
      </c>
    </row>
    <row r="150" spans="1:9">
      <c r="A150" s="1" t="s">
        <v>121</v>
      </c>
      <c r="B150" s="1" t="s">
        <v>495</v>
      </c>
      <c r="C150" s="1" t="s">
        <v>2169</v>
      </c>
      <c r="D150" s="1" t="s">
        <v>352</v>
      </c>
      <c r="E150" s="1">
        <v>1</v>
      </c>
      <c r="F150" s="2">
        <v>45082</v>
      </c>
      <c r="G150" s="1" t="s">
        <v>120</v>
      </c>
      <c r="H150" s="1" t="s">
        <v>502</v>
      </c>
      <c r="I150" s="1" t="s">
        <v>345</v>
      </c>
    </row>
    <row r="151" spans="1:9">
      <c r="A151" s="1" t="s">
        <v>121</v>
      </c>
      <c r="B151" s="1" t="s">
        <v>495</v>
      </c>
      <c r="C151" s="1" t="s">
        <v>2170</v>
      </c>
      <c r="D151" s="1" t="s">
        <v>358</v>
      </c>
      <c r="E151" s="1">
        <v>1</v>
      </c>
      <c r="F151" s="2">
        <v>45082</v>
      </c>
      <c r="G151" s="1" t="s">
        <v>120</v>
      </c>
      <c r="H151" s="1" t="s">
        <v>502</v>
      </c>
      <c r="I151" s="1" t="s">
        <v>345</v>
      </c>
    </row>
    <row r="152" spans="1:9">
      <c r="A152" s="1" t="s">
        <v>121</v>
      </c>
      <c r="B152" s="1" t="s">
        <v>495</v>
      </c>
      <c r="C152" s="1" t="s">
        <v>2171</v>
      </c>
      <c r="D152" s="1" t="s">
        <v>358</v>
      </c>
      <c r="E152" s="1">
        <v>1</v>
      </c>
      <c r="F152" s="2">
        <v>45083</v>
      </c>
      <c r="G152" s="1" t="s">
        <v>120</v>
      </c>
      <c r="H152" s="1" t="s">
        <v>502</v>
      </c>
      <c r="I152" s="1" t="s">
        <v>345</v>
      </c>
    </row>
    <row r="153" spans="1:9">
      <c r="A153" s="1" t="s">
        <v>121</v>
      </c>
      <c r="B153" s="1" t="s">
        <v>495</v>
      </c>
      <c r="C153" s="1" t="s">
        <v>2172</v>
      </c>
      <c r="D153" s="1" t="s">
        <v>358</v>
      </c>
      <c r="E153" s="1">
        <v>1</v>
      </c>
      <c r="F153" s="2">
        <v>45083</v>
      </c>
      <c r="G153" s="1" t="s">
        <v>120</v>
      </c>
      <c r="H153" s="1" t="s">
        <v>502</v>
      </c>
      <c r="I153" s="1" t="s">
        <v>345</v>
      </c>
    </row>
    <row r="154" spans="1:9">
      <c r="A154" s="1" t="s">
        <v>121</v>
      </c>
      <c r="B154" s="1" t="s">
        <v>495</v>
      </c>
      <c r="C154" s="1" t="s">
        <v>2173</v>
      </c>
      <c r="D154" s="1" t="s">
        <v>358</v>
      </c>
      <c r="E154" s="1">
        <v>1</v>
      </c>
      <c r="F154" s="2">
        <v>45086</v>
      </c>
      <c r="G154" s="1" t="s">
        <v>120</v>
      </c>
      <c r="H154" s="1" t="s">
        <v>502</v>
      </c>
      <c r="I154" s="1" t="s">
        <v>345</v>
      </c>
    </row>
    <row r="155" spans="1:9">
      <c r="A155" s="1" t="s">
        <v>121</v>
      </c>
      <c r="B155" s="1" t="s">
        <v>495</v>
      </c>
      <c r="C155" s="1" t="s">
        <v>2174</v>
      </c>
      <c r="D155" s="1" t="s">
        <v>369</v>
      </c>
      <c r="E155" s="1">
        <v>1</v>
      </c>
      <c r="F155" s="2">
        <v>45089</v>
      </c>
      <c r="G155" s="1" t="s">
        <v>120</v>
      </c>
      <c r="H155" s="1" t="s">
        <v>502</v>
      </c>
      <c r="I155" s="1" t="s">
        <v>345</v>
      </c>
    </row>
    <row r="156" spans="1:9">
      <c r="A156" s="1" t="s">
        <v>121</v>
      </c>
      <c r="B156" s="1" t="s">
        <v>495</v>
      </c>
      <c r="C156" s="1" t="s">
        <v>2175</v>
      </c>
      <c r="D156" s="1" t="s">
        <v>369</v>
      </c>
      <c r="E156" s="1">
        <v>1</v>
      </c>
      <c r="F156" s="2">
        <v>45089</v>
      </c>
      <c r="G156" s="1" t="s">
        <v>120</v>
      </c>
      <c r="H156" s="1" t="s">
        <v>502</v>
      </c>
      <c r="I156" s="1" t="s">
        <v>345</v>
      </c>
    </row>
    <row r="157" spans="1:9">
      <c r="A157" s="1" t="s">
        <v>121</v>
      </c>
      <c r="B157" s="1" t="s">
        <v>495</v>
      </c>
      <c r="C157" s="1" t="s">
        <v>2176</v>
      </c>
      <c r="D157" s="1" t="s">
        <v>352</v>
      </c>
      <c r="E157" s="1">
        <v>1</v>
      </c>
      <c r="F157" s="2">
        <v>45091</v>
      </c>
      <c r="G157" s="1" t="s">
        <v>120</v>
      </c>
      <c r="H157" s="1" t="s">
        <v>502</v>
      </c>
      <c r="I157" s="1" t="s">
        <v>345</v>
      </c>
    </row>
    <row r="158" spans="1:9">
      <c r="A158" s="1" t="s">
        <v>121</v>
      </c>
      <c r="B158" s="1" t="s">
        <v>495</v>
      </c>
      <c r="C158" s="1" t="s">
        <v>2177</v>
      </c>
      <c r="D158" s="1" t="s">
        <v>358</v>
      </c>
      <c r="E158" s="1">
        <v>1</v>
      </c>
      <c r="F158" s="2">
        <v>45093</v>
      </c>
      <c r="G158" s="1" t="s">
        <v>120</v>
      </c>
      <c r="H158" s="1" t="s">
        <v>502</v>
      </c>
      <c r="I158" s="1" t="s">
        <v>345</v>
      </c>
    </row>
    <row r="159" spans="1:9">
      <c r="A159" s="1" t="s">
        <v>121</v>
      </c>
      <c r="B159" s="1" t="s">
        <v>495</v>
      </c>
      <c r="C159" s="1" t="s">
        <v>2178</v>
      </c>
      <c r="D159" s="1" t="s">
        <v>352</v>
      </c>
      <c r="E159" s="1">
        <v>1</v>
      </c>
      <c r="F159" s="2">
        <v>45095</v>
      </c>
      <c r="G159" s="1" t="s">
        <v>120</v>
      </c>
      <c r="H159" s="1" t="s">
        <v>502</v>
      </c>
      <c r="I159" s="1" t="s">
        <v>345</v>
      </c>
    </row>
    <row r="160" spans="1:9">
      <c r="A160" s="1" t="s">
        <v>124</v>
      </c>
      <c r="B160" s="1" t="s">
        <v>495</v>
      </c>
      <c r="C160" s="1" t="s">
        <v>2179</v>
      </c>
      <c r="D160" s="1" t="s">
        <v>352</v>
      </c>
      <c r="E160" s="1">
        <v>1</v>
      </c>
      <c r="F160" s="2">
        <v>45081</v>
      </c>
      <c r="G160" s="1" t="s">
        <v>122</v>
      </c>
      <c r="H160" s="1" t="s">
        <v>513</v>
      </c>
      <c r="I160" s="1" t="s">
        <v>345</v>
      </c>
    </row>
    <row r="161" spans="1:9">
      <c r="A161" s="1" t="s">
        <v>124</v>
      </c>
      <c r="B161" s="1" t="s">
        <v>495</v>
      </c>
      <c r="C161" s="1" t="s">
        <v>2180</v>
      </c>
      <c r="D161" s="1" t="s">
        <v>352</v>
      </c>
      <c r="E161" s="1">
        <v>1</v>
      </c>
      <c r="F161" s="2">
        <v>45081</v>
      </c>
      <c r="G161" s="1" t="s">
        <v>122</v>
      </c>
      <c r="H161" s="1" t="s">
        <v>513</v>
      </c>
      <c r="I161" s="1" t="s">
        <v>345</v>
      </c>
    </row>
    <row r="162" spans="1:9">
      <c r="A162" s="1" t="s">
        <v>124</v>
      </c>
      <c r="B162" s="1" t="s">
        <v>495</v>
      </c>
      <c r="C162" s="1" t="s">
        <v>2181</v>
      </c>
      <c r="D162" s="1" t="s">
        <v>369</v>
      </c>
      <c r="E162" s="1">
        <v>1</v>
      </c>
      <c r="F162" s="2">
        <v>45083</v>
      </c>
      <c r="G162" s="1" t="s">
        <v>122</v>
      </c>
      <c r="H162" s="1" t="s">
        <v>513</v>
      </c>
      <c r="I162" s="1" t="s">
        <v>345</v>
      </c>
    </row>
    <row r="163" spans="1:9">
      <c r="A163" s="1" t="s">
        <v>124</v>
      </c>
      <c r="B163" s="1" t="s">
        <v>495</v>
      </c>
      <c r="C163" s="1" t="s">
        <v>2182</v>
      </c>
      <c r="D163" s="1" t="s">
        <v>343</v>
      </c>
      <c r="E163" s="1">
        <v>1</v>
      </c>
      <c r="F163" s="2">
        <v>45083</v>
      </c>
      <c r="G163" s="1" t="s">
        <v>122</v>
      </c>
      <c r="H163" s="1" t="s">
        <v>513</v>
      </c>
      <c r="I163" s="1" t="s">
        <v>345</v>
      </c>
    </row>
    <row r="164" spans="1:9">
      <c r="A164" s="1" t="s">
        <v>124</v>
      </c>
      <c r="B164" s="1" t="s">
        <v>495</v>
      </c>
      <c r="C164" s="1" t="s">
        <v>2183</v>
      </c>
      <c r="D164" s="1" t="s">
        <v>352</v>
      </c>
      <c r="E164" s="1">
        <v>1</v>
      </c>
      <c r="F164" s="2">
        <v>45085</v>
      </c>
      <c r="G164" s="1" t="s">
        <v>122</v>
      </c>
      <c r="H164" s="1" t="s">
        <v>513</v>
      </c>
      <c r="I164" s="1" t="s">
        <v>345</v>
      </c>
    </row>
    <row r="165" spans="1:9">
      <c r="A165" s="1" t="s">
        <v>124</v>
      </c>
      <c r="B165" s="1" t="s">
        <v>495</v>
      </c>
      <c r="C165" s="1" t="s">
        <v>2184</v>
      </c>
      <c r="D165" s="1" t="s">
        <v>352</v>
      </c>
      <c r="E165" s="1">
        <v>1</v>
      </c>
      <c r="F165" s="2">
        <v>45086</v>
      </c>
      <c r="G165" s="1" t="s">
        <v>122</v>
      </c>
      <c r="H165" s="1" t="s">
        <v>513</v>
      </c>
      <c r="I165" s="1" t="s">
        <v>345</v>
      </c>
    </row>
    <row r="166" spans="1:9">
      <c r="A166" s="1" t="s">
        <v>124</v>
      </c>
      <c r="B166" s="1" t="s">
        <v>495</v>
      </c>
      <c r="C166" s="1" t="s">
        <v>2185</v>
      </c>
      <c r="D166" s="1" t="s">
        <v>358</v>
      </c>
      <c r="E166" s="1">
        <v>1</v>
      </c>
      <c r="F166" s="2">
        <v>45089</v>
      </c>
      <c r="G166" s="1" t="s">
        <v>122</v>
      </c>
      <c r="H166" s="1" t="s">
        <v>513</v>
      </c>
      <c r="I166" s="1" t="s">
        <v>345</v>
      </c>
    </row>
    <row r="167" spans="1:9">
      <c r="A167" s="1" t="s">
        <v>124</v>
      </c>
      <c r="B167" s="1" t="s">
        <v>495</v>
      </c>
      <c r="C167" s="1" t="s">
        <v>2186</v>
      </c>
      <c r="D167" s="1" t="s">
        <v>358</v>
      </c>
      <c r="E167" s="1">
        <v>1</v>
      </c>
      <c r="F167" s="2">
        <v>45091</v>
      </c>
      <c r="G167" s="1" t="s">
        <v>122</v>
      </c>
      <c r="H167" s="1" t="s">
        <v>513</v>
      </c>
      <c r="I167" s="1" t="s">
        <v>345</v>
      </c>
    </row>
    <row r="168" spans="1:9">
      <c r="A168" s="1" t="s">
        <v>124</v>
      </c>
      <c r="B168" s="1" t="s">
        <v>495</v>
      </c>
      <c r="C168" s="1" t="s">
        <v>2187</v>
      </c>
      <c r="D168" s="1" t="s">
        <v>352</v>
      </c>
      <c r="E168" s="1">
        <v>1</v>
      </c>
      <c r="F168" s="2">
        <v>45094</v>
      </c>
      <c r="G168" s="1" t="s">
        <v>122</v>
      </c>
      <c r="H168" s="1" t="s">
        <v>513</v>
      </c>
      <c r="I168" s="1" t="s">
        <v>345</v>
      </c>
    </row>
    <row r="169" spans="1:9">
      <c r="A169" s="1" t="s">
        <v>117</v>
      </c>
      <c r="B169" s="1" t="s">
        <v>495</v>
      </c>
      <c r="C169" s="1" t="s">
        <v>2188</v>
      </c>
      <c r="D169" s="1" t="s">
        <v>358</v>
      </c>
      <c r="E169" s="1">
        <v>1</v>
      </c>
      <c r="F169" s="2">
        <v>45088</v>
      </c>
      <c r="G169" s="1" t="s">
        <v>116</v>
      </c>
      <c r="H169" s="1" t="s">
        <v>524</v>
      </c>
      <c r="I169" s="1" t="s">
        <v>345</v>
      </c>
    </row>
    <row r="170" spans="1:9">
      <c r="A170" s="1" t="s">
        <v>117</v>
      </c>
      <c r="B170" s="1" t="s">
        <v>495</v>
      </c>
      <c r="C170" s="1" t="s">
        <v>2189</v>
      </c>
      <c r="D170" s="1" t="s">
        <v>352</v>
      </c>
      <c r="E170" s="1">
        <v>1</v>
      </c>
      <c r="F170" s="2">
        <v>45088</v>
      </c>
      <c r="G170" s="1" t="s">
        <v>116</v>
      </c>
      <c r="H170" s="1" t="s">
        <v>524</v>
      </c>
      <c r="I170" s="1" t="s">
        <v>345</v>
      </c>
    </row>
    <row r="171" spans="1:9">
      <c r="A171" s="1" t="s">
        <v>117</v>
      </c>
      <c r="B171" s="1" t="s">
        <v>495</v>
      </c>
      <c r="C171" s="1" t="s">
        <v>2190</v>
      </c>
      <c r="D171" s="1" t="s">
        <v>358</v>
      </c>
      <c r="E171" s="1">
        <v>1</v>
      </c>
      <c r="F171" s="2">
        <v>45088</v>
      </c>
      <c r="G171" s="1" t="s">
        <v>116</v>
      </c>
      <c r="H171" s="1" t="s">
        <v>524</v>
      </c>
      <c r="I171" s="1" t="s">
        <v>345</v>
      </c>
    </row>
    <row r="172" spans="1:9">
      <c r="A172" s="1" t="s">
        <v>117</v>
      </c>
      <c r="B172" s="1" t="s">
        <v>495</v>
      </c>
      <c r="C172" s="1" t="s">
        <v>2191</v>
      </c>
      <c r="D172" s="1" t="s">
        <v>358</v>
      </c>
      <c r="E172" s="1">
        <v>1</v>
      </c>
      <c r="F172" s="2">
        <v>45089</v>
      </c>
      <c r="G172" s="1" t="s">
        <v>116</v>
      </c>
      <c r="H172" s="1" t="s">
        <v>524</v>
      </c>
      <c r="I172" s="1" t="s">
        <v>345</v>
      </c>
    </row>
    <row r="173" spans="1:9">
      <c r="A173" s="1" t="s">
        <v>117</v>
      </c>
      <c r="B173" s="1" t="s">
        <v>495</v>
      </c>
      <c r="C173" s="1" t="s">
        <v>2192</v>
      </c>
      <c r="D173" s="1" t="s">
        <v>352</v>
      </c>
      <c r="E173" s="1">
        <v>1</v>
      </c>
      <c r="F173" s="2">
        <v>45094</v>
      </c>
      <c r="G173" s="1" t="s">
        <v>116</v>
      </c>
      <c r="H173" s="1" t="s">
        <v>524</v>
      </c>
      <c r="I173" s="1" t="s">
        <v>345</v>
      </c>
    </row>
    <row r="174" spans="1:9">
      <c r="A174" s="1" t="s">
        <v>119</v>
      </c>
      <c r="B174" s="1" t="s">
        <v>495</v>
      </c>
      <c r="C174" s="1" t="s">
        <v>2193</v>
      </c>
      <c r="D174" s="1" t="s">
        <v>369</v>
      </c>
      <c r="E174" s="1">
        <v>1</v>
      </c>
      <c r="F174" s="2">
        <v>45086</v>
      </c>
      <c r="G174" s="1" t="s">
        <v>118</v>
      </c>
      <c r="H174" s="1" t="s">
        <v>579</v>
      </c>
      <c r="I174" s="1" t="s">
        <v>345</v>
      </c>
    </row>
    <row r="175" spans="1:9">
      <c r="A175" s="1" t="s">
        <v>119</v>
      </c>
      <c r="B175" s="1" t="s">
        <v>495</v>
      </c>
      <c r="C175" s="1" t="s">
        <v>2194</v>
      </c>
      <c r="D175" s="1" t="s">
        <v>369</v>
      </c>
      <c r="E175" s="1">
        <v>1</v>
      </c>
      <c r="F175" s="2">
        <v>45089</v>
      </c>
      <c r="G175" s="1" t="s">
        <v>118</v>
      </c>
      <c r="H175" s="1" t="s">
        <v>579</v>
      </c>
      <c r="I175" s="1" t="s">
        <v>345</v>
      </c>
    </row>
    <row r="176" spans="1:9">
      <c r="A176" s="1" t="s">
        <v>204</v>
      </c>
      <c r="B176" s="1" t="s">
        <v>197</v>
      </c>
      <c r="C176" s="1" t="s">
        <v>2195</v>
      </c>
      <c r="D176" s="1" t="s">
        <v>358</v>
      </c>
      <c r="E176" s="1">
        <v>1</v>
      </c>
      <c r="F176" s="2">
        <v>45079</v>
      </c>
      <c r="G176" s="1" t="s">
        <v>203</v>
      </c>
      <c r="H176" s="1" t="s">
        <v>529</v>
      </c>
      <c r="I176" s="1" t="s">
        <v>345</v>
      </c>
    </row>
    <row r="177" spans="1:9">
      <c r="A177" s="1" t="s">
        <v>204</v>
      </c>
      <c r="B177" s="1" t="s">
        <v>197</v>
      </c>
      <c r="C177" s="1" t="s">
        <v>2196</v>
      </c>
      <c r="D177" s="1" t="s">
        <v>352</v>
      </c>
      <c r="E177" s="1">
        <v>1</v>
      </c>
      <c r="F177" s="2">
        <v>45080</v>
      </c>
      <c r="G177" s="1" t="s">
        <v>203</v>
      </c>
      <c r="H177" s="1" t="s">
        <v>529</v>
      </c>
      <c r="I177" s="1" t="s">
        <v>345</v>
      </c>
    </row>
    <row r="178" spans="1:9">
      <c r="A178" s="1" t="s">
        <v>204</v>
      </c>
      <c r="B178" s="1" t="s">
        <v>197</v>
      </c>
      <c r="C178" s="1" t="s">
        <v>2197</v>
      </c>
      <c r="D178" s="1" t="s">
        <v>352</v>
      </c>
      <c r="E178" s="1">
        <v>1</v>
      </c>
      <c r="F178" s="2">
        <v>45080</v>
      </c>
      <c r="G178" s="1" t="s">
        <v>203</v>
      </c>
      <c r="H178" s="1" t="s">
        <v>529</v>
      </c>
      <c r="I178" s="1" t="s">
        <v>345</v>
      </c>
    </row>
    <row r="179" spans="1:9">
      <c r="A179" s="1" t="s">
        <v>204</v>
      </c>
      <c r="B179" s="1" t="s">
        <v>197</v>
      </c>
      <c r="C179" s="1" t="s">
        <v>2198</v>
      </c>
      <c r="D179" s="1" t="s">
        <v>369</v>
      </c>
      <c r="E179" s="1">
        <v>1</v>
      </c>
      <c r="F179" s="2">
        <v>45082</v>
      </c>
      <c r="G179" s="1" t="s">
        <v>203</v>
      </c>
      <c r="H179" s="1" t="s">
        <v>529</v>
      </c>
      <c r="I179" s="1" t="s">
        <v>345</v>
      </c>
    </row>
    <row r="180" spans="1:9">
      <c r="A180" s="1" t="s">
        <v>204</v>
      </c>
      <c r="B180" s="1" t="s">
        <v>197</v>
      </c>
      <c r="C180" s="1" t="s">
        <v>2199</v>
      </c>
      <c r="D180" s="1" t="s">
        <v>394</v>
      </c>
      <c r="E180" s="1">
        <v>1</v>
      </c>
      <c r="F180" s="2">
        <v>45082</v>
      </c>
      <c r="G180" s="1" t="s">
        <v>203</v>
      </c>
      <c r="H180" s="1" t="s">
        <v>529</v>
      </c>
      <c r="I180" s="1" t="s">
        <v>345</v>
      </c>
    </row>
    <row r="181" spans="1:9">
      <c r="A181" s="1" t="s">
        <v>204</v>
      </c>
      <c r="B181" s="1" t="s">
        <v>197</v>
      </c>
      <c r="C181" s="1" t="s">
        <v>2200</v>
      </c>
      <c r="D181" s="1" t="s">
        <v>350</v>
      </c>
      <c r="E181" s="1">
        <v>1</v>
      </c>
      <c r="F181" s="2">
        <v>45085</v>
      </c>
      <c r="G181" s="1" t="s">
        <v>203</v>
      </c>
      <c r="H181" s="1" t="s">
        <v>529</v>
      </c>
      <c r="I181" s="1" t="s">
        <v>345</v>
      </c>
    </row>
    <row r="182" spans="1:9">
      <c r="A182" s="1" t="s">
        <v>204</v>
      </c>
      <c r="B182" s="1" t="s">
        <v>197</v>
      </c>
      <c r="C182" s="1" t="s">
        <v>2201</v>
      </c>
      <c r="D182" s="1" t="s">
        <v>369</v>
      </c>
      <c r="E182" s="1">
        <v>1</v>
      </c>
      <c r="F182" s="2">
        <v>45085</v>
      </c>
      <c r="G182" s="1" t="s">
        <v>203</v>
      </c>
      <c r="H182" s="1" t="s">
        <v>529</v>
      </c>
      <c r="I182" s="1" t="s">
        <v>345</v>
      </c>
    </row>
    <row r="183" spans="1:9">
      <c r="A183" s="1" t="s">
        <v>204</v>
      </c>
      <c r="B183" s="1" t="s">
        <v>197</v>
      </c>
      <c r="C183" s="1" t="s">
        <v>2202</v>
      </c>
      <c r="D183" s="1" t="s">
        <v>343</v>
      </c>
      <c r="E183" s="1">
        <v>1</v>
      </c>
      <c r="F183" s="2">
        <v>45087</v>
      </c>
      <c r="G183" s="1" t="s">
        <v>203</v>
      </c>
      <c r="H183" s="1" t="s">
        <v>529</v>
      </c>
      <c r="I183" s="1" t="s">
        <v>345</v>
      </c>
    </row>
    <row r="184" spans="1:9">
      <c r="A184" s="1" t="s">
        <v>204</v>
      </c>
      <c r="B184" s="1" t="s">
        <v>197</v>
      </c>
      <c r="C184" s="1" t="s">
        <v>2203</v>
      </c>
      <c r="D184" s="1" t="s">
        <v>352</v>
      </c>
      <c r="E184" s="1">
        <v>1</v>
      </c>
      <c r="F184" s="2">
        <v>45090</v>
      </c>
      <c r="G184" s="1" t="s">
        <v>203</v>
      </c>
      <c r="H184" s="1" t="s">
        <v>529</v>
      </c>
      <c r="I184" s="1" t="s">
        <v>345</v>
      </c>
    </row>
    <row r="185" spans="1:9">
      <c r="A185" s="1" t="s">
        <v>204</v>
      </c>
      <c r="B185" s="1" t="s">
        <v>197</v>
      </c>
      <c r="C185" s="1" t="s">
        <v>2204</v>
      </c>
      <c r="D185" s="1" t="s">
        <v>350</v>
      </c>
      <c r="E185" s="1">
        <v>1</v>
      </c>
      <c r="F185" s="2">
        <v>45092</v>
      </c>
      <c r="G185" s="1" t="s">
        <v>203</v>
      </c>
      <c r="H185" s="1" t="s">
        <v>529</v>
      </c>
      <c r="I185" s="1" t="s">
        <v>345</v>
      </c>
    </row>
    <row r="186" spans="1:9">
      <c r="A186" s="1" t="s">
        <v>51</v>
      </c>
      <c r="B186" s="1" t="s">
        <v>34</v>
      </c>
      <c r="C186" s="1" t="s">
        <v>2205</v>
      </c>
      <c r="D186" s="1" t="s">
        <v>350</v>
      </c>
      <c r="E186" s="1">
        <v>1</v>
      </c>
      <c r="F186" s="2">
        <v>45083</v>
      </c>
      <c r="G186" s="1" t="s">
        <v>55</v>
      </c>
      <c r="H186" s="1" t="s">
        <v>546</v>
      </c>
      <c r="I186" s="1" t="s">
        <v>345</v>
      </c>
    </row>
    <row r="187" spans="1:9">
      <c r="A187" s="1" t="s">
        <v>51</v>
      </c>
      <c r="B187" s="1" t="s">
        <v>34</v>
      </c>
      <c r="C187" s="1" t="s">
        <v>2206</v>
      </c>
      <c r="D187" s="1" t="s">
        <v>358</v>
      </c>
      <c r="E187" s="1">
        <v>1</v>
      </c>
      <c r="F187" s="2">
        <v>45083</v>
      </c>
      <c r="G187" s="1" t="s">
        <v>55</v>
      </c>
      <c r="H187" s="1" t="s">
        <v>546</v>
      </c>
      <c r="I187" s="1" t="s">
        <v>345</v>
      </c>
    </row>
    <row r="188" spans="1:9">
      <c r="A188" s="1" t="s">
        <v>51</v>
      </c>
      <c r="B188" s="1" t="s">
        <v>34</v>
      </c>
      <c r="C188" s="1" t="s">
        <v>2207</v>
      </c>
      <c r="D188" s="1" t="s">
        <v>350</v>
      </c>
      <c r="E188" s="1">
        <v>1</v>
      </c>
      <c r="F188" s="2">
        <v>45083</v>
      </c>
      <c r="G188" s="1" t="s">
        <v>55</v>
      </c>
      <c r="H188" s="1" t="s">
        <v>546</v>
      </c>
      <c r="I188" s="1" t="s">
        <v>345</v>
      </c>
    </row>
    <row r="189" spans="1:9">
      <c r="A189" s="1" t="s">
        <v>51</v>
      </c>
      <c r="B189" s="1" t="s">
        <v>34</v>
      </c>
      <c r="C189" s="1" t="s">
        <v>2208</v>
      </c>
      <c r="D189" s="1" t="s">
        <v>352</v>
      </c>
      <c r="E189" s="1">
        <v>1</v>
      </c>
      <c r="F189" s="2">
        <v>45083</v>
      </c>
      <c r="G189" s="1" t="s">
        <v>55</v>
      </c>
      <c r="H189" s="1" t="s">
        <v>546</v>
      </c>
      <c r="I189" s="1" t="s">
        <v>345</v>
      </c>
    </row>
    <row r="190" spans="1:9">
      <c r="A190" s="1" t="s">
        <v>51</v>
      </c>
      <c r="B190" s="1" t="s">
        <v>34</v>
      </c>
      <c r="C190" s="1" t="s">
        <v>2209</v>
      </c>
      <c r="D190" s="1" t="s">
        <v>352</v>
      </c>
      <c r="E190" s="1">
        <v>1</v>
      </c>
      <c r="F190" s="2">
        <v>45083</v>
      </c>
      <c r="G190" s="1" t="s">
        <v>50</v>
      </c>
      <c r="H190" s="1" t="s">
        <v>543</v>
      </c>
      <c r="I190" s="1" t="s">
        <v>345</v>
      </c>
    </row>
    <row r="191" spans="1:9">
      <c r="A191" s="1" t="s">
        <v>51</v>
      </c>
      <c r="B191" s="1" t="s">
        <v>34</v>
      </c>
      <c r="C191" s="1" t="s">
        <v>2210</v>
      </c>
      <c r="D191" s="1" t="s">
        <v>352</v>
      </c>
      <c r="E191" s="1">
        <v>1</v>
      </c>
      <c r="F191" s="2">
        <v>45083</v>
      </c>
      <c r="G191" s="1" t="s">
        <v>50</v>
      </c>
      <c r="H191" s="1" t="s">
        <v>543</v>
      </c>
      <c r="I191" s="1" t="s">
        <v>345</v>
      </c>
    </row>
    <row r="192" spans="1:9">
      <c r="A192" s="1" t="s">
        <v>51</v>
      </c>
      <c r="B192" s="1" t="s">
        <v>34</v>
      </c>
      <c r="C192" s="1" t="s">
        <v>2211</v>
      </c>
      <c r="D192" s="1" t="s">
        <v>343</v>
      </c>
      <c r="E192" s="1">
        <v>1</v>
      </c>
      <c r="F192" s="2">
        <v>45083</v>
      </c>
      <c r="G192" s="1" t="s">
        <v>50</v>
      </c>
      <c r="H192" s="1" t="s">
        <v>543</v>
      </c>
      <c r="I192" s="1" t="s">
        <v>345</v>
      </c>
    </row>
    <row r="193" spans="1:9">
      <c r="A193" s="1" t="s">
        <v>51</v>
      </c>
      <c r="B193" s="1" t="s">
        <v>34</v>
      </c>
      <c r="C193" s="1" t="s">
        <v>2212</v>
      </c>
      <c r="D193" s="1" t="s">
        <v>394</v>
      </c>
      <c r="E193" s="1">
        <v>1</v>
      </c>
      <c r="F193" s="2">
        <v>45084</v>
      </c>
      <c r="G193" s="1" t="s">
        <v>55</v>
      </c>
      <c r="H193" s="1" t="s">
        <v>546</v>
      </c>
      <c r="I193" s="1" t="s">
        <v>345</v>
      </c>
    </row>
    <row r="194" spans="1:9">
      <c r="A194" s="1" t="s">
        <v>51</v>
      </c>
      <c r="B194" s="1" t="s">
        <v>34</v>
      </c>
      <c r="C194" s="1" t="s">
        <v>2213</v>
      </c>
      <c r="D194" s="1" t="s">
        <v>376</v>
      </c>
      <c r="E194" s="1">
        <v>1</v>
      </c>
      <c r="F194" s="2">
        <v>45084</v>
      </c>
      <c r="G194" s="1" t="s">
        <v>55</v>
      </c>
      <c r="H194" s="1" t="s">
        <v>546</v>
      </c>
      <c r="I194" s="1" t="s">
        <v>345</v>
      </c>
    </row>
    <row r="195" spans="1:9">
      <c r="A195" s="1" t="s">
        <v>51</v>
      </c>
      <c r="B195" s="1" t="s">
        <v>34</v>
      </c>
      <c r="C195" s="1" t="s">
        <v>2214</v>
      </c>
      <c r="D195" s="1" t="s">
        <v>376</v>
      </c>
      <c r="E195" s="1">
        <v>1</v>
      </c>
      <c r="F195" s="2">
        <v>45089</v>
      </c>
      <c r="G195" s="1" t="s">
        <v>55</v>
      </c>
      <c r="H195" s="1" t="s">
        <v>546</v>
      </c>
      <c r="I195" s="1" t="s">
        <v>345</v>
      </c>
    </row>
    <row r="196" spans="1:9">
      <c r="A196" s="1" t="s">
        <v>51</v>
      </c>
      <c r="B196" s="1" t="s">
        <v>34</v>
      </c>
      <c r="C196" s="1" t="s">
        <v>2215</v>
      </c>
      <c r="D196" s="1" t="s">
        <v>352</v>
      </c>
      <c r="E196" s="1">
        <v>1</v>
      </c>
      <c r="F196" s="2">
        <v>45089</v>
      </c>
      <c r="G196" s="1" t="s">
        <v>55</v>
      </c>
      <c r="H196" s="1" t="s">
        <v>546</v>
      </c>
      <c r="I196" s="1" t="s">
        <v>345</v>
      </c>
    </row>
    <row r="197" spans="1:9">
      <c r="A197" s="1" t="s">
        <v>51</v>
      </c>
      <c r="B197" s="1" t="s">
        <v>34</v>
      </c>
      <c r="C197" s="1" t="s">
        <v>2216</v>
      </c>
      <c r="D197" s="1" t="s">
        <v>350</v>
      </c>
      <c r="E197" s="1">
        <v>1</v>
      </c>
      <c r="F197" s="2">
        <v>45089</v>
      </c>
      <c r="G197" s="1" t="s">
        <v>50</v>
      </c>
      <c r="H197" s="1" t="s">
        <v>543</v>
      </c>
      <c r="I197" s="1" t="s">
        <v>345</v>
      </c>
    </row>
    <row r="198" spans="1:9">
      <c r="A198" s="1" t="s">
        <v>51</v>
      </c>
      <c r="B198" s="1" t="s">
        <v>34</v>
      </c>
      <c r="C198" s="1" t="s">
        <v>2217</v>
      </c>
      <c r="D198" s="1" t="s">
        <v>358</v>
      </c>
      <c r="E198" s="1">
        <v>1</v>
      </c>
      <c r="F198" s="2">
        <v>45091</v>
      </c>
      <c r="G198" s="1" t="s">
        <v>50</v>
      </c>
      <c r="H198" s="1" t="s">
        <v>543</v>
      </c>
      <c r="I198" s="1" t="s">
        <v>345</v>
      </c>
    </row>
    <row r="199" spans="1:9">
      <c r="A199" s="1" t="s">
        <v>51</v>
      </c>
      <c r="B199" s="1" t="s">
        <v>34</v>
      </c>
      <c r="C199" s="1" t="s">
        <v>2218</v>
      </c>
      <c r="D199" s="1" t="s">
        <v>352</v>
      </c>
      <c r="E199" s="1">
        <v>1</v>
      </c>
      <c r="F199" s="2">
        <v>45091</v>
      </c>
      <c r="G199" s="1" t="s">
        <v>50</v>
      </c>
      <c r="H199" s="1" t="s">
        <v>543</v>
      </c>
      <c r="I199" s="1" t="s">
        <v>345</v>
      </c>
    </row>
    <row r="200" spans="1:9">
      <c r="A200" s="1" t="s">
        <v>51</v>
      </c>
      <c r="B200" s="1" t="s">
        <v>34</v>
      </c>
      <c r="C200" s="1" t="s">
        <v>2219</v>
      </c>
      <c r="D200" s="1" t="s">
        <v>352</v>
      </c>
      <c r="E200" s="1">
        <v>1</v>
      </c>
      <c r="F200" s="2">
        <v>45091</v>
      </c>
      <c r="G200" s="1" t="s">
        <v>50</v>
      </c>
      <c r="H200" s="1" t="s">
        <v>543</v>
      </c>
      <c r="I200" s="1" t="s">
        <v>345</v>
      </c>
    </row>
    <row r="201" spans="1:9">
      <c r="A201" s="1" t="s">
        <v>51</v>
      </c>
      <c r="B201" s="1" t="s">
        <v>34</v>
      </c>
      <c r="C201" s="1" t="s">
        <v>2220</v>
      </c>
      <c r="D201" s="1" t="s">
        <v>352</v>
      </c>
      <c r="E201" s="1">
        <v>1</v>
      </c>
      <c r="F201" s="2">
        <v>45091</v>
      </c>
      <c r="G201" s="1" t="s">
        <v>50</v>
      </c>
      <c r="H201" s="1" t="s">
        <v>543</v>
      </c>
      <c r="I201" s="1" t="s">
        <v>345</v>
      </c>
    </row>
    <row r="202" spans="1:9">
      <c r="A202" s="1" t="s">
        <v>51</v>
      </c>
      <c r="B202" s="1" t="s">
        <v>34</v>
      </c>
      <c r="C202" s="1" t="s">
        <v>2221</v>
      </c>
      <c r="D202" s="1" t="s">
        <v>343</v>
      </c>
      <c r="E202" s="1">
        <v>1</v>
      </c>
      <c r="F202" s="2">
        <v>45093</v>
      </c>
      <c r="G202" s="1" t="s">
        <v>55</v>
      </c>
      <c r="H202" s="1" t="s">
        <v>546</v>
      </c>
      <c r="I202" s="1" t="s">
        <v>345</v>
      </c>
    </row>
    <row r="203" spans="1:9">
      <c r="A203" s="1" t="s">
        <v>246</v>
      </c>
      <c r="B203" s="1" t="s">
        <v>240</v>
      </c>
      <c r="C203" s="1" t="s">
        <v>2222</v>
      </c>
      <c r="D203" s="1" t="s">
        <v>352</v>
      </c>
      <c r="E203" s="1">
        <v>1</v>
      </c>
      <c r="F203" s="2">
        <v>45085</v>
      </c>
      <c r="G203" s="1" t="s">
        <v>245</v>
      </c>
      <c r="H203" s="1" t="s">
        <v>572</v>
      </c>
      <c r="I203" s="1" t="s">
        <v>345</v>
      </c>
    </row>
    <row r="204" spans="1:9">
      <c r="A204" s="1" t="s">
        <v>246</v>
      </c>
      <c r="B204" s="1" t="s">
        <v>240</v>
      </c>
      <c r="C204" s="1" t="s">
        <v>2223</v>
      </c>
      <c r="D204" s="1" t="s">
        <v>352</v>
      </c>
      <c r="E204" s="1">
        <v>1</v>
      </c>
      <c r="F204" s="2">
        <v>45087</v>
      </c>
      <c r="G204" s="1" t="s">
        <v>245</v>
      </c>
      <c r="H204" s="1" t="s">
        <v>572</v>
      </c>
      <c r="I204" s="1" t="s">
        <v>345</v>
      </c>
    </row>
    <row r="205" spans="1:9">
      <c r="A205" s="1" t="s">
        <v>246</v>
      </c>
      <c r="B205" s="1" t="s">
        <v>240</v>
      </c>
      <c r="C205" s="1" t="s">
        <v>2224</v>
      </c>
      <c r="D205" s="1" t="s">
        <v>693</v>
      </c>
      <c r="E205" s="1">
        <v>1</v>
      </c>
      <c r="F205" s="2">
        <v>45087</v>
      </c>
      <c r="G205" s="1" t="s">
        <v>245</v>
      </c>
      <c r="H205" s="1" t="s">
        <v>572</v>
      </c>
      <c r="I205" s="1" t="s">
        <v>345</v>
      </c>
    </row>
    <row r="206" spans="1:9">
      <c r="A206" s="1" t="s">
        <v>246</v>
      </c>
      <c r="B206" s="1" t="s">
        <v>240</v>
      </c>
      <c r="C206" s="1" t="s">
        <v>2225</v>
      </c>
      <c r="D206" s="1" t="s">
        <v>352</v>
      </c>
      <c r="E206" s="1">
        <v>1</v>
      </c>
      <c r="F206" s="2">
        <v>45087</v>
      </c>
      <c r="G206" s="1" t="s">
        <v>245</v>
      </c>
      <c r="H206" s="1" t="s">
        <v>572</v>
      </c>
      <c r="I206" s="1" t="s">
        <v>345</v>
      </c>
    </row>
    <row r="207" spans="1:9">
      <c r="A207" s="1" t="s">
        <v>577</v>
      </c>
      <c r="B207" s="1" t="s">
        <v>495</v>
      </c>
      <c r="C207" s="1" t="s">
        <v>2226</v>
      </c>
      <c r="D207" s="1" t="s">
        <v>352</v>
      </c>
      <c r="E207" s="1">
        <v>1</v>
      </c>
      <c r="F207" s="2">
        <v>45085</v>
      </c>
      <c r="G207" s="1" t="s">
        <v>93</v>
      </c>
      <c r="H207" s="1" t="s">
        <v>1552</v>
      </c>
      <c r="I207" s="1" t="s">
        <v>345</v>
      </c>
    </row>
    <row r="208" spans="1:9">
      <c r="A208" s="1" t="s">
        <v>97</v>
      </c>
      <c r="B208" s="1" t="s">
        <v>495</v>
      </c>
      <c r="C208" s="1" t="s">
        <v>2227</v>
      </c>
      <c r="D208" s="1" t="s">
        <v>352</v>
      </c>
      <c r="E208" s="1">
        <v>1</v>
      </c>
      <c r="F208" s="2">
        <v>45082</v>
      </c>
      <c r="G208" s="1" t="s">
        <v>96</v>
      </c>
      <c r="H208" s="1" t="s">
        <v>583</v>
      </c>
      <c r="I208" s="1" t="s">
        <v>345</v>
      </c>
    </row>
    <row r="209" spans="1:9">
      <c r="A209" s="1" t="s">
        <v>97</v>
      </c>
      <c r="B209" s="1" t="s">
        <v>495</v>
      </c>
      <c r="C209" s="1" t="s">
        <v>2228</v>
      </c>
      <c r="D209" s="1" t="s">
        <v>376</v>
      </c>
      <c r="E209" s="1">
        <v>1</v>
      </c>
      <c r="F209" s="2">
        <v>45083</v>
      </c>
      <c r="G209" s="1" t="s">
        <v>96</v>
      </c>
      <c r="H209" s="1" t="s">
        <v>583</v>
      </c>
      <c r="I209" s="1" t="s">
        <v>345</v>
      </c>
    </row>
    <row r="210" spans="1:9">
      <c r="A210" s="1" t="s">
        <v>97</v>
      </c>
      <c r="B210" s="1" t="s">
        <v>495</v>
      </c>
      <c r="C210" s="1" t="s">
        <v>2229</v>
      </c>
      <c r="D210" s="1" t="s">
        <v>369</v>
      </c>
      <c r="E210" s="1">
        <v>1</v>
      </c>
      <c r="F210" s="2">
        <v>45090</v>
      </c>
      <c r="G210" s="1" t="s">
        <v>96</v>
      </c>
      <c r="H210" s="1" t="s">
        <v>583</v>
      </c>
      <c r="I210" s="1" t="s">
        <v>345</v>
      </c>
    </row>
    <row r="211" spans="1:9">
      <c r="A211" s="1" t="s">
        <v>97</v>
      </c>
      <c r="B211" s="1" t="s">
        <v>495</v>
      </c>
      <c r="C211" s="1" t="s">
        <v>2230</v>
      </c>
      <c r="D211" s="1" t="s">
        <v>358</v>
      </c>
      <c r="E211" s="1">
        <v>1</v>
      </c>
      <c r="F211" s="2">
        <v>45091</v>
      </c>
      <c r="G211" s="1" t="s">
        <v>96</v>
      </c>
      <c r="H211" s="1" t="s">
        <v>583</v>
      </c>
      <c r="I211" s="1" t="s">
        <v>345</v>
      </c>
    </row>
    <row r="212" spans="1:9">
      <c r="A212" s="1" t="s">
        <v>97</v>
      </c>
      <c r="B212" s="1" t="s">
        <v>495</v>
      </c>
      <c r="C212" s="1" t="s">
        <v>2231</v>
      </c>
      <c r="D212" s="1" t="s">
        <v>358</v>
      </c>
      <c r="E212" s="1">
        <v>1</v>
      </c>
      <c r="F212" s="2">
        <v>45094</v>
      </c>
      <c r="G212" s="1" t="s">
        <v>96</v>
      </c>
      <c r="H212" s="1" t="s">
        <v>583</v>
      </c>
      <c r="I212" s="1" t="s">
        <v>345</v>
      </c>
    </row>
    <row r="213" spans="1:9">
      <c r="A213" s="1" t="s">
        <v>166</v>
      </c>
      <c r="B213" s="1" t="s">
        <v>160</v>
      </c>
      <c r="C213" s="1" t="s">
        <v>2232</v>
      </c>
      <c r="D213" s="1" t="s">
        <v>343</v>
      </c>
      <c r="E213" s="1">
        <v>1</v>
      </c>
      <c r="F213" s="2">
        <v>45084</v>
      </c>
      <c r="G213" s="1" t="s">
        <v>165</v>
      </c>
      <c r="H213" s="1" t="s">
        <v>590</v>
      </c>
      <c r="I213" s="1" t="s">
        <v>345</v>
      </c>
    </row>
    <row r="214" spans="1:9">
      <c r="A214" s="1" t="s">
        <v>166</v>
      </c>
      <c r="B214" s="1" t="s">
        <v>160</v>
      </c>
      <c r="C214" s="1" t="s">
        <v>2233</v>
      </c>
      <c r="D214" s="1" t="s">
        <v>376</v>
      </c>
      <c r="E214" s="1">
        <v>1</v>
      </c>
      <c r="F214" s="2">
        <v>45084</v>
      </c>
      <c r="G214" s="1" t="s">
        <v>165</v>
      </c>
      <c r="H214" s="1" t="s">
        <v>590</v>
      </c>
      <c r="I214" s="1" t="s">
        <v>345</v>
      </c>
    </row>
    <row r="215" spans="1:9">
      <c r="A215" s="1" t="s">
        <v>166</v>
      </c>
      <c r="B215" s="1" t="s">
        <v>160</v>
      </c>
      <c r="C215" s="1" t="s">
        <v>2234</v>
      </c>
      <c r="D215" s="1" t="s">
        <v>369</v>
      </c>
      <c r="E215" s="1">
        <v>1</v>
      </c>
      <c r="F215" s="2">
        <v>45086</v>
      </c>
      <c r="G215" s="1" t="s">
        <v>165</v>
      </c>
      <c r="H215" s="1" t="s">
        <v>590</v>
      </c>
      <c r="I215" s="1" t="s">
        <v>345</v>
      </c>
    </row>
    <row r="216" spans="1:9">
      <c r="A216" s="1" t="s">
        <v>166</v>
      </c>
      <c r="B216" s="1" t="s">
        <v>160</v>
      </c>
      <c r="C216" s="1" t="s">
        <v>2235</v>
      </c>
      <c r="D216" s="1" t="s">
        <v>358</v>
      </c>
      <c r="E216" s="1">
        <v>1</v>
      </c>
      <c r="F216" s="2">
        <v>45089</v>
      </c>
      <c r="G216" s="1" t="s">
        <v>165</v>
      </c>
      <c r="H216" s="1" t="s">
        <v>590</v>
      </c>
      <c r="I216" s="1" t="s">
        <v>345</v>
      </c>
    </row>
    <row r="217" spans="1:9">
      <c r="A217" s="1" t="s">
        <v>166</v>
      </c>
      <c r="B217" s="1" t="s">
        <v>160</v>
      </c>
      <c r="C217" s="1" t="s">
        <v>2236</v>
      </c>
      <c r="D217" s="1" t="s">
        <v>369</v>
      </c>
      <c r="E217" s="1">
        <v>1</v>
      </c>
      <c r="F217" s="2">
        <v>45094</v>
      </c>
      <c r="G217" s="1" t="s">
        <v>165</v>
      </c>
      <c r="H217" s="1" t="s">
        <v>590</v>
      </c>
      <c r="I217" s="1" t="s">
        <v>345</v>
      </c>
    </row>
    <row r="218" spans="1:9">
      <c r="A218" s="1" t="s">
        <v>132</v>
      </c>
      <c r="B218" s="1" t="s">
        <v>129</v>
      </c>
      <c r="C218" s="1" t="s">
        <v>2237</v>
      </c>
      <c r="D218" s="1" t="s">
        <v>352</v>
      </c>
      <c r="E218" s="1">
        <v>1</v>
      </c>
      <c r="F218" s="2">
        <v>45079</v>
      </c>
      <c r="G218" s="1" t="s">
        <v>131</v>
      </c>
      <c r="H218" s="1" t="s">
        <v>600</v>
      </c>
      <c r="I218" s="1" t="s">
        <v>345</v>
      </c>
    </row>
    <row r="219" spans="1:9">
      <c r="A219" s="1" t="s">
        <v>132</v>
      </c>
      <c r="B219" s="1" t="s">
        <v>129</v>
      </c>
      <c r="C219" s="1" t="s">
        <v>2238</v>
      </c>
      <c r="D219" s="1" t="s">
        <v>815</v>
      </c>
      <c r="E219" s="1">
        <v>1</v>
      </c>
      <c r="F219" s="2">
        <v>45082</v>
      </c>
      <c r="G219" s="1" t="s">
        <v>131</v>
      </c>
      <c r="H219" s="1" t="s">
        <v>600</v>
      </c>
      <c r="I219" s="1" t="s">
        <v>345</v>
      </c>
    </row>
    <row r="220" spans="1:9">
      <c r="A220" s="1" t="s">
        <v>132</v>
      </c>
      <c r="B220" s="1" t="s">
        <v>129</v>
      </c>
      <c r="C220" s="1" t="s">
        <v>2239</v>
      </c>
      <c r="D220" s="1" t="s">
        <v>358</v>
      </c>
      <c r="E220" s="1">
        <v>1</v>
      </c>
      <c r="F220" s="2">
        <v>45082</v>
      </c>
      <c r="G220" s="1" t="s">
        <v>131</v>
      </c>
      <c r="H220" s="1" t="s">
        <v>600</v>
      </c>
      <c r="I220" s="1" t="s">
        <v>345</v>
      </c>
    </row>
    <row r="221" spans="1:9">
      <c r="A221" s="1" t="s">
        <v>132</v>
      </c>
      <c r="B221" s="1" t="s">
        <v>129</v>
      </c>
      <c r="C221" s="1" t="s">
        <v>2240</v>
      </c>
      <c r="D221" s="1" t="s">
        <v>352</v>
      </c>
      <c r="E221" s="1">
        <v>1</v>
      </c>
      <c r="F221" s="2">
        <v>45083</v>
      </c>
      <c r="G221" s="1" t="s">
        <v>131</v>
      </c>
      <c r="H221" s="1" t="s">
        <v>600</v>
      </c>
      <c r="I221" s="1" t="s">
        <v>345</v>
      </c>
    </row>
    <row r="222" spans="1:9">
      <c r="A222" s="1" t="s">
        <v>132</v>
      </c>
      <c r="B222" s="1" t="s">
        <v>129</v>
      </c>
      <c r="C222" s="1" t="s">
        <v>2241</v>
      </c>
      <c r="D222" s="1" t="s">
        <v>358</v>
      </c>
      <c r="E222" s="1">
        <v>1</v>
      </c>
      <c r="F222" s="2">
        <v>45083</v>
      </c>
      <c r="G222" s="1" t="s">
        <v>131</v>
      </c>
      <c r="H222" s="1" t="s">
        <v>600</v>
      </c>
      <c r="I222" s="1" t="s">
        <v>345</v>
      </c>
    </row>
    <row r="223" spans="1:9">
      <c r="A223" s="1" t="s">
        <v>132</v>
      </c>
      <c r="B223" s="1" t="s">
        <v>129</v>
      </c>
      <c r="C223" s="1" t="s">
        <v>2242</v>
      </c>
      <c r="D223" s="1" t="s">
        <v>376</v>
      </c>
      <c r="E223" s="1">
        <v>1</v>
      </c>
      <c r="F223" s="2">
        <v>45083</v>
      </c>
      <c r="G223" s="1" t="s">
        <v>131</v>
      </c>
      <c r="H223" s="1" t="s">
        <v>600</v>
      </c>
      <c r="I223" s="1" t="s">
        <v>345</v>
      </c>
    </row>
    <row r="224" spans="1:9">
      <c r="A224" s="1" t="s">
        <v>132</v>
      </c>
      <c r="B224" s="1" t="s">
        <v>129</v>
      </c>
      <c r="C224" s="1" t="s">
        <v>2243</v>
      </c>
      <c r="D224" s="1" t="s">
        <v>369</v>
      </c>
      <c r="E224" s="1">
        <v>1</v>
      </c>
      <c r="F224" s="2">
        <v>45084</v>
      </c>
      <c r="G224" s="1" t="s">
        <v>131</v>
      </c>
      <c r="H224" s="1" t="s">
        <v>600</v>
      </c>
      <c r="I224" s="1" t="s">
        <v>345</v>
      </c>
    </row>
    <row r="225" spans="1:9">
      <c r="A225" s="1" t="s">
        <v>132</v>
      </c>
      <c r="B225" s="1" t="s">
        <v>129</v>
      </c>
      <c r="C225" s="1" t="s">
        <v>2244</v>
      </c>
      <c r="D225" s="1" t="s">
        <v>394</v>
      </c>
      <c r="E225" s="1">
        <v>1</v>
      </c>
      <c r="F225" s="2">
        <v>45086</v>
      </c>
      <c r="G225" s="1" t="s">
        <v>131</v>
      </c>
      <c r="H225" s="1" t="s">
        <v>600</v>
      </c>
      <c r="I225" s="1" t="s">
        <v>345</v>
      </c>
    </row>
    <row r="226" spans="1:9">
      <c r="A226" s="1" t="s">
        <v>132</v>
      </c>
      <c r="B226" s="1" t="s">
        <v>129</v>
      </c>
      <c r="C226" s="1" t="s">
        <v>2245</v>
      </c>
      <c r="D226" s="1" t="s">
        <v>352</v>
      </c>
      <c r="E226" s="1">
        <v>1</v>
      </c>
      <c r="F226" s="2">
        <v>45086</v>
      </c>
      <c r="G226" s="1" t="s">
        <v>131</v>
      </c>
      <c r="H226" s="1" t="s">
        <v>600</v>
      </c>
      <c r="I226" s="1" t="s">
        <v>345</v>
      </c>
    </row>
    <row r="227" spans="1:9">
      <c r="A227" s="1" t="s">
        <v>132</v>
      </c>
      <c r="B227" s="1" t="s">
        <v>129</v>
      </c>
      <c r="C227" s="1" t="s">
        <v>2246</v>
      </c>
      <c r="D227" s="1" t="s">
        <v>369</v>
      </c>
      <c r="E227" s="1">
        <v>1</v>
      </c>
      <c r="F227" s="2">
        <v>45091</v>
      </c>
      <c r="G227" s="1" t="s">
        <v>131</v>
      </c>
      <c r="H227" s="1" t="s">
        <v>600</v>
      </c>
      <c r="I227" s="1" t="s">
        <v>345</v>
      </c>
    </row>
    <row r="228" spans="1:9">
      <c r="A228" s="1" t="s">
        <v>132</v>
      </c>
      <c r="B228" s="1" t="s">
        <v>129</v>
      </c>
      <c r="C228" s="1" t="s">
        <v>2247</v>
      </c>
      <c r="D228" s="1" t="s">
        <v>369</v>
      </c>
      <c r="E228" s="1">
        <v>1</v>
      </c>
      <c r="F228" s="2">
        <v>45091</v>
      </c>
      <c r="G228" s="1" t="s">
        <v>131</v>
      </c>
      <c r="H228" s="1" t="s">
        <v>600</v>
      </c>
      <c r="I228" s="1" t="s">
        <v>345</v>
      </c>
    </row>
    <row r="229" spans="1:9">
      <c r="A229" s="1" t="s">
        <v>134</v>
      </c>
      <c r="B229" s="1" t="s">
        <v>129</v>
      </c>
      <c r="C229" s="1" t="s">
        <v>2248</v>
      </c>
      <c r="D229" s="1" t="s">
        <v>369</v>
      </c>
      <c r="E229" s="1">
        <v>1</v>
      </c>
      <c r="F229" s="2">
        <v>45079</v>
      </c>
      <c r="G229" s="1" t="s">
        <v>133</v>
      </c>
      <c r="H229" s="1" t="s">
        <v>607</v>
      </c>
      <c r="I229" s="1" t="s">
        <v>345</v>
      </c>
    </row>
    <row r="230" spans="1:9">
      <c r="A230" s="1" t="s">
        <v>134</v>
      </c>
      <c r="B230" s="1" t="s">
        <v>129</v>
      </c>
      <c r="C230" s="1" t="s">
        <v>2249</v>
      </c>
      <c r="D230" s="1" t="s">
        <v>350</v>
      </c>
      <c r="E230" s="1">
        <v>1</v>
      </c>
      <c r="F230" s="2">
        <v>45079</v>
      </c>
      <c r="G230" s="1" t="s">
        <v>133</v>
      </c>
      <c r="H230" s="1" t="s">
        <v>607</v>
      </c>
      <c r="I230" s="1" t="s">
        <v>345</v>
      </c>
    </row>
    <row r="231" spans="1:9">
      <c r="A231" s="1" t="s">
        <v>134</v>
      </c>
      <c r="B231" s="1" t="s">
        <v>129</v>
      </c>
      <c r="C231" s="1" t="s">
        <v>2250</v>
      </c>
      <c r="D231" s="1" t="s">
        <v>815</v>
      </c>
      <c r="E231" s="1">
        <v>1</v>
      </c>
      <c r="F231" s="2">
        <v>45080</v>
      </c>
      <c r="G231" s="1" t="s">
        <v>133</v>
      </c>
      <c r="H231" s="1" t="s">
        <v>607</v>
      </c>
      <c r="I231" s="1" t="s">
        <v>345</v>
      </c>
    </row>
    <row r="232" spans="1:9">
      <c r="A232" s="1" t="s">
        <v>134</v>
      </c>
      <c r="B232" s="1" t="s">
        <v>129</v>
      </c>
      <c r="C232" s="1" t="s">
        <v>2251</v>
      </c>
      <c r="D232" s="1" t="s">
        <v>815</v>
      </c>
      <c r="E232" s="1">
        <v>1</v>
      </c>
      <c r="F232" s="2">
        <v>45083</v>
      </c>
      <c r="G232" s="1" t="s">
        <v>133</v>
      </c>
      <c r="H232" s="1" t="s">
        <v>607</v>
      </c>
      <c r="I232" s="1" t="s">
        <v>345</v>
      </c>
    </row>
    <row r="233" spans="1:9">
      <c r="A233" s="1" t="s">
        <v>134</v>
      </c>
      <c r="B233" s="1" t="s">
        <v>129</v>
      </c>
      <c r="C233" s="1" t="s">
        <v>2252</v>
      </c>
      <c r="D233" s="1" t="s">
        <v>815</v>
      </c>
      <c r="E233" s="1">
        <v>1</v>
      </c>
      <c r="F233" s="2">
        <v>45084</v>
      </c>
      <c r="G233" s="1" t="s">
        <v>133</v>
      </c>
      <c r="H233" s="1" t="s">
        <v>607</v>
      </c>
      <c r="I233" s="1" t="s">
        <v>345</v>
      </c>
    </row>
    <row r="234" spans="1:9">
      <c r="A234" s="1" t="s">
        <v>134</v>
      </c>
      <c r="B234" s="1" t="s">
        <v>129</v>
      </c>
      <c r="C234" s="1" t="s">
        <v>2253</v>
      </c>
      <c r="D234" s="1" t="s">
        <v>2254</v>
      </c>
      <c r="E234" s="1">
        <v>1</v>
      </c>
      <c r="F234" s="2">
        <v>45086</v>
      </c>
      <c r="G234" s="1" t="s">
        <v>133</v>
      </c>
      <c r="H234" s="1" t="s">
        <v>607</v>
      </c>
      <c r="I234" s="1" t="s">
        <v>345</v>
      </c>
    </row>
    <row r="235" spans="1:9">
      <c r="A235" s="1" t="s">
        <v>134</v>
      </c>
      <c r="B235" s="1" t="s">
        <v>129</v>
      </c>
      <c r="C235" s="1" t="s">
        <v>2255</v>
      </c>
      <c r="D235" s="1" t="s">
        <v>369</v>
      </c>
      <c r="E235" s="1">
        <v>1</v>
      </c>
      <c r="F235" s="2">
        <v>45086</v>
      </c>
      <c r="G235" s="1" t="s">
        <v>133</v>
      </c>
      <c r="H235" s="1" t="s">
        <v>607</v>
      </c>
      <c r="I235" s="1" t="s">
        <v>345</v>
      </c>
    </row>
    <row r="236" spans="1:9">
      <c r="A236" s="1" t="s">
        <v>134</v>
      </c>
      <c r="B236" s="1" t="s">
        <v>129</v>
      </c>
      <c r="C236" s="1" t="s">
        <v>2256</v>
      </c>
      <c r="D236" s="1" t="s">
        <v>815</v>
      </c>
      <c r="E236" s="1">
        <v>1</v>
      </c>
      <c r="F236" s="2">
        <v>45087</v>
      </c>
      <c r="G236" s="1" t="s">
        <v>133</v>
      </c>
      <c r="H236" s="1" t="s">
        <v>607</v>
      </c>
      <c r="I236" s="1" t="s">
        <v>345</v>
      </c>
    </row>
    <row r="237" spans="1:9">
      <c r="A237" s="1" t="s">
        <v>134</v>
      </c>
      <c r="B237" s="1" t="s">
        <v>129</v>
      </c>
      <c r="C237" s="1" t="s">
        <v>2257</v>
      </c>
      <c r="D237" s="1" t="s">
        <v>358</v>
      </c>
      <c r="E237" s="1">
        <v>1</v>
      </c>
      <c r="F237" s="2">
        <v>45094</v>
      </c>
      <c r="G237" s="1" t="s">
        <v>133</v>
      </c>
      <c r="H237" s="1" t="s">
        <v>607</v>
      </c>
      <c r="I237" s="1" t="s">
        <v>345</v>
      </c>
    </row>
    <row r="238" spans="1:9">
      <c r="A238" s="1" t="s">
        <v>134</v>
      </c>
      <c r="B238" s="1" t="s">
        <v>129</v>
      </c>
      <c r="C238" s="1" t="s">
        <v>2258</v>
      </c>
      <c r="D238" s="1" t="s">
        <v>358</v>
      </c>
      <c r="E238" s="1">
        <v>1</v>
      </c>
      <c r="F238" s="2">
        <v>45094</v>
      </c>
      <c r="G238" s="1" t="s">
        <v>133</v>
      </c>
      <c r="H238" s="1" t="s">
        <v>607</v>
      </c>
      <c r="I238" s="1" t="s">
        <v>345</v>
      </c>
    </row>
    <row r="239" spans="1:9">
      <c r="A239" s="1" t="s">
        <v>275</v>
      </c>
      <c r="B239" s="1" t="s">
        <v>260</v>
      </c>
      <c r="C239" s="1" t="s">
        <v>2259</v>
      </c>
      <c r="D239" s="1" t="s">
        <v>352</v>
      </c>
      <c r="E239" s="1">
        <v>1</v>
      </c>
      <c r="F239" s="2">
        <v>45083</v>
      </c>
      <c r="G239" s="1" t="s">
        <v>274</v>
      </c>
      <c r="H239" s="1" t="s">
        <v>617</v>
      </c>
      <c r="I239" s="1" t="s">
        <v>345</v>
      </c>
    </row>
    <row r="240" spans="1:9">
      <c r="A240" s="1" t="s">
        <v>164</v>
      </c>
      <c r="B240" s="1" t="s">
        <v>160</v>
      </c>
      <c r="C240" s="1" t="s">
        <v>2260</v>
      </c>
      <c r="D240" s="1" t="s">
        <v>358</v>
      </c>
      <c r="E240" s="1">
        <v>1</v>
      </c>
      <c r="F240" s="2">
        <v>45079</v>
      </c>
      <c r="G240" s="1" t="s">
        <v>163</v>
      </c>
      <c r="H240" s="1" t="s">
        <v>620</v>
      </c>
      <c r="I240" s="1" t="s">
        <v>345</v>
      </c>
    </row>
    <row r="241" spans="1:9">
      <c r="A241" s="1" t="s">
        <v>164</v>
      </c>
      <c r="B241" s="1" t="s">
        <v>160</v>
      </c>
      <c r="C241" s="1" t="s">
        <v>2261</v>
      </c>
      <c r="D241" s="1" t="s">
        <v>659</v>
      </c>
      <c r="E241" s="1">
        <v>1</v>
      </c>
      <c r="F241" s="2">
        <v>45079</v>
      </c>
      <c r="G241" s="1" t="s">
        <v>163</v>
      </c>
      <c r="H241" s="1" t="s">
        <v>620</v>
      </c>
      <c r="I241" s="1" t="s">
        <v>345</v>
      </c>
    </row>
    <row r="242" spans="1:9">
      <c r="A242" s="1" t="s">
        <v>164</v>
      </c>
      <c r="B242" s="1" t="s">
        <v>160</v>
      </c>
      <c r="C242" s="1" t="s">
        <v>2262</v>
      </c>
      <c r="D242" s="1" t="s">
        <v>352</v>
      </c>
      <c r="E242" s="1">
        <v>1</v>
      </c>
      <c r="F242" s="2">
        <v>45079</v>
      </c>
      <c r="G242" s="1" t="s">
        <v>163</v>
      </c>
      <c r="H242" s="1" t="s">
        <v>620</v>
      </c>
      <c r="I242" s="1" t="s">
        <v>345</v>
      </c>
    </row>
    <row r="243" spans="1:9">
      <c r="A243" s="1" t="s">
        <v>164</v>
      </c>
      <c r="B243" s="1" t="s">
        <v>160</v>
      </c>
      <c r="C243" s="1" t="s">
        <v>2263</v>
      </c>
      <c r="D243" s="1" t="s">
        <v>369</v>
      </c>
      <c r="E243" s="1">
        <v>1</v>
      </c>
      <c r="F243" s="2">
        <v>45089</v>
      </c>
      <c r="G243" s="1" t="s">
        <v>163</v>
      </c>
      <c r="H243" s="1" t="s">
        <v>620</v>
      </c>
      <c r="I243" s="1" t="s">
        <v>345</v>
      </c>
    </row>
    <row r="244" spans="1:9">
      <c r="A244" s="1" t="s">
        <v>84</v>
      </c>
      <c r="B244" s="1" t="s">
        <v>66</v>
      </c>
      <c r="C244" s="1" t="s">
        <v>2264</v>
      </c>
      <c r="D244" s="1" t="s">
        <v>358</v>
      </c>
      <c r="E244" s="1">
        <v>1</v>
      </c>
      <c r="F244" s="2">
        <v>45082</v>
      </c>
      <c r="G244" s="1" t="s">
        <v>83</v>
      </c>
      <c r="H244" s="1" t="s">
        <v>640</v>
      </c>
      <c r="I244" s="1" t="s">
        <v>345</v>
      </c>
    </row>
    <row r="245" spans="1:9">
      <c r="A245" s="1" t="s">
        <v>84</v>
      </c>
      <c r="B245" s="1" t="s">
        <v>66</v>
      </c>
      <c r="C245" s="1" t="s">
        <v>2265</v>
      </c>
      <c r="D245" s="1" t="s">
        <v>358</v>
      </c>
      <c r="E245" s="1">
        <v>1</v>
      </c>
      <c r="F245" s="2">
        <v>45083</v>
      </c>
      <c r="G245" s="1" t="s">
        <v>83</v>
      </c>
      <c r="H245" s="1" t="s">
        <v>640</v>
      </c>
      <c r="I245" s="1" t="s">
        <v>345</v>
      </c>
    </row>
    <row r="246" spans="1:9">
      <c r="A246" s="1" t="s">
        <v>84</v>
      </c>
      <c r="B246" s="1" t="s">
        <v>66</v>
      </c>
      <c r="C246" s="1" t="s">
        <v>2266</v>
      </c>
      <c r="D246" s="1" t="s">
        <v>352</v>
      </c>
      <c r="E246" s="1">
        <v>1</v>
      </c>
      <c r="F246" s="2">
        <v>45083</v>
      </c>
      <c r="G246" s="1" t="s">
        <v>83</v>
      </c>
      <c r="H246" s="1" t="s">
        <v>640</v>
      </c>
      <c r="I246" s="1" t="s">
        <v>345</v>
      </c>
    </row>
    <row r="247" spans="1:9">
      <c r="A247" s="1" t="s">
        <v>84</v>
      </c>
      <c r="B247" s="1" t="s">
        <v>66</v>
      </c>
      <c r="C247" s="1" t="s">
        <v>2267</v>
      </c>
      <c r="D247" s="1" t="s">
        <v>358</v>
      </c>
      <c r="E247" s="1">
        <v>1</v>
      </c>
      <c r="F247" s="2">
        <v>45083</v>
      </c>
      <c r="G247" s="1" t="s">
        <v>83</v>
      </c>
      <c r="H247" s="1" t="s">
        <v>640</v>
      </c>
      <c r="I247" s="1" t="s">
        <v>345</v>
      </c>
    </row>
    <row r="248" spans="1:9">
      <c r="A248" s="1" t="s">
        <v>84</v>
      </c>
      <c r="B248" s="1" t="s">
        <v>66</v>
      </c>
      <c r="C248" s="1" t="s">
        <v>2268</v>
      </c>
      <c r="D248" s="1" t="s">
        <v>350</v>
      </c>
      <c r="E248" s="1">
        <v>1</v>
      </c>
      <c r="F248" s="2">
        <v>45084</v>
      </c>
      <c r="G248" s="1" t="s">
        <v>83</v>
      </c>
      <c r="H248" s="1" t="s">
        <v>640</v>
      </c>
      <c r="I248" s="1" t="s">
        <v>345</v>
      </c>
    </row>
    <row r="249" spans="1:9">
      <c r="A249" s="1" t="s">
        <v>84</v>
      </c>
      <c r="B249" s="1" t="s">
        <v>66</v>
      </c>
      <c r="C249" s="1" t="s">
        <v>2269</v>
      </c>
      <c r="D249" s="1" t="s">
        <v>369</v>
      </c>
      <c r="E249" s="1">
        <v>1</v>
      </c>
      <c r="F249" s="2">
        <v>45087</v>
      </c>
      <c r="G249" s="1" t="s">
        <v>83</v>
      </c>
      <c r="H249" s="1" t="s">
        <v>640</v>
      </c>
      <c r="I249" s="1" t="s">
        <v>345</v>
      </c>
    </row>
    <row r="250" spans="1:9">
      <c r="A250" s="1" t="s">
        <v>84</v>
      </c>
      <c r="B250" s="1" t="s">
        <v>66</v>
      </c>
      <c r="C250" s="1" t="s">
        <v>2270</v>
      </c>
      <c r="D250" s="1" t="s">
        <v>358</v>
      </c>
      <c r="E250" s="1">
        <v>1</v>
      </c>
      <c r="F250" s="2">
        <v>45089</v>
      </c>
      <c r="G250" s="1" t="s">
        <v>83</v>
      </c>
      <c r="H250" s="1" t="s">
        <v>640</v>
      </c>
      <c r="I250" s="1" t="s">
        <v>345</v>
      </c>
    </row>
    <row r="251" spans="1:9">
      <c r="A251" s="1" t="s">
        <v>84</v>
      </c>
      <c r="B251" s="1" t="s">
        <v>66</v>
      </c>
      <c r="C251" s="1" t="s">
        <v>2271</v>
      </c>
      <c r="D251" s="1" t="s">
        <v>358</v>
      </c>
      <c r="E251" s="1">
        <v>1</v>
      </c>
      <c r="F251" s="2">
        <v>45093</v>
      </c>
      <c r="G251" s="1" t="s">
        <v>83</v>
      </c>
      <c r="H251" s="1" t="s">
        <v>640</v>
      </c>
      <c r="I251" s="1" t="s">
        <v>345</v>
      </c>
    </row>
    <row r="252" spans="1:9">
      <c r="A252" s="1" t="s">
        <v>84</v>
      </c>
      <c r="B252" s="1" t="s">
        <v>66</v>
      </c>
      <c r="C252" s="1" t="s">
        <v>2272</v>
      </c>
      <c r="D252" s="1" t="s">
        <v>352</v>
      </c>
      <c r="E252" s="1">
        <v>1</v>
      </c>
      <c r="F252" s="2">
        <v>45093</v>
      </c>
      <c r="G252" s="1" t="s">
        <v>83</v>
      </c>
      <c r="H252" s="1" t="s">
        <v>640</v>
      </c>
      <c r="I252" s="1" t="s">
        <v>345</v>
      </c>
    </row>
    <row r="253" spans="1:9">
      <c r="A253" s="1" t="s">
        <v>80</v>
      </c>
      <c r="B253" s="1" t="s">
        <v>66</v>
      </c>
      <c r="C253" s="1" t="s">
        <v>2273</v>
      </c>
      <c r="D253" s="1" t="s">
        <v>369</v>
      </c>
      <c r="E253" s="1">
        <v>1</v>
      </c>
      <c r="F253" s="2">
        <v>45090</v>
      </c>
      <c r="G253" s="1" t="s">
        <v>79</v>
      </c>
      <c r="H253" s="1" t="s">
        <v>653</v>
      </c>
      <c r="I253" s="1" t="s">
        <v>345</v>
      </c>
    </row>
    <row r="254" spans="1:9">
      <c r="A254" s="1" t="s">
        <v>80</v>
      </c>
      <c r="B254" s="1" t="s">
        <v>66</v>
      </c>
      <c r="C254" s="1" t="s">
        <v>2274</v>
      </c>
      <c r="D254" s="1" t="s">
        <v>369</v>
      </c>
      <c r="E254" s="1">
        <v>1</v>
      </c>
      <c r="F254" s="2">
        <v>45090</v>
      </c>
      <c r="G254" s="1" t="s">
        <v>79</v>
      </c>
      <c r="H254" s="1" t="s">
        <v>653</v>
      </c>
      <c r="I254" s="1" t="s">
        <v>345</v>
      </c>
    </row>
    <row r="255" spans="1:9">
      <c r="A255" s="1" t="s">
        <v>80</v>
      </c>
      <c r="B255" s="1" t="s">
        <v>66</v>
      </c>
      <c r="C255" s="1" t="s">
        <v>2275</v>
      </c>
      <c r="D255" s="1" t="s">
        <v>352</v>
      </c>
      <c r="E255" s="1">
        <v>1</v>
      </c>
      <c r="F255" s="2">
        <v>45090</v>
      </c>
      <c r="G255" s="1" t="s">
        <v>79</v>
      </c>
      <c r="H255" s="1" t="s">
        <v>653</v>
      </c>
      <c r="I255" s="1" t="s">
        <v>345</v>
      </c>
    </row>
    <row r="256" spans="1:9">
      <c r="A256" s="1" t="s">
        <v>80</v>
      </c>
      <c r="B256" s="1" t="s">
        <v>66</v>
      </c>
      <c r="C256" s="1" t="s">
        <v>2276</v>
      </c>
      <c r="D256" s="1" t="s">
        <v>352</v>
      </c>
      <c r="E256" s="1">
        <v>1</v>
      </c>
      <c r="F256" s="2">
        <v>45090</v>
      </c>
      <c r="G256" s="1" t="s">
        <v>79</v>
      </c>
      <c r="H256" s="1" t="s">
        <v>653</v>
      </c>
      <c r="I256" s="1" t="s">
        <v>345</v>
      </c>
    </row>
    <row r="257" spans="1:9">
      <c r="A257" s="1" t="s">
        <v>80</v>
      </c>
      <c r="B257" s="1" t="s">
        <v>66</v>
      </c>
      <c r="C257" s="1" t="s">
        <v>2277</v>
      </c>
      <c r="D257" s="1" t="s">
        <v>352</v>
      </c>
      <c r="E257" s="1">
        <v>1</v>
      </c>
      <c r="F257" s="2">
        <v>45090</v>
      </c>
      <c r="G257" s="1" t="s">
        <v>79</v>
      </c>
      <c r="H257" s="1" t="s">
        <v>653</v>
      </c>
      <c r="I257" s="1" t="s">
        <v>345</v>
      </c>
    </row>
    <row r="258" spans="1:9">
      <c r="A258" s="1" t="s">
        <v>80</v>
      </c>
      <c r="B258" s="1" t="s">
        <v>66</v>
      </c>
      <c r="C258" s="1" t="s">
        <v>2278</v>
      </c>
      <c r="D258" s="1" t="s">
        <v>352</v>
      </c>
      <c r="E258" s="1">
        <v>1</v>
      </c>
      <c r="F258" s="2">
        <v>45090</v>
      </c>
      <c r="G258" s="1" t="s">
        <v>79</v>
      </c>
      <c r="H258" s="1" t="s">
        <v>653</v>
      </c>
      <c r="I258" s="1" t="s">
        <v>345</v>
      </c>
    </row>
    <row r="259" spans="1:9">
      <c r="A259" s="1" t="s">
        <v>80</v>
      </c>
      <c r="B259" s="1" t="s">
        <v>66</v>
      </c>
      <c r="C259" s="1" t="s">
        <v>2279</v>
      </c>
      <c r="D259" s="1" t="s">
        <v>369</v>
      </c>
      <c r="E259" s="1">
        <v>1</v>
      </c>
      <c r="F259" s="2">
        <v>45090</v>
      </c>
      <c r="G259" s="1" t="s">
        <v>79</v>
      </c>
      <c r="H259" s="1" t="s">
        <v>653</v>
      </c>
      <c r="I259" s="1" t="s">
        <v>345</v>
      </c>
    </row>
    <row r="260" spans="1:9">
      <c r="A260" s="1" t="s">
        <v>80</v>
      </c>
      <c r="B260" s="1" t="s">
        <v>66</v>
      </c>
      <c r="C260" s="1" t="s">
        <v>2280</v>
      </c>
      <c r="D260" s="1" t="s">
        <v>369</v>
      </c>
      <c r="E260" s="1">
        <v>1</v>
      </c>
      <c r="F260" s="2">
        <v>45090</v>
      </c>
      <c r="G260" s="1" t="s">
        <v>79</v>
      </c>
      <c r="H260" s="1" t="s">
        <v>653</v>
      </c>
      <c r="I260" s="1" t="s">
        <v>345</v>
      </c>
    </row>
    <row r="261" spans="1:9">
      <c r="A261" s="1" t="s">
        <v>80</v>
      </c>
      <c r="B261" s="1" t="s">
        <v>66</v>
      </c>
      <c r="C261" s="1" t="s">
        <v>2281</v>
      </c>
      <c r="D261" s="1" t="s">
        <v>369</v>
      </c>
      <c r="E261" s="1">
        <v>1</v>
      </c>
      <c r="F261" s="2">
        <v>45090</v>
      </c>
      <c r="G261" s="1" t="s">
        <v>79</v>
      </c>
      <c r="H261" s="1" t="s">
        <v>653</v>
      </c>
      <c r="I261" s="1" t="s">
        <v>345</v>
      </c>
    </row>
    <row r="262" spans="1:9">
      <c r="A262" s="1" t="s">
        <v>80</v>
      </c>
      <c r="B262" s="1" t="s">
        <v>66</v>
      </c>
      <c r="C262" s="1" t="s">
        <v>2282</v>
      </c>
      <c r="D262" s="1" t="s">
        <v>376</v>
      </c>
      <c r="E262" s="1">
        <v>1</v>
      </c>
      <c r="F262" s="2">
        <v>45090</v>
      </c>
      <c r="G262" s="1" t="s">
        <v>79</v>
      </c>
      <c r="H262" s="1" t="s">
        <v>653</v>
      </c>
      <c r="I262" s="1" t="s">
        <v>345</v>
      </c>
    </row>
    <row r="263" spans="1:9">
      <c r="A263" s="1" t="s">
        <v>80</v>
      </c>
      <c r="B263" s="1" t="s">
        <v>66</v>
      </c>
      <c r="C263" s="1" t="s">
        <v>2283</v>
      </c>
      <c r="D263" s="1" t="s">
        <v>350</v>
      </c>
      <c r="E263" s="1">
        <v>1</v>
      </c>
      <c r="F263" s="2">
        <v>45090</v>
      </c>
      <c r="G263" s="1" t="s">
        <v>79</v>
      </c>
      <c r="H263" s="1" t="s">
        <v>653</v>
      </c>
      <c r="I263" s="1" t="s">
        <v>345</v>
      </c>
    </row>
    <row r="264" spans="1:9">
      <c r="A264" s="1" t="s">
        <v>80</v>
      </c>
      <c r="B264" s="1" t="s">
        <v>66</v>
      </c>
      <c r="C264" s="1" t="s">
        <v>2284</v>
      </c>
      <c r="D264" s="1" t="s">
        <v>358</v>
      </c>
      <c r="E264" s="1">
        <v>1</v>
      </c>
      <c r="F264" s="2">
        <v>45090</v>
      </c>
      <c r="G264" s="1" t="s">
        <v>79</v>
      </c>
      <c r="H264" s="1" t="s">
        <v>653</v>
      </c>
      <c r="I264" s="1" t="s">
        <v>345</v>
      </c>
    </row>
    <row r="265" spans="1:9">
      <c r="A265" s="1" t="s">
        <v>80</v>
      </c>
      <c r="B265" s="1" t="s">
        <v>66</v>
      </c>
      <c r="C265" s="1" t="s">
        <v>2285</v>
      </c>
      <c r="D265" s="1" t="s">
        <v>369</v>
      </c>
      <c r="E265" s="1">
        <v>1</v>
      </c>
      <c r="F265" s="2">
        <v>45090</v>
      </c>
      <c r="G265" s="1" t="s">
        <v>79</v>
      </c>
      <c r="H265" s="1" t="s">
        <v>653</v>
      </c>
      <c r="I265" s="1" t="s">
        <v>345</v>
      </c>
    </row>
    <row r="266" spans="1:9">
      <c r="A266" s="1" t="s">
        <v>80</v>
      </c>
      <c r="B266" s="1" t="s">
        <v>66</v>
      </c>
      <c r="C266" s="1" t="s">
        <v>2286</v>
      </c>
      <c r="D266" s="1" t="s">
        <v>350</v>
      </c>
      <c r="E266" s="1">
        <v>1</v>
      </c>
      <c r="F266" s="2">
        <v>45094</v>
      </c>
      <c r="G266" s="1" t="s">
        <v>79</v>
      </c>
      <c r="H266" s="1" t="s">
        <v>653</v>
      </c>
      <c r="I266" s="1" t="s">
        <v>345</v>
      </c>
    </row>
    <row r="267" spans="1:9">
      <c r="A267" s="1" t="s">
        <v>80</v>
      </c>
      <c r="B267" s="1" t="s">
        <v>66</v>
      </c>
      <c r="C267" s="1" t="s">
        <v>2287</v>
      </c>
      <c r="D267" s="1" t="s">
        <v>376</v>
      </c>
      <c r="E267" s="1">
        <v>1</v>
      </c>
      <c r="F267" s="2">
        <v>45094</v>
      </c>
      <c r="G267" s="1" t="s">
        <v>79</v>
      </c>
      <c r="H267" s="1" t="s">
        <v>653</v>
      </c>
      <c r="I267" s="1" t="s">
        <v>345</v>
      </c>
    </row>
    <row r="268" spans="1:9">
      <c r="A268" s="1" t="s">
        <v>80</v>
      </c>
      <c r="B268" s="1" t="s">
        <v>66</v>
      </c>
      <c r="C268" s="1" t="s">
        <v>2288</v>
      </c>
      <c r="D268" s="1" t="s">
        <v>369</v>
      </c>
      <c r="E268" s="1">
        <v>1</v>
      </c>
      <c r="F268" s="2">
        <v>45094</v>
      </c>
      <c r="G268" s="1" t="s">
        <v>79</v>
      </c>
      <c r="H268" s="1" t="s">
        <v>653</v>
      </c>
      <c r="I268" s="1" t="s">
        <v>345</v>
      </c>
    </row>
    <row r="269" spans="1:9">
      <c r="A269" s="1" t="s">
        <v>80</v>
      </c>
      <c r="B269" s="1" t="s">
        <v>66</v>
      </c>
      <c r="C269" s="1" t="s">
        <v>2289</v>
      </c>
      <c r="D269" s="1" t="s">
        <v>376</v>
      </c>
      <c r="E269" s="1">
        <v>1</v>
      </c>
      <c r="F269" s="2">
        <v>45094</v>
      </c>
      <c r="G269" s="1" t="s">
        <v>79</v>
      </c>
      <c r="H269" s="1" t="s">
        <v>653</v>
      </c>
      <c r="I269" s="1" t="s">
        <v>345</v>
      </c>
    </row>
    <row r="270" spans="1:9">
      <c r="A270" s="1" t="s">
        <v>47</v>
      </c>
      <c r="B270" s="1" t="s">
        <v>34</v>
      </c>
      <c r="C270" s="1" t="s">
        <v>2290</v>
      </c>
      <c r="D270" s="1" t="s">
        <v>352</v>
      </c>
      <c r="E270" s="1">
        <v>1</v>
      </c>
      <c r="F270" s="2">
        <v>45083</v>
      </c>
      <c r="G270" s="1" t="s">
        <v>46</v>
      </c>
      <c r="H270" s="1" t="s">
        <v>663</v>
      </c>
      <c r="I270" s="1" t="s">
        <v>345</v>
      </c>
    </row>
    <row r="271" spans="1:9">
      <c r="A271" s="1" t="s">
        <v>47</v>
      </c>
      <c r="B271" s="1" t="s">
        <v>34</v>
      </c>
      <c r="C271" s="1" t="s">
        <v>2291</v>
      </c>
      <c r="D271" s="1" t="s">
        <v>352</v>
      </c>
      <c r="E271" s="1">
        <v>1</v>
      </c>
      <c r="F271" s="2">
        <v>45083</v>
      </c>
      <c r="G271" s="1" t="s">
        <v>46</v>
      </c>
      <c r="H271" s="1" t="s">
        <v>663</v>
      </c>
      <c r="I271" s="1" t="s">
        <v>345</v>
      </c>
    </row>
    <row r="272" spans="1:9">
      <c r="A272" s="1" t="s">
        <v>47</v>
      </c>
      <c r="B272" s="1" t="s">
        <v>34</v>
      </c>
      <c r="C272" s="1" t="s">
        <v>2292</v>
      </c>
      <c r="D272" s="1" t="s">
        <v>376</v>
      </c>
      <c r="E272" s="1">
        <v>1</v>
      </c>
      <c r="F272" s="2">
        <v>45086</v>
      </c>
      <c r="G272" s="1" t="s">
        <v>46</v>
      </c>
      <c r="H272" s="1" t="s">
        <v>663</v>
      </c>
      <c r="I272" s="1" t="s">
        <v>345</v>
      </c>
    </row>
    <row r="273" spans="1:9">
      <c r="A273" s="1" t="s">
        <v>47</v>
      </c>
      <c r="B273" s="1" t="s">
        <v>34</v>
      </c>
      <c r="C273" s="1" t="s">
        <v>2293</v>
      </c>
      <c r="D273" s="1" t="s">
        <v>369</v>
      </c>
      <c r="E273" s="1">
        <v>1</v>
      </c>
      <c r="F273" s="2">
        <v>45086</v>
      </c>
      <c r="G273" s="1" t="s">
        <v>46</v>
      </c>
      <c r="H273" s="1" t="s">
        <v>663</v>
      </c>
      <c r="I273" s="1" t="s">
        <v>345</v>
      </c>
    </row>
    <row r="274" spans="1:9">
      <c r="A274" s="1" t="s">
        <v>47</v>
      </c>
      <c r="B274" s="1" t="s">
        <v>34</v>
      </c>
      <c r="C274" s="1" t="s">
        <v>2294</v>
      </c>
      <c r="D274" s="1" t="s">
        <v>369</v>
      </c>
      <c r="E274" s="1">
        <v>1</v>
      </c>
      <c r="F274" s="2">
        <v>45086</v>
      </c>
      <c r="G274" s="1" t="s">
        <v>46</v>
      </c>
      <c r="H274" s="1" t="s">
        <v>663</v>
      </c>
      <c r="I274" s="1" t="s">
        <v>345</v>
      </c>
    </row>
    <row r="275" spans="1:9">
      <c r="A275" s="1" t="s">
        <v>47</v>
      </c>
      <c r="B275" s="1" t="s">
        <v>34</v>
      </c>
      <c r="C275" s="1" t="s">
        <v>2295</v>
      </c>
      <c r="D275" s="1" t="s">
        <v>352</v>
      </c>
      <c r="E275" s="1">
        <v>1</v>
      </c>
      <c r="F275" s="2">
        <v>45089</v>
      </c>
      <c r="G275" s="1" t="s">
        <v>46</v>
      </c>
      <c r="H275" s="1" t="s">
        <v>663</v>
      </c>
      <c r="I275" s="1" t="s">
        <v>345</v>
      </c>
    </row>
    <row r="276" spans="1:9">
      <c r="A276" s="1" t="s">
        <v>47</v>
      </c>
      <c r="B276" s="1" t="s">
        <v>34</v>
      </c>
      <c r="C276" s="1" t="s">
        <v>2296</v>
      </c>
      <c r="D276" s="1" t="s">
        <v>358</v>
      </c>
      <c r="E276" s="1">
        <v>1</v>
      </c>
      <c r="F276" s="2">
        <v>45091</v>
      </c>
      <c r="G276" s="1" t="s">
        <v>46</v>
      </c>
      <c r="H276" s="1" t="s">
        <v>663</v>
      </c>
      <c r="I276" s="1" t="s">
        <v>345</v>
      </c>
    </row>
    <row r="277" spans="1:9">
      <c r="A277" s="1" t="s">
        <v>47</v>
      </c>
      <c r="B277" s="1" t="s">
        <v>34</v>
      </c>
      <c r="C277" s="1" t="s">
        <v>2297</v>
      </c>
      <c r="D277" s="1" t="s">
        <v>358</v>
      </c>
      <c r="E277" s="1">
        <v>1</v>
      </c>
      <c r="F277" s="2">
        <v>45091</v>
      </c>
      <c r="G277" s="1" t="s">
        <v>46</v>
      </c>
      <c r="H277" s="1" t="s">
        <v>663</v>
      </c>
      <c r="I277" s="1" t="s">
        <v>345</v>
      </c>
    </row>
    <row r="278" spans="1:9">
      <c r="A278" s="1" t="s">
        <v>673</v>
      </c>
      <c r="B278" s="1" t="s">
        <v>175</v>
      </c>
      <c r="C278" s="1" t="s">
        <v>2298</v>
      </c>
      <c r="D278" s="1" t="s">
        <v>352</v>
      </c>
      <c r="E278" s="1">
        <v>1</v>
      </c>
      <c r="F278" s="2">
        <v>45083</v>
      </c>
      <c r="G278" s="1" t="s">
        <v>184</v>
      </c>
      <c r="H278" s="1" t="s">
        <v>675</v>
      </c>
      <c r="I278" s="1" t="s">
        <v>345</v>
      </c>
    </row>
    <row r="279" spans="1:9">
      <c r="A279" s="1" t="s">
        <v>673</v>
      </c>
      <c r="B279" s="1" t="s">
        <v>175</v>
      </c>
      <c r="C279" s="1" t="s">
        <v>2299</v>
      </c>
      <c r="D279" s="1" t="s">
        <v>369</v>
      </c>
      <c r="E279" s="1">
        <v>1</v>
      </c>
      <c r="F279" s="2">
        <v>45083</v>
      </c>
      <c r="G279" s="1" t="s">
        <v>184</v>
      </c>
      <c r="H279" s="1" t="s">
        <v>675</v>
      </c>
      <c r="I279" s="1" t="s">
        <v>345</v>
      </c>
    </row>
    <row r="280" spans="1:9">
      <c r="A280" s="1" t="s">
        <v>673</v>
      </c>
      <c r="B280" s="1" t="s">
        <v>175</v>
      </c>
      <c r="C280" s="1" t="s">
        <v>2300</v>
      </c>
      <c r="D280" s="1" t="s">
        <v>350</v>
      </c>
      <c r="E280" s="1">
        <v>1</v>
      </c>
      <c r="F280" s="2">
        <v>45084</v>
      </c>
      <c r="G280" s="1" t="s">
        <v>184</v>
      </c>
      <c r="H280" s="1" t="s">
        <v>675</v>
      </c>
      <c r="I280" s="1" t="s">
        <v>345</v>
      </c>
    </row>
    <row r="281" spans="1:9">
      <c r="A281" s="1" t="s">
        <v>673</v>
      </c>
      <c r="B281" s="1" t="s">
        <v>175</v>
      </c>
      <c r="C281" s="1" t="s">
        <v>2301</v>
      </c>
      <c r="D281" s="1" t="s">
        <v>358</v>
      </c>
      <c r="E281" s="1">
        <v>1</v>
      </c>
      <c r="F281" s="2">
        <v>45084</v>
      </c>
      <c r="G281" s="1" t="s">
        <v>184</v>
      </c>
      <c r="H281" s="1" t="s">
        <v>675</v>
      </c>
      <c r="I281" s="1" t="s">
        <v>345</v>
      </c>
    </row>
    <row r="282" spans="1:9">
      <c r="A282" s="1" t="s">
        <v>673</v>
      </c>
      <c r="B282" s="1" t="s">
        <v>175</v>
      </c>
      <c r="C282" s="1" t="s">
        <v>2302</v>
      </c>
      <c r="D282" s="1" t="s">
        <v>369</v>
      </c>
      <c r="E282" s="1">
        <v>1</v>
      </c>
      <c r="F282" s="2">
        <v>45090</v>
      </c>
      <c r="G282" s="1" t="s">
        <v>184</v>
      </c>
      <c r="H282" s="1" t="s">
        <v>675</v>
      </c>
      <c r="I282" s="1" t="s">
        <v>345</v>
      </c>
    </row>
    <row r="283" spans="1:9">
      <c r="A283" s="1" t="s">
        <v>146</v>
      </c>
      <c r="B283" s="1" t="s">
        <v>129</v>
      </c>
      <c r="C283" s="1" t="s">
        <v>2303</v>
      </c>
      <c r="D283" s="1" t="s">
        <v>352</v>
      </c>
      <c r="E283" s="1">
        <v>1</v>
      </c>
      <c r="F283" s="2">
        <v>45079</v>
      </c>
      <c r="G283" s="1" t="s">
        <v>145</v>
      </c>
      <c r="H283" s="1" t="s">
        <v>691</v>
      </c>
      <c r="I283" s="1" t="s">
        <v>345</v>
      </c>
    </row>
    <row r="284" spans="1:9">
      <c r="A284" s="1" t="s">
        <v>146</v>
      </c>
      <c r="B284" s="1" t="s">
        <v>129</v>
      </c>
      <c r="C284" s="1" t="s">
        <v>2304</v>
      </c>
      <c r="D284" s="1" t="s">
        <v>352</v>
      </c>
      <c r="E284" s="1">
        <v>1</v>
      </c>
      <c r="F284" s="2">
        <v>45085</v>
      </c>
      <c r="G284" s="1" t="s">
        <v>145</v>
      </c>
      <c r="H284" s="1" t="s">
        <v>691</v>
      </c>
      <c r="I284" s="1" t="s">
        <v>345</v>
      </c>
    </row>
    <row r="285" spans="1:9">
      <c r="A285" s="1" t="s">
        <v>146</v>
      </c>
      <c r="B285" s="1" t="s">
        <v>129</v>
      </c>
      <c r="C285" s="1" t="s">
        <v>2305</v>
      </c>
      <c r="D285" s="1" t="s">
        <v>352</v>
      </c>
      <c r="E285" s="1">
        <v>1</v>
      </c>
      <c r="F285" s="2">
        <v>45085</v>
      </c>
      <c r="G285" s="1" t="s">
        <v>145</v>
      </c>
      <c r="H285" s="1" t="s">
        <v>691</v>
      </c>
      <c r="I285" s="1" t="s">
        <v>345</v>
      </c>
    </row>
    <row r="286" spans="1:9">
      <c r="A286" s="1" t="s">
        <v>317</v>
      </c>
      <c r="B286" s="1" t="s">
        <v>304</v>
      </c>
      <c r="C286" s="1" t="s">
        <v>2306</v>
      </c>
      <c r="D286" s="1" t="s">
        <v>352</v>
      </c>
      <c r="E286" s="1">
        <v>1</v>
      </c>
      <c r="F286" s="2">
        <v>45082</v>
      </c>
      <c r="G286" s="1" t="s">
        <v>316</v>
      </c>
      <c r="H286" s="1" t="s">
        <v>698</v>
      </c>
      <c r="I286" s="1" t="s">
        <v>345</v>
      </c>
    </row>
    <row r="287" spans="1:9">
      <c r="A287" s="1" t="s">
        <v>317</v>
      </c>
      <c r="B287" s="1" t="s">
        <v>2147</v>
      </c>
      <c r="C287" s="1" t="s">
        <v>2307</v>
      </c>
      <c r="D287" s="1" t="s">
        <v>376</v>
      </c>
      <c r="E287" s="1">
        <v>1</v>
      </c>
      <c r="F287" s="2">
        <v>45083</v>
      </c>
      <c r="G287" s="1" t="s">
        <v>316</v>
      </c>
      <c r="H287" s="1" t="s">
        <v>698</v>
      </c>
      <c r="I287" s="1" t="s">
        <v>345</v>
      </c>
    </row>
    <row r="288" spans="1:9">
      <c r="A288" s="1" t="s">
        <v>317</v>
      </c>
      <c r="B288" s="1" t="s">
        <v>2147</v>
      </c>
      <c r="C288" s="1" t="s">
        <v>2308</v>
      </c>
      <c r="D288" s="1" t="s">
        <v>350</v>
      </c>
      <c r="E288" s="1">
        <v>1</v>
      </c>
      <c r="F288" s="2">
        <v>45084</v>
      </c>
      <c r="G288" s="1" t="s">
        <v>316</v>
      </c>
      <c r="H288" s="1" t="s">
        <v>698</v>
      </c>
      <c r="I288" s="1" t="s">
        <v>345</v>
      </c>
    </row>
    <row r="289" spans="1:9">
      <c r="A289" s="1" t="s">
        <v>317</v>
      </c>
      <c r="B289" s="1" t="s">
        <v>2147</v>
      </c>
      <c r="C289" s="1" t="s">
        <v>2309</v>
      </c>
      <c r="D289" s="1" t="s">
        <v>352</v>
      </c>
      <c r="E289" s="1">
        <v>1</v>
      </c>
      <c r="F289" s="2">
        <v>45086</v>
      </c>
      <c r="G289" s="1" t="s">
        <v>316</v>
      </c>
      <c r="H289" s="1" t="s">
        <v>698</v>
      </c>
      <c r="I289" s="1" t="s">
        <v>345</v>
      </c>
    </row>
    <row r="290" spans="1:9">
      <c r="A290" s="1" t="s">
        <v>189</v>
      </c>
      <c r="B290" s="1" t="s">
        <v>175</v>
      </c>
      <c r="C290" s="1" t="s">
        <v>2310</v>
      </c>
      <c r="D290" s="1" t="s">
        <v>352</v>
      </c>
      <c r="E290" s="1">
        <v>1</v>
      </c>
      <c r="F290" s="2">
        <v>45083</v>
      </c>
      <c r="G290" s="1" t="s">
        <v>703</v>
      </c>
      <c r="H290" s="1" t="s">
        <v>704</v>
      </c>
      <c r="I290" s="1" t="s">
        <v>345</v>
      </c>
    </row>
    <row r="291" spans="1:9">
      <c r="A291" s="1" t="s">
        <v>189</v>
      </c>
      <c r="B291" s="1" t="s">
        <v>175</v>
      </c>
      <c r="C291" s="1" t="s">
        <v>2311</v>
      </c>
      <c r="D291" s="1" t="s">
        <v>352</v>
      </c>
      <c r="E291" s="1">
        <v>1</v>
      </c>
      <c r="F291" s="2">
        <v>45086</v>
      </c>
      <c r="G291" s="1" t="s">
        <v>703</v>
      </c>
      <c r="H291" s="1" t="s">
        <v>704</v>
      </c>
      <c r="I291" s="1" t="s">
        <v>345</v>
      </c>
    </row>
    <row r="292" spans="1:9">
      <c r="A292" s="1" t="s">
        <v>189</v>
      </c>
      <c r="B292" s="1" t="s">
        <v>175</v>
      </c>
      <c r="C292" s="1" t="s">
        <v>2312</v>
      </c>
      <c r="D292" s="1" t="s">
        <v>358</v>
      </c>
      <c r="E292" s="1">
        <v>1</v>
      </c>
      <c r="F292" s="2">
        <v>45089</v>
      </c>
      <c r="G292" s="1" t="s">
        <v>703</v>
      </c>
      <c r="H292" s="1" t="s">
        <v>704</v>
      </c>
      <c r="I292" s="1" t="s">
        <v>345</v>
      </c>
    </row>
    <row r="293" spans="1:9">
      <c r="A293" s="1" t="s">
        <v>189</v>
      </c>
      <c r="B293" s="1" t="s">
        <v>175</v>
      </c>
      <c r="C293" s="1" t="s">
        <v>2313</v>
      </c>
      <c r="D293" s="1" t="s">
        <v>369</v>
      </c>
      <c r="E293" s="1">
        <v>1</v>
      </c>
      <c r="F293" s="2">
        <v>45091</v>
      </c>
      <c r="G293" s="1" t="s">
        <v>703</v>
      </c>
      <c r="H293" s="1" t="s">
        <v>704</v>
      </c>
      <c r="I293" s="1" t="s">
        <v>345</v>
      </c>
    </row>
    <row r="294" spans="1:9">
      <c r="A294" s="1" t="s">
        <v>189</v>
      </c>
      <c r="B294" s="1" t="s">
        <v>175</v>
      </c>
      <c r="C294" s="1" t="s">
        <v>2314</v>
      </c>
      <c r="D294" s="1" t="s">
        <v>350</v>
      </c>
      <c r="E294" s="1">
        <v>1</v>
      </c>
      <c r="F294" s="2">
        <v>45092</v>
      </c>
      <c r="G294" s="1" t="s">
        <v>703</v>
      </c>
      <c r="H294" s="1" t="s">
        <v>704</v>
      </c>
      <c r="I294" s="1" t="s">
        <v>345</v>
      </c>
    </row>
    <row r="295" spans="1:9">
      <c r="A295" s="1" t="s">
        <v>315</v>
      </c>
      <c r="B295" s="1" t="s">
        <v>304</v>
      </c>
      <c r="C295" s="1" t="s">
        <v>2315</v>
      </c>
      <c r="D295" s="1" t="s">
        <v>352</v>
      </c>
      <c r="E295" s="1">
        <v>1</v>
      </c>
      <c r="F295" s="2">
        <v>45082</v>
      </c>
      <c r="G295" s="1" t="s">
        <v>314</v>
      </c>
      <c r="H295" s="1" t="s">
        <v>714</v>
      </c>
      <c r="I295" s="1" t="s">
        <v>345</v>
      </c>
    </row>
    <row r="296" spans="1:9">
      <c r="A296" s="1" t="s">
        <v>315</v>
      </c>
      <c r="B296" s="1" t="s">
        <v>304</v>
      </c>
      <c r="C296" s="1" t="s">
        <v>2316</v>
      </c>
      <c r="D296" s="1" t="s">
        <v>358</v>
      </c>
      <c r="E296" s="1">
        <v>1</v>
      </c>
      <c r="F296" s="2">
        <v>45082</v>
      </c>
      <c r="G296" s="1" t="s">
        <v>314</v>
      </c>
      <c r="H296" s="1" t="s">
        <v>714</v>
      </c>
      <c r="I296" s="1" t="s">
        <v>345</v>
      </c>
    </row>
    <row r="297" spans="1:9">
      <c r="A297" s="1" t="s">
        <v>315</v>
      </c>
      <c r="B297" s="1" t="s">
        <v>2147</v>
      </c>
      <c r="C297" s="1" t="s">
        <v>2317</v>
      </c>
      <c r="D297" s="1" t="s">
        <v>369</v>
      </c>
      <c r="E297" s="1">
        <v>1</v>
      </c>
      <c r="F297" s="2">
        <v>45083</v>
      </c>
      <c r="G297" s="1" t="s">
        <v>314</v>
      </c>
      <c r="H297" s="1" t="s">
        <v>714</v>
      </c>
      <c r="I297" s="1" t="s">
        <v>345</v>
      </c>
    </row>
    <row r="298" spans="1:9">
      <c r="A298" s="1" t="s">
        <v>315</v>
      </c>
      <c r="B298" s="1" t="s">
        <v>2147</v>
      </c>
      <c r="C298" s="1" t="s">
        <v>2318</v>
      </c>
      <c r="D298" s="1" t="s">
        <v>358</v>
      </c>
      <c r="E298" s="1">
        <v>1</v>
      </c>
      <c r="F298" s="2">
        <v>45086</v>
      </c>
      <c r="G298" s="1" t="s">
        <v>314</v>
      </c>
      <c r="H298" s="1" t="s">
        <v>714</v>
      </c>
      <c r="I298" s="1" t="s">
        <v>345</v>
      </c>
    </row>
    <row r="299" spans="1:9">
      <c r="A299" s="1" t="s">
        <v>315</v>
      </c>
      <c r="B299" s="1" t="s">
        <v>2147</v>
      </c>
      <c r="C299" s="1" t="s">
        <v>2319</v>
      </c>
      <c r="D299" s="1" t="s">
        <v>352</v>
      </c>
      <c r="E299" s="1">
        <v>1</v>
      </c>
      <c r="F299" s="2">
        <v>45091</v>
      </c>
      <c r="G299" s="1" t="s">
        <v>314</v>
      </c>
      <c r="H299" s="1" t="s">
        <v>714</v>
      </c>
      <c r="I299" s="1" t="s">
        <v>345</v>
      </c>
    </row>
    <row r="300" spans="1:9">
      <c r="A300" s="1" t="s">
        <v>321</v>
      </c>
      <c r="B300" s="1" t="s">
        <v>322</v>
      </c>
      <c r="C300" s="1" t="s">
        <v>2320</v>
      </c>
      <c r="D300" s="1" t="s">
        <v>352</v>
      </c>
      <c r="E300" s="1">
        <v>1</v>
      </c>
      <c r="F300" s="2">
        <v>45080</v>
      </c>
      <c r="G300" s="1" t="s">
        <v>320</v>
      </c>
      <c r="H300" s="1" t="s">
        <v>724</v>
      </c>
      <c r="I300" s="1" t="s">
        <v>345</v>
      </c>
    </row>
    <row r="301" spans="1:9">
      <c r="A301" s="1" t="s">
        <v>321</v>
      </c>
      <c r="B301" s="1" t="s">
        <v>322</v>
      </c>
      <c r="C301" s="1" t="s">
        <v>2321</v>
      </c>
      <c r="D301" s="1" t="s">
        <v>358</v>
      </c>
      <c r="E301" s="1">
        <v>1</v>
      </c>
      <c r="F301" s="2">
        <v>45082</v>
      </c>
      <c r="G301" s="1" t="s">
        <v>320</v>
      </c>
      <c r="H301" s="1" t="s">
        <v>724</v>
      </c>
      <c r="I301" s="1" t="s">
        <v>345</v>
      </c>
    </row>
    <row r="302" spans="1:9">
      <c r="A302" s="1" t="s">
        <v>321</v>
      </c>
      <c r="B302" s="1" t="s">
        <v>322</v>
      </c>
      <c r="C302" s="1" t="s">
        <v>2322</v>
      </c>
      <c r="D302" s="1" t="s">
        <v>369</v>
      </c>
      <c r="E302" s="1">
        <v>1</v>
      </c>
      <c r="F302" s="2">
        <v>45082</v>
      </c>
      <c r="G302" s="1" t="s">
        <v>320</v>
      </c>
      <c r="H302" s="1" t="s">
        <v>724</v>
      </c>
      <c r="I302" s="1" t="s">
        <v>345</v>
      </c>
    </row>
    <row r="303" spans="1:9">
      <c r="A303" s="1" t="s">
        <v>321</v>
      </c>
      <c r="B303" s="1" t="s">
        <v>2323</v>
      </c>
      <c r="C303" s="1" t="s">
        <v>2324</v>
      </c>
      <c r="D303" s="1" t="s">
        <v>352</v>
      </c>
      <c r="E303" s="1">
        <v>1</v>
      </c>
      <c r="F303" s="2">
        <v>45084</v>
      </c>
      <c r="G303" s="1" t="s">
        <v>320</v>
      </c>
      <c r="H303" s="1" t="s">
        <v>724</v>
      </c>
      <c r="I303" s="1" t="s">
        <v>345</v>
      </c>
    </row>
    <row r="304" spans="1:9">
      <c r="A304" s="1" t="s">
        <v>321</v>
      </c>
      <c r="B304" s="1" t="s">
        <v>2323</v>
      </c>
      <c r="C304" s="1" t="s">
        <v>2325</v>
      </c>
      <c r="D304" s="1" t="s">
        <v>358</v>
      </c>
      <c r="E304" s="1">
        <v>1</v>
      </c>
      <c r="F304" s="2">
        <v>45084</v>
      </c>
      <c r="G304" s="1" t="s">
        <v>320</v>
      </c>
      <c r="H304" s="1" t="s">
        <v>724</v>
      </c>
      <c r="I304" s="1" t="s">
        <v>345</v>
      </c>
    </row>
    <row r="305" spans="1:9">
      <c r="A305" s="1" t="s">
        <v>321</v>
      </c>
      <c r="B305" s="1" t="s">
        <v>2323</v>
      </c>
      <c r="C305" s="1" t="s">
        <v>2326</v>
      </c>
      <c r="D305" s="1" t="s">
        <v>350</v>
      </c>
      <c r="E305" s="1">
        <v>1</v>
      </c>
      <c r="F305" s="2">
        <v>45084</v>
      </c>
      <c r="G305" s="1" t="s">
        <v>320</v>
      </c>
      <c r="H305" s="1" t="s">
        <v>724</v>
      </c>
      <c r="I305" s="1" t="s">
        <v>345</v>
      </c>
    </row>
    <row r="306" spans="1:9">
      <c r="A306" s="1" t="s">
        <v>321</v>
      </c>
      <c r="B306" s="1" t="s">
        <v>2323</v>
      </c>
      <c r="C306" s="1" t="s">
        <v>2327</v>
      </c>
      <c r="D306" s="1" t="s">
        <v>350</v>
      </c>
      <c r="E306" s="1">
        <v>1</v>
      </c>
      <c r="F306" s="2">
        <v>45084</v>
      </c>
      <c r="G306" s="1" t="s">
        <v>320</v>
      </c>
      <c r="H306" s="1" t="s">
        <v>724</v>
      </c>
      <c r="I306" s="1" t="s">
        <v>345</v>
      </c>
    </row>
    <row r="307" spans="1:9">
      <c r="A307" s="1" t="s">
        <v>321</v>
      </c>
      <c r="B307" s="1" t="s">
        <v>2323</v>
      </c>
      <c r="C307" s="1" t="s">
        <v>2328</v>
      </c>
      <c r="D307" s="1" t="s">
        <v>376</v>
      </c>
      <c r="E307" s="1">
        <v>1</v>
      </c>
      <c r="F307" s="2">
        <v>45084</v>
      </c>
      <c r="G307" s="1" t="s">
        <v>320</v>
      </c>
      <c r="H307" s="1" t="s">
        <v>724</v>
      </c>
      <c r="I307" s="1" t="s">
        <v>345</v>
      </c>
    </row>
    <row r="308" spans="1:9">
      <c r="A308" s="1" t="s">
        <v>321</v>
      </c>
      <c r="B308" s="1" t="s">
        <v>2323</v>
      </c>
      <c r="C308" s="1" t="s">
        <v>2329</v>
      </c>
      <c r="D308" s="1" t="s">
        <v>358</v>
      </c>
      <c r="E308" s="1">
        <v>1</v>
      </c>
      <c r="F308" s="2">
        <v>45084</v>
      </c>
      <c r="G308" s="1" t="s">
        <v>320</v>
      </c>
      <c r="H308" s="1" t="s">
        <v>724</v>
      </c>
      <c r="I308" s="1" t="s">
        <v>345</v>
      </c>
    </row>
    <row r="309" spans="1:9">
      <c r="A309" s="1" t="s">
        <v>321</v>
      </c>
      <c r="B309" s="1" t="s">
        <v>2323</v>
      </c>
      <c r="C309" s="1" t="s">
        <v>2330</v>
      </c>
      <c r="D309" s="1" t="s">
        <v>358</v>
      </c>
      <c r="E309" s="1">
        <v>1</v>
      </c>
      <c r="F309" s="2">
        <v>45084</v>
      </c>
      <c r="G309" s="1" t="s">
        <v>320</v>
      </c>
      <c r="H309" s="1" t="s">
        <v>724</v>
      </c>
      <c r="I309" s="1" t="s">
        <v>345</v>
      </c>
    </row>
    <row r="310" spans="1:9">
      <c r="A310" s="1" t="s">
        <v>321</v>
      </c>
      <c r="B310" s="1" t="s">
        <v>2323</v>
      </c>
      <c r="C310" s="1" t="s">
        <v>2331</v>
      </c>
      <c r="D310" s="1" t="s">
        <v>369</v>
      </c>
      <c r="E310" s="1">
        <v>1</v>
      </c>
      <c r="F310" s="2">
        <v>45084</v>
      </c>
      <c r="G310" s="1" t="s">
        <v>320</v>
      </c>
      <c r="H310" s="1" t="s">
        <v>724</v>
      </c>
      <c r="I310" s="1" t="s">
        <v>345</v>
      </c>
    </row>
    <row r="311" spans="1:9">
      <c r="A311" s="1" t="s">
        <v>321</v>
      </c>
      <c r="B311" s="1" t="s">
        <v>2323</v>
      </c>
      <c r="C311" s="1" t="s">
        <v>2332</v>
      </c>
      <c r="D311" s="1" t="s">
        <v>358</v>
      </c>
      <c r="E311" s="1">
        <v>1</v>
      </c>
      <c r="F311" s="2">
        <v>45084</v>
      </c>
      <c r="G311" s="1" t="s">
        <v>320</v>
      </c>
      <c r="H311" s="1" t="s">
        <v>724</v>
      </c>
      <c r="I311" s="1" t="s">
        <v>345</v>
      </c>
    </row>
    <row r="312" spans="1:9">
      <c r="A312" s="1" t="s">
        <v>321</v>
      </c>
      <c r="B312" s="1" t="s">
        <v>2323</v>
      </c>
      <c r="C312" s="1" t="s">
        <v>2333</v>
      </c>
      <c r="D312" s="1" t="s">
        <v>369</v>
      </c>
      <c r="E312" s="1">
        <v>1</v>
      </c>
      <c r="F312" s="2">
        <v>45084</v>
      </c>
      <c r="G312" s="1" t="s">
        <v>320</v>
      </c>
      <c r="H312" s="1" t="s">
        <v>724</v>
      </c>
      <c r="I312" s="1" t="s">
        <v>345</v>
      </c>
    </row>
    <row r="313" spans="1:9">
      <c r="A313" s="1" t="s">
        <v>321</v>
      </c>
      <c r="B313" s="1" t="s">
        <v>2323</v>
      </c>
      <c r="C313" s="1" t="s">
        <v>2334</v>
      </c>
      <c r="D313" s="1" t="s">
        <v>350</v>
      </c>
      <c r="E313" s="1">
        <v>1</v>
      </c>
      <c r="F313" s="2">
        <v>45090</v>
      </c>
      <c r="G313" s="1" t="s">
        <v>320</v>
      </c>
      <c r="H313" s="1" t="s">
        <v>724</v>
      </c>
      <c r="I313" s="1" t="s">
        <v>345</v>
      </c>
    </row>
    <row r="314" spans="1:9">
      <c r="A314" s="1" t="s">
        <v>737</v>
      </c>
      <c r="B314" s="1" t="s">
        <v>160</v>
      </c>
      <c r="C314" s="1" t="s">
        <v>2335</v>
      </c>
      <c r="D314" s="1" t="s">
        <v>358</v>
      </c>
      <c r="E314" s="1">
        <v>1</v>
      </c>
      <c r="F314" s="2">
        <v>45079</v>
      </c>
      <c r="G314" s="1" t="s">
        <v>169</v>
      </c>
      <c r="H314" s="1" t="s">
        <v>739</v>
      </c>
      <c r="I314" s="1" t="s">
        <v>345</v>
      </c>
    </row>
    <row r="315" spans="1:9">
      <c r="A315" s="1" t="s">
        <v>737</v>
      </c>
      <c r="B315" s="1" t="s">
        <v>160</v>
      </c>
      <c r="C315" s="1" t="s">
        <v>2336</v>
      </c>
      <c r="D315" s="1" t="s">
        <v>815</v>
      </c>
      <c r="E315" s="1">
        <v>1</v>
      </c>
      <c r="F315" s="2">
        <v>45082</v>
      </c>
      <c r="G315" s="1" t="s">
        <v>169</v>
      </c>
      <c r="H315" s="1" t="s">
        <v>739</v>
      </c>
      <c r="I315" s="1" t="s">
        <v>345</v>
      </c>
    </row>
    <row r="316" spans="1:9">
      <c r="A316" s="1" t="s">
        <v>737</v>
      </c>
      <c r="B316" s="1" t="s">
        <v>160</v>
      </c>
      <c r="C316" s="1" t="s">
        <v>2337</v>
      </c>
      <c r="D316" s="1" t="s">
        <v>394</v>
      </c>
      <c r="E316" s="1">
        <v>1</v>
      </c>
      <c r="F316" s="2">
        <v>45083</v>
      </c>
      <c r="G316" s="1" t="s">
        <v>169</v>
      </c>
      <c r="H316" s="1" t="s">
        <v>739</v>
      </c>
      <c r="I316" s="1" t="s">
        <v>345</v>
      </c>
    </row>
    <row r="317" spans="1:9">
      <c r="A317" s="1" t="s">
        <v>737</v>
      </c>
      <c r="B317" s="1" t="s">
        <v>160</v>
      </c>
      <c r="C317" s="1" t="s">
        <v>2338</v>
      </c>
      <c r="D317" s="1" t="s">
        <v>352</v>
      </c>
      <c r="E317" s="1">
        <v>1</v>
      </c>
      <c r="F317" s="2">
        <v>45086</v>
      </c>
      <c r="G317" s="1" t="s">
        <v>169</v>
      </c>
      <c r="H317" s="1" t="s">
        <v>739</v>
      </c>
      <c r="I317" s="1" t="s">
        <v>345</v>
      </c>
    </row>
    <row r="318" spans="1:9">
      <c r="A318" s="1" t="s">
        <v>737</v>
      </c>
      <c r="B318" s="1" t="s">
        <v>160</v>
      </c>
      <c r="C318" s="1" t="s">
        <v>2339</v>
      </c>
      <c r="D318" s="1" t="s">
        <v>343</v>
      </c>
      <c r="E318" s="1">
        <v>1</v>
      </c>
      <c r="F318" s="2">
        <v>45089</v>
      </c>
      <c r="G318" s="1" t="s">
        <v>169</v>
      </c>
      <c r="H318" s="1" t="s">
        <v>739</v>
      </c>
      <c r="I318" s="1" t="s">
        <v>345</v>
      </c>
    </row>
    <row r="319" spans="1:9">
      <c r="A319" s="1" t="s">
        <v>54</v>
      </c>
      <c r="B319" s="1" t="s">
        <v>34</v>
      </c>
      <c r="C319" s="1" t="s">
        <v>2340</v>
      </c>
      <c r="D319" s="1" t="s">
        <v>369</v>
      </c>
      <c r="E319" s="1">
        <v>1</v>
      </c>
      <c r="F319" s="2">
        <v>45086</v>
      </c>
      <c r="G319" s="1" t="s">
        <v>52</v>
      </c>
      <c r="H319" s="1" t="s">
        <v>743</v>
      </c>
      <c r="I319" s="1" t="s">
        <v>345</v>
      </c>
    </row>
    <row r="320" spans="1:9">
      <c r="A320" s="1" t="s">
        <v>54</v>
      </c>
      <c r="B320" s="1" t="s">
        <v>34</v>
      </c>
      <c r="C320" s="1" t="s">
        <v>2341</v>
      </c>
      <c r="D320" s="1" t="s">
        <v>369</v>
      </c>
      <c r="E320" s="1">
        <v>1</v>
      </c>
      <c r="F320" s="2">
        <v>45090</v>
      </c>
      <c r="G320" s="1" t="s">
        <v>52</v>
      </c>
      <c r="H320" s="1" t="s">
        <v>743</v>
      </c>
      <c r="I320" s="1" t="s">
        <v>345</v>
      </c>
    </row>
    <row r="321" spans="1:9">
      <c r="A321" s="1" t="s">
        <v>307</v>
      </c>
      <c r="B321" s="1" t="s">
        <v>304</v>
      </c>
      <c r="C321" s="1" t="s">
        <v>2342</v>
      </c>
      <c r="D321" s="1" t="s">
        <v>350</v>
      </c>
      <c r="E321" s="1">
        <v>1</v>
      </c>
      <c r="F321" s="2">
        <v>45082</v>
      </c>
      <c r="G321" s="1" t="s">
        <v>306</v>
      </c>
      <c r="H321" s="1" t="s">
        <v>758</v>
      </c>
      <c r="I321" s="1" t="s">
        <v>345</v>
      </c>
    </row>
    <row r="322" spans="1:9">
      <c r="A322" s="1" t="s">
        <v>307</v>
      </c>
      <c r="B322" s="1" t="s">
        <v>2147</v>
      </c>
      <c r="C322" s="1" t="s">
        <v>2343</v>
      </c>
      <c r="D322" s="1" t="s">
        <v>352</v>
      </c>
      <c r="E322" s="1">
        <v>1</v>
      </c>
      <c r="F322" s="2">
        <v>45083</v>
      </c>
      <c r="G322" s="1" t="s">
        <v>306</v>
      </c>
      <c r="H322" s="1" t="s">
        <v>758</v>
      </c>
      <c r="I322" s="1" t="s">
        <v>345</v>
      </c>
    </row>
    <row r="323" spans="1:9">
      <c r="A323" s="1" t="s">
        <v>307</v>
      </c>
      <c r="B323" s="1" t="s">
        <v>2147</v>
      </c>
      <c r="C323" s="1" t="s">
        <v>2344</v>
      </c>
      <c r="D323" s="1" t="s">
        <v>369</v>
      </c>
      <c r="E323" s="1">
        <v>1</v>
      </c>
      <c r="F323" s="2">
        <v>45083</v>
      </c>
      <c r="G323" s="1" t="s">
        <v>306</v>
      </c>
      <c r="H323" s="1" t="s">
        <v>758</v>
      </c>
      <c r="I323" s="1" t="s">
        <v>345</v>
      </c>
    </row>
    <row r="324" spans="1:9">
      <c r="A324" s="1" t="s">
        <v>307</v>
      </c>
      <c r="B324" s="1" t="s">
        <v>2147</v>
      </c>
      <c r="C324" s="1" t="s">
        <v>2345</v>
      </c>
      <c r="D324" s="1" t="s">
        <v>369</v>
      </c>
      <c r="E324" s="1">
        <v>1</v>
      </c>
      <c r="F324" s="2">
        <v>45091</v>
      </c>
      <c r="G324" s="1" t="s">
        <v>306</v>
      </c>
      <c r="H324" s="1" t="s">
        <v>758</v>
      </c>
      <c r="I324" s="1" t="s">
        <v>345</v>
      </c>
    </row>
    <row r="325" spans="1:9">
      <c r="A325" s="1" t="s">
        <v>307</v>
      </c>
      <c r="B325" s="1" t="s">
        <v>2147</v>
      </c>
      <c r="C325" s="1" t="s">
        <v>2346</v>
      </c>
      <c r="D325" s="1" t="s">
        <v>358</v>
      </c>
      <c r="E325" s="1">
        <v>1</v>
      </c>
      <c r="F325" s="2">
        <v>45091</v>
      </c>
      <c r="G325" s="1" t="s">
        <v>306</v>
      </c>
      <c r="H325" s="1" t="s">
        <v>758</v>
      </c>
      <c r="I325" s="1" t="s">
        <v>345</v>
      </c>
    </row>
    <row r="326" spans="1:9">
      <c r="A326" s="1" t="s">
        <v>773</v>
      </c>
      <c r="B326" s="1" t="s">
        <v>221</v>
      </c>
      <c r="C326" s="1" t="s">
        <v>2347</v>
      </c>
      <c r="D326" s="1" t="s">
        <v>358</v>
      </c>
      <c r="E326" s="1">
        <v>1</v>
      </c>
      <c r="F326" s="2">
        <v>45079</v>
      </c>
      <c r="G326" s="1" t="s">
        <v>232</v>
      </c>
      <c r="H326" s="1" t="s">
        <v>775</v>
      </c>
      <c r="I326" s="1" t="s">
        <v>345</v>
      </c>
    </row>
    <row r="327" spans="1:9">
      <c r="A327" s="1" t="s">
        <v>773</v>
      </c>
      <c r="B327" s="1" t="s">
        <v>221</v>
      </c>
      <c r="C327" s="1" t="s">
        <v>2348</v>
      </c>
      <c r="D327" s="1" t="s">
        <v>352</v>
      </c>
      <c r="E327" s="1">
        <v>1</v>
      </c>
      <c r="F327" s="2">
        <v>45080</v>
      </c>
      <c r="G327" s="1" t="s">
        <v>232</v>
      </c>
      <c r="H327" s="1" t="s">
        <v>775</v>
      </c>
      <c r="I327" s="1" t="s">
        <v>345</v>
      </c>
    </row>
    <row r="328" spans="1:9">
      <c r="A328" s="1" t="s">
        <v>773</v>
      </c>
      <c r="B328" s="1" t="s">
        <v>221</v>
      </c>
      <c r="C328" s="1" t="s">
        <v>2349</v>
      </c>
      <c r="D328" s="1" t="s">
        <v>358</v>
      </c>
      <c r="E328" s="1">
        <v>1</v>
      </c>
      <c r="F328" s="2">
        <v>45082</v>
      </c>
      <c r="G328" s="1" t="s">
        <v>232</v>
      </c>
      <c r="H328" s="1" t="s">
        <v>775</v>
      </c>
      <c r="I328" s="1" t="s">
        <v>345</v>
      </c>
    </row>
    <row r="329" spans="1:9">
      <c r="A329" s="1" t="s">
        <v>773</v>
      </c>
      <c r="B329" s="1" t="s">
        <v>221</v>
      </c>
      <c r="C329" s="1" t="s">
        <v>2350</v>
      </c>
      <c r="D329" s="1" t="s">
        <v>352</v>
      </c>
      <c r="E329" s="1">
        <v>1</v>
      </c>
      <c r="F329" s="2">
        <v>45083</v>
      </c>
      <c r="G329" s="1" t="s">
        <v>232</v>
      </c>
      <c r="H329" s="1" t="s">
        <v>775</v>
      </c>
      <c r="I329" s="1" t="s">
        <v>345</v>
      </c>
    </row>
    <row r="330" spans="1:9">
      <c r="A330" s="1" t="s">
        <v>773</v>
      </c>
      <c r="B330" s="1" t="s">
        <v>221</v>
      </c>
      <c r="C330" s="1" t="s">
        <v>2351</v>
      </c>
      <c r="D330" s="1" t="s">
        <v>394</v>
      </c>
      <c r="E330" s="1">
        <v>1</v>
      </c>
      <c r="F330" s="2">
        <v>45086</v>
      </c>
      <c r="G330" s="1" t="s">
        <v>232</v>
      </c>
      <c r="H330" s="1" t="s">
        <v>775</v>
      </c>
      <c r="I330" s="1" t="s">
        <v>345</v>
      </c>
    </row>
    <row r="331" spans="1:9">
      <c r="A331" s="1" t="s">
        <v>773</v>
      </c>
      <c r="B331" s="1" t="s">
        <v>221</v>
      </c>
      <c r="C331" s="1" t="s">
        <v>2352</v>
      </c>
      <c r="D331" s="1" t="s">
        <v>352</v>
      </c>
      <c r="E331" s="1">
        <v>1</v>
      </c>
      <c r="F331" s="2">
        <v>45086</v>
      </c>
      <c r="G331" s="1" t="s">
        <v>232</v>
      </c>
      <c r="H331" s="1" t="s">
        <v>775</v>
      </c>
      <c r="I331" s="1" t="s">
        <v>345</v>
      </c>
    </row>
    <row r="332" spans="1:9">
      <c r="A332" s="1" t="s">
        <v>773</v>
      </c>
      <c r="B332" s="1" t="s">
        <v>221</v>
      </c>
      <c r="C332" s="1" t="s">
        <v>2353</v>
      </c>
      <c r="D332" s="1" t="s">
        <v>352</v>
      </c>
      <c r="E332" s="1">
        <v>1</v>
      </c>
      <c r="F332" s="2">
        <v>45087</v>
      </c>
      <c r="G332" s="1" t="s">
        <v>232</v>
      </c>
      <c r="H332" s="1" t="s">
        <v>775</v>
      </c>
      <c r="I332" s="1" t="s">
        <v>345</v>
      </c>
    </row>
    <row r="333" spans="1:9">
      <c r="A333" s="1" t="s">
        <v>773</v>
      </c>
      <c r="B333" s="1" t="s">
        <v>221</v>
      </c>
      <c r="C333" s="1" t="s">
        <v>2354</v>
      </c>
      <c r="D333" s="1" t="s">
        <v>358</v>
      </c>
      <c r="E333" s="1">
        <v>1</v>
      </c>
      <c r="F333" s="2">
        <v>45089</v>
      </c>
      <c r="G333" s="1" t="s">
        <v>232</v>
      </c>
      <c r="H333" s="1" t="s">
        <v>775</v>
      </c>
      <c r="I333" s="1" t="s">
        <v>345</v>
      </c>
    </row>
    <row r="334" spans="1:9">
      <c r="A334" s="1" t="s">
        <v>773</v>
      </c>
      <c r="B334" s="1" t="s">
        <v>221</v>
      </c>
      <c r="C334" s="1" t="s">
        <v>2355</v>
      </c>
      <c r="D334" s="1" t="s">
        <v>369</v>
      </c>
      <c r="E334" s="1">
        <v>1</v>
      </c>
      <c r="F334" s="2">
        <v>45089</v>
      </c>
      <c r="G334" s="1" t="s">
        <v>232</v>
      </c>
      <c r="H334" s="1" t="s">
        <v>775</v>
      </c>
      <c r="I334" s="1" t="s">
        <v>345</v>
      </c>
    </row>
    <row r="335" spans="1:9">
      <c r="A335" s="1" t="s">
        <v>773</v>
      </c>
      <c r="B335" s="1" t="s">
        <v>221</v>
      </c>
      <c r="C335" s="1" t="s">
        <v>2356</v>
      </c>
      <c r="D335" s="1" t="s">
        <v>343</v>
      </c>
      <c r="E335" s="1">
        <v>1</v>
      </c>
      <c r="F335" s="2">
        <v>45089</v>
      </c>
      <c r="G335" s="1" t="s">
        <v>232</v>
      </c>
      <c r="H335" s="1" t="s">
        <v>775</v>
      </c>
      <c r="I335" s="1" t="s">
        <v>345</v>
      </c>
    </row>
    <row r="336" spans="1:9">
      <c r="A336" s="1" t="s">
        <v>773</v>
      </c>
      <c r="B336" s="1" t="s">
        <v>221</v>
      </c>
      <c r="C336" s="1" t="s">
        <v>2357</v>
      </c>
      <c r="D336" s="1" t="s">
        <v>352</v>
      </c>
      <c r="E336" s="1">
        <v>1</v>
      </c>
      <c r="F336" s="2">
        <v>45090</v>
      </c>
      <c r="G336" s="1" t="s">
        <v>232</v>
      </c>
      <c r="H336" s="1" t="s">
        <v>775</v>
      </c>
      <c r="I336" s="1" t="s">
        <v>345</v>
      </c>
    </row>
    <row r="337" spans="1:9">
      <c r="A337" s="1" t="s">
        <v>773</v>
      </c>
      <c r="B337" s="1" t="s">
        <v>221</v>
      </c>
      <c r="C337" s="1" t="s">
        <v>2358</v>
      </c>
      <c r="D337" s="1" t="s">
        <v>358</v>
      </c>
      <c r="E337" s="1">
        <v>1</v>
      </c>
      <c r="F337" s="2">
        <v>45094</v>
      </c>
      <c r="G337" s="1" t="s">
        <v>232</v>
      </c>
      <c r="H337" s="1" t="s">
        <v>775</v>
      </c>
      <c r="I337" s="1" t="s">
        <v>345</v>
      </c>
    </row>
    <row r="338" spans="1:9">
      <c r="A338" s="1" t="s">
        <v>235</v>
      </c>
      <c r="B338" s="1" t="s">
        <v>221</v>
      </c>
      <c r="C338" s="1" t="s">
        <v>2359</v>
      </c>
      <c r="D338" s="1" t="s">
        <v>358</v>
      </c>
      <c r="E338" s="1">
        <v>1</v>
      </c>
      <c r="F338" s="2">
        <v>45079</v>
      </c>
      <c r="G338" s="1" t="s">
        <v>234</v>
      </c>
      <c r="H338" s="1" t="s">
        <v>789</v>
      </c>
      <c r="I338" s="1" t="s">
        <v>345</v>
      </c>
    </row>
    <row r="339" spans="1:9">
      <c r="A339" s="1" t="s">
        <v>235</v>
      </c>
      <c r="B339" s="1" t="s">
        <v>221</v>
      </c>
      <c r="C339" s="1" t="s">
        <v>2360</v>
      </c>
      <c r="D339" s="1" t="s">
        <v>369</v>
      </c>
      <c r="E339" s="1">
        <v>1</v>
      </c>
      <c r="F339" s="2">
        <v>45079</v>
      </c>
      <c r="G339" s="1" t="s">
        <v>234</v>
      </c>
      <c r="H339" s="1" t="s">
        <v>789</v>
      </c>
      <c r="I339" s="1" t="s">
        <v>345</v>
      </c>
    </row>
    <row r="340" spans="1:9">
      <c r="A340" s="1" t="s">
        <v>235</v>
      </c>
      <c r="B340" s="1" t="s">
        <v>221</v>
      </c>
      <c r="C340" s="1" t="s">
        <v>2361</v>
      </c>
      <c r="D340" s="1" t="s">
        <v>352</v>
      </c>
      <c r="E340" s="1">
        <v>1</v>
      </c>
      <c r="F340" s="2">
        <v>45082</v>
      </c>
      <c r="G340" s="1" t="s">
        <v>234</v>
      </c>
      <c r="H340" s="1" t="s">
        <v>789</v>
      </c>
      <c r="I340" s="1" t="s">
        <v>345</v>
      </c>
    </row>
    <row r="341" spans="1:9">
      <c r="A341" s="1" t="s">
        <v>235</v>
      </c>
      <c r="B341" s="1" t="s">
        <v>221</v>
      </c>
      <c r="C341" s="1" t="s">
        <v>2362</v>
      </c>
      <c r="D341" s="1" t="s">
        <v>369</v>
      </c>
      <c r="E341" s="1">
        <v>1</v>
      </c>
      <c r="F341" s="2">
        <v>45082</v>
      </c>
      <c r="G341" s="1" t="s">
        <v>234</v>
      </c>
      <c r="H341" s="1" t="s">
        <v>789</v>
      </c>
      <c r="I341" s="1" t="s">
        <v>345</v>
      </c>
    </row>
    <row r="342" spans="1:9">
      <c r="A342" s="1" t="s">
        <v>235</v>
      </c>
      <c r="B342" s="1" t="s">
        <v>221</v>
      </c>
      <c r="C342" s="1" t="s">
        <v>2363</v>
      </c>
      <c r="D342" s="1" t="s">
        <v>352</v>
      </c>
      <c r="E342" s="1">
        <v>1</v>
      </c>
      <c r="F342" s="2">
        <v>45082</v>
      </c>
      <c r="G342" s="1" t="s">
        <v>234</v>
      </c>
      <c r="H342" s="1" t="s">
        <v>789</v>
      </c>
      <c r="I342" s="1" t="s">
        <v>345</v>
      </c>
    </row>
    <row r="343" spans="1:9">
      <c r="A343" s="1" t="s">
        <v>235</v>
      </c>
      <c r="B343" s="1" t="s">
        <v>221</v>
      </c>
      <c r="C343" s="1" t="s">
        <v>2364</v>
      </c>
      <c r="D343" s="1" t="s">
        <v>394</v>
      </c>
      <c r="E343" s="1">
        <v>1</v>
      </c>
      <c r="F343" s="2">
        <v>45086</v>
      </c>
      <c r="G343" s="1" t="s">
        <v>234</v>
      </c>
      <c r="H343" s="1" t="s">
        <v>789</v>
      </c>
      <c r="I343" s="1" t="s">
        <v>345</v>
      </c>
    </row>
    <row r="344" spans="1:9">
      <c r="A344" s="1" t="s">
        <v>235</v>
      </c>
      <c r="B344" s="1" t="s">
        <v>221</v>
      </c>
      <c r="C344" s="1" t="s">
        <v>2365</v>
      </c>
      <c r="D344" s="1" t="s">
        <v>343</v>
      </c>
      <c r="E344" s="1">
        <v>1</v>
      </c>
      <c r="F344" s="2">
        <v>45089</v>
      </c>
      <c r="G344" s="1" t="s">
        <v>234</v>
      </c>
      <c r="H344" s="1" t="s">
        <v>789</v>
      </c>
      <c r="I344" s="1" t="s">
        <v>345</v>
      </c>
    </row>
    <row r="345" spans="1:9">
      <c r="A345" s="1" t="s">
        <v>235</v>
      </c>
      <c r="B345" s="1" t="s">
        <v>221</v>
      </c>
      <c r="C345" s="1" t="s">
        <v>2366</v>
      </c>
      <c r="D345" s="1" t="s">
        <v>394</v>
      </c>
      <c r="E345" s="1">
        <v>1</v>
      </c>
      <c r="F345" s="2">
        <v>45089</v>
      </c>
      <c r="G345" s="1" t="s">
        <v>234</v>
      </c>
      <c r="H345" s="1" t="s">
        <v>789</v>
      </c>
      <c r="I345" s="1" t="s">
        <v>345</v>
      </c>
    </row>
    <row r="346" spans="1:9">
      <c r="A346" s="1" t="s">
        <v>235</v>
      </c>
      <c r="B346" s="1" t="s">
        <v>221</v>
      </c>
      <c r="C346" s="1" t="s">
        <v>2367</v>
      </c>
      <c r="D346" s="1" t="s">
        <v>352</v>
      </c>
      <c r="E346" s="1">
        <v>1</v>
      </c>
      <c r="F346" s="2">
        <v>45089</v>
      </c>
      <c r="G346" s="1" t="s">
        <v>234</v>
      </c>
      <c r="H346" s="1" t="s">
        <v>789</v>
      </c>
      <c r="I346" s="1" t="s">
        <v>345</v>
      </c>
    </row>
    <row r="347" spans="1:9">
      <c r="A347" s="1" t="s">
        <v>235</v>
      </c>
      <c r="B347" s="1" t="s">
        <v>221</v>
      </c>
      <c r="C347" s="1" t="s">
        <v>2368</v>
      </c>
      <c r="D347" s="1" t="s">
        <v>358</v>
      </c>
      <c r="E347" s="1">
        <v>1</v>
      </c>
      <c r="F347" s="2">
        <v>45093</v>
      </c>
      <c r="G347" s="1" t="s">
        <v>234</v>
      </c>
      <c r="H347" s="1" t="s">
        <v>789</v>
      </c>
      <c r="I347" s="1" t="s">
        <v>345</v>
      </c>
    </row>
    <row r="348" spans="1:9">
      <c r="A348" s="1" t="s">
        <v>235</v>
      </c>
      <c r="B348" s="1" t="s">
        <v>221</v>
      </c>
      <c r="C348" s="1" t="s">
        <v>2369</v>
      </c>
      <c r="D348" s="1" t="s">
        <v>369</v>
      </c>
      <c r="E348" s="1">
        <v>1</v>
      </c>
      <c r="F348" s="2">
        <v>45093</v>
      </c>
      <c r="G348" s="1" t="s">
        <v>234</v>
      </c>
      <c r="H348" s="1" t="s">
        <v>789</v>
      </c>
      <c r="I348" s="1" t="s">
        <v>345</v>
      </c>
    </row>
    <row r="349" spans="1:9">
      <c r="A349" s="1" t="s">
        <v>799</v>
      </c>
      <c r="B349" s="1" t="s">
        <v>175</v>
      </c>
      <c r="C349" s="1" t="s">
        <v>2370</v>
      </c>
      <c r="D349" s="1" t="s">
        <v>369</v>
      </c>
      <c r="E349" s="1">
        <v>1</v>
      </c>
      <c r="F349" s="2">
        <v>45083</v>
      </c>
      <c r="G349" s="1" t="s">
        <v>182</v>
      </c>
      <c r="H349" s="1" t="s">
        <v>801</v>
      </c>
      <c r="I349" s="1" t="s">
        <v>345</v>
      </c>
    </row>
    <row r="350" spans="1:9">
      <c r="A350" s="1" t="s">
        <v>799</v>
      </c>
      <c r="B350" s="1" t="s">
        <v>175</v>
      </c>
      <c r="C350" s="1" t="s">
        <v>2371</v>
      </c>
      <c r="D350" s="1" t="s">
        <v>352</v>
      </c>
      <c r="E350" s="1">
        <v>1</v>
      </c>
      <c r="F350" s="2">
        <v>45083</v>
      </c>
      <c r="G350" s="1" t="s">
        <v>182</v>
      </c>
      <c r="H350" s="1" t="s">
        <v>801</v>
      </c>
      <c r="I350" s="1" t="s">
        <v>345</v>
      </c>
    </row>
    <row r="351" spans="1:9">
      <c r="A351" s="1" t="s">
        <v>799</v>
      </c>
      <c r="B351" s="1" t="s">
        <v>175</v>
      </c>
      <c r="C351" s="1" t="s">
        <v>2372</v>
      </c>
      <c r="D351" s="1" t="s">
        <v>815</v>
      </c>
      <c r="E351" s="1">
        <v>1</v>
      </c>
      <c r="F351" s="2">
        <v>45087</v>
      </c>
      <c r="G351" s="1" t="s">
        <v>182</v>
      </c>
      <c r="H351" s="1" t="s">
        <v>801</v>
      </c>
      <c r="I351" s="1" t="s">
        <v>345</v>
      </c>
    </row>
    <row r="352" spans="1:9">
      <c r="A352" s="1" t="s">
        <v>799</v>
      </c>
      <c r="B352" s="1" t="s">
        <v>175</v>
      </c>
      <c r="C352" s="1" t="s">
        <v>2373</v>
      </c>
      <c r="D352" s="1" t="s">
        <v>369</v>
      </c>
      <c r="E352" s="1">
        <v>1</v>
      </c>
      <c r="F352" s="2">
        <v>45089</v>
      </c>
      <c r="G352" s="1" t="s">
        <v>182</v>
      </c>
      <c r="H352" s="1" t="s">
        <v>801</v>
      </c>
      <c r="I352" s="1" t="s">
        <v>345</v>
      </c>
    </row>
    <row r="353" spans="1:9">
      <c r="A353" s="1" t="s">
        <v>799</v>
      </c>
      <c r="B353" s="1" t="s">
        <v>175</v>
      </c>
      <c r="C353" s="1" t="s">
        <v>2374</v>
      </c>
      <c r="D353" s="1" t="s">
        <v>369</v>
      </c>
      <c r="E353" s="1">
        <v>1</v>
      </c>
      <c r="F353" s="2">
        <v>45089</v>
      </c>
      <c r="G353" s="1" t="s">
        <v>182</v>
      </c>
      <c r="H353" s="1" t="s">
        <v>801</v>
      </c>
      <c r="I353" s="1" t="s">
        <v>345</v>
      </c>
    </row>
    <row r="354" spans="1:9">
      <c r="A354" s="1" t="s">
        <v>799</v>
      </c>
      <c r="B354" s="1" t="s">
        <v>175</v>
      </c>
      <c r="C354" s="1" t="s">
        <v>2375</v>
      </c>
      <c r="D354" s="1" t="s">
        <v>352</v>
      </c>
      <c r="E354" s="1">
        <v>1</v>
      </c>
      <c r="F354" s="2">
        <v>45091</v>
      </c>
      <c r="G354" s="1" t="s">
        <v>182</v>
      </c>
      <c r="H354" s="1" t="s">
        <v>801</v>
      </c>
      <c r="I354" s="1" t="s">
        <v>345</v>
      </c>
    </row>
    <row r="355" spans="1:9">
      <c r="A355" s="1" t="s">
        <v>227</v>
      </c>
      <c r="B355" s="1" t="s">
        <v>221</v>
      </c>
      <c r="C355" s="1" t="s">
        <v>2376</v>
      </c>
      <c r="D355" s="1" t="s">
        <v>369</v>
      </c>
      <c r="E355" s="1">
        <v>1</v>
      </c>
      <c r="F355" s="2">
        <v>45079</v>
      </c>
      <c r="G355" s="1" t="s">
        <v>226</v>
      </c>
      <c r="H355" s="1" t="s">
        <v>813</v>
      </c>
      <c r="I355" s="1" t="s">
        <v>345</v>
      </c>
    </row>
    <row r="356" spans="1:9">
      <c r="A356" s="1" t="s">
        <v>227</v>
      </c>
      <c r="B356" s="1" t="s">
        <v>221</v>
      </c>
      <c r="C356" s="1" t="s">
        <v>2377</v>
      </c>
      <c r="D356" s="1" t="s">
        <v>369</v>
      </c>
      <c r="E356" s="1">
        <v>1</v>
      </c>
      <c r="F356" s="2">
        <v>45079</v>
      </c>
      <c r="G356" s="1" t="s">
        <v>226</v>
      </c>
      <c r="H356" s="1" t="s">
        <v>813</v>
      </c>
      <c r="I356" s="1" t="s">
        <v>345</v>
      </c>
    </row>
    <row r="357" spans="1:9">
      <c r="A357" s="1" t="s">
        <v>227</v>
      </c>
      <c r="B357" s="1" t="s">
        <v>221</v>
      </c>
      <c r="C357" s="1" t="s">
        <v>2378</v>
      </c>
      <c r="D357" s="1" t="s">
        <v>369</v>
      </c>
      <c r="E357" s="1">
        <v>1</v>
      </c>
      <c r="F357" s="2">
        <v>45084</v>
      </c>
      <c r="G357" s="1" t="s">
        <v>226</v>
      </c>
      <c r="H357" s="1" t="s">
        <v>813</v>
      </c>
      <c r="I357" s="1" t="s">
        <v>345</v>
      </c>
    </row>
    <row r="358" spans="1:9">
      <c r="A358" s="1" t="s">
        <v>227</v>
      </c>
      <c r="B358" s="1" t="s">
        <v>221</v>
      </c>
      <c r="C358" s="1" t="s">
        <v>2379</v>
      </c>
      <c r="D358" s="1" t="s">
        <v>352</v>
      </c>
      <c r="E358" s="1">
        <v>1</v>
      </c>
      <c r="F358" s="2">
        <v>45084</v>
      </c>
      <c r="G358" s="1" t="s">
        <v>226</v>
      </c>
      <c r="H358" s="1" t="s">
        <v>813</v>
      </c>
      <c r="I358" s="1" t="s">
        <v>345</v>
      </c>
    </row>
    <row r="359" spans="1:9">
      <c r="A359" s="1" t="s">
        <v>227</v>
      </c>
      <c r="B359" s="1" t="s">
        <v>221</v>
      </c>
      <c r="C359" s="1" t="s">
        <v>2380</v>
      </c>
      <c r="D359" s="1" t="s">
        <v>352</v>
      </c>
      <c r="E359" s="1">
        <v>1</v>
      </c>
      <c r="F359" s="2">
        <v>45084</v>
      </c>
      <c r="G359" s="1" t="s">
        <v>226</v>
      </c>
      <c r="H359" s="1" t="s">
        <v>813</v>
      </c>
      <c r="I359" s="1" t="s">
        <v>345</v>
      </c>
    </row>
    <row r="360" spans="1:9">
      <c r="A360" s="1" t="s">
        <v>227</v>
      </c>
      <c r="B360" s="1" t="s">
        <v>221</v>
      </c>
      <c r="C360" s="1" t="s">
        <v>2381</v>
      </c>
      <c r="D360" s="1" t="s">
        <v>358</v>
      </c>
      <c r="E360" s="1">
        <v>1</v>
      </c>
      <c r="F360" s="2">
        <v>45089</v>
      </c>
      <c r="G360" s="1" t="s">
        <v>226</v>
      </c>
      <c r="H360" s="1" t="s">
        <v>813</v>
      </c>
      <c r="I360" s="1" t="s">
        <v>345</v>
      </c>
    </row>
    <row r="361" spans="1:9">
      <c r="A361" s="1" t="s">
        <v>227</v>
      </c>
      <c r="B361" s="1" t="s">
        <v>221</v>
      </c>
      <c r="C361" s="1" t="s">
        <v>2382</v>
      </c>
      <c r="D361" s="1" t="s">
        <v>343</v>
      </c>
      <c r="E361" s="1">
        <v>1</v>
      </c>
      <c r="F361" s="2">
        <v>45093</v>
      </c>
      <c r="G361" s="1" t="s">
        <v>226</v>
      </c>
      <c r="H361" s="1" t="s">
        <v>813</v>
      </c>
      <c r="I361" s="1" t="s">
        <v>345</v>
      </c>
    </row>
    <row r="362" spans="1:9">
      <c r="A362" s="1" t="s">
        <v>227</v>
      </c>
      <c r="B362" s="1" t="s">
        <v>221</v>
      </c>
      <c r="C362" s="1" t="s">
        <v>2383</v>
      </c>
      <c r="D362" s="1" t="s">
        <v>352</v>
      </c>
      <c r="E362" s="1">
        <v>1</v>
      </c>
      <c r="F362" s="2">
        <v>45094</v>
      </c>
      <c r="G362" s="1" t="s">
        <v>226</v>
      </c>
      <c r="H362" s="1" t="s">
        <v>813</v>
      </c>
      <c r="I362" s="1" t="s">
        <v>345</v>
      </c>
    </row>
    <row r="363" spans="1:9">
      <c r="A363" s="1" t="s">
        <v>229</v>
      </c>
      <c r="B363" s="1" t="s">
        <v>221</v>
      </c>
      <c r="C363" s="1" t="s">
        <v>2384</v>
      </c>
      <c r="D363" s="1" t="s">
        <v>815</v>
      </c>
      <c r="E363" s="1">
        <v>1</v>
      </c>
      <c r="F363" s="2">
        <v>45079</v>
      </c>
      <c r="G363" s="1" t="s">
        <v>228</v>
      </c>
      <c r="H363" s="1" t="s">
        <v>821</v>
      </c>
      <c r="I363" s="1" t="s">
        <v>345</v>
      </c>
    </row>
    <row r="364" spans="1:9">
      <c r="A364" s="1" t="s">
        <v>229</v>
      </c>
      <c r="B364" s="1" t="s">
        <v>221</v>
      </c>
      <c r="C364" s="1" t="s">
        <v>2385</v>
      </c>
      <c r="D364" s="1" t="s">
        <v>352</v>
      </c>
      <c r="E364" s="1">
        <v>1</v>
      </c>
      <c r="F364" s="2">
        <v>45080</v>
      </c>
      <c r="G364" s="1" t="s">
        <v>228</v>
      </c>
      <c r="H364" s="1" t="s">
        <v>821</v>
      </c>
      <c r="I364" s="1" t="s">
        <v>345</v>
      </c>
    </row>
    <row r="365" spans="1:9">
      <c r="A365" s="1" t="s">
        <v>229</v>
      </c>
      <c r="B365" s="1" t="s">
        <v>221</v>
      </c>
      <c r="C365" s="1" t="s">
        <v>2386</v>
      </c>
      <c r="D365" s="1" t="s">
        <v>352</v>
      </c>
      <c r="E365" s="1">
        <v>1</v>
      </c>
      <c r="F365" s="2">
        <v>45089</v>
      </c>
      <c r="G365" s="1" t="s">
        <v>228</v>
      </c>
      <c r="H365" s="1" t="s">
        <v>821</v>
      </c>
      <c r="I365" s="1" t="s">
        <v>345</v>
      </c>
    </row>
    <row r="366" spans="1:9">
      <c r="A366" s="1" t="s">
        <v>229</v>
      </c>
      <c r="B366" s="1" t="s">
        <v>221</v>
      </c>
      <c r="C366" s="1" t="s">
        <v>2387</v>
      </c>
      <c r="D366" s="1" t="s">
        <v>369</v>
      </c>
      <c r="E366" s="1">
        <v>1</v>
      </c>
      <c r="F366" s="2">
        <v>45090</v>
      </c>
      <c r="G366" s="1" t="s">
        <v>228</v>
      </c>
      <c r="H366" s="1" t="s">
        <v>821</v>
      </c>
      <c r="I366" s="1" t="s">
        <v>345</v>
      </c>
    </row>
    <row r="367" spans="1:9">
      <c r="A367" s="1" t="s">
        <v>229</v>
      </c>
      <c r="B367" s="1" t="s">
        <v>221</v>
      </c>
      <c r="C367" s="1" t="s">
        <v>2388</v>
      </c>
      <c r="D367" s="1" t="s">
        <v>358</v>
      </c>
      <c r="E367" s="1">
        <v>1</v>
      </c>
      <c r="F367" s="2">
        <v>45091</v>
      </c>
      <c r="G367" s="1" t="s">
        <v>228</v>
      </c>
      <c r="H367" s="1" t="s">
        <v>821</v>
      </c>
      <c r="I367" s="1" t="s">
        <v>345</v>
      </c>
    </row>
    <row r="368" spans="1:9">
      <c r="A368" s="1" t="s">
        <v>229</v>
      </c>
      <c r="B368" s="1" t="s">
        <v>221</v>
      </c>
      <c r="C368" s="1" t="s">
        <v>2389</v>
      </c>
      <c r="D368" s="1" t="s">
        <v>394</v>
      </c>
      <c r="E368" s="1">
        <v>1</v>
      </c>
      <c r="F368" s="2">
        <v>45091</v>
      </c>
      <c r="G368" s="1" t="s">
        <v>228</v>
      </c>
      <c r="H368" s="1" t="s">
        <v>821</v>
      </c>
      <c r="I368" s="1" t="s">
        <v>345</v>
      </c>
    </row>
    <row r="369" spans="1:9">
      <c r="A369" s="1" t="s">
        <v>229</v>
      </c>
      <c r="B369" s="1" t="s">
        <v>221</v>
      </c>
      <c r="C369" s="1" t="s">
        <v>2390</v>
      </c>
      <c r="D369" s="1" t="s">
        <v>352</v>
      </c>
      <c r="E369" s="1">
        <v>1</v>
      </c>
      <c r="F369" s="2">
        <v>45092</v>
      </c>
      <c r="G369" s="1" t="s">
        <v>228</v>
      </c>
      <c r="H369" s="1" t="s">
        <v>821</v>
      </c>
      <c r="I369" s="1" t="s">
        <v>345</v>
      </c>
    </row>
    <row r="370" spans="1:9">
      <c r="A370" s="1" t="s">
        <v>136</v>
      </c>
      <c r="B370" s="1" t="s">
        <v>129</v>
      </c>
      <c r="C370" s="1" t="s">
        <v>2391</v>
      </c>
      <c r="D370" s="1" t="s">
        <v>376</v>
      </c>
      <c r="E370" s="1">
        <v>1</v>
      </c>
      <c r="F370" s="2">
        <v>45082</v>
      </c>
      <c r="G370" s="1" t="s">
        <v>834</v>
      </c>
      <c r="H370" s="1" t="s">
        <v>835</v>
      </c>
      <c r="I370" s="1" t="s">
        <v>345</v>
      </c>
    </row>
    <row r="371" spans="1:9">
      <c r="A371" s="1" t="s">
        <v>136</v>
      </c>
      <c r="B371" s="1" t="s">
        <v>129</v>
      </c>
      <c r="C371" s="1" t="s">
        <v>2392</v>
      </c>
      <c r="D371" s="1" t="s">
        <v>352</v>
      </c>
      <c r="E371" s="1">
        <v>1</v>
      </c>
      <c r="F371" s="2">
        <v>45085</v>
      </c>
      <c r="G371" s="1" t="s">
        <v>834</v>
      </c>
      <c r="H371" s="1" t="s">
        <v>835</v>
      </c>
      <c r="I371" s="1" t="s">
        <v>345</v>
      </c>
    </row>
    <row r="372" spans="1:9">
      <c r="A372" s="1" t="s">
        <v>136</v>
      </c>
      <c r="B372" s="1" t="s">
        <v>129</v>
      </c>
      <c r="C372" s="1" t="s">
        <v>2393</v>
      </c>
      <c r="D372" s="1" t="s">
        <v>358</v>
      </c>
      <c r="E372" s="1">
        <v>1</v>
      </c>
      <c r="F372" s="2">
        <v>45085</v>
      </c>
      <c r="G372" s="1" t="s">
        <v>834</v>
      </c>
      <c r="H372" s="1" t="s">
        <v>835</v>
      </c>
      <c r="I372" s="1" t="s">
        <v>345</v>
      </c>
    </row>
    <row r="373" spans="1:9">
      <c r="A373" s="1" t="s">
        <v>136</v>
      </c>
      <c r="B373" s="1" t="s">
        <v>129</v>
      </c>
      <c r="C373" s="1" t="s">
        <v>2394</v>
      </c>
      <c r="D373" s="1" t="s">
        <v>659</v>
      </c>
      <c r="E373" s="1">
        <v>1</v>
      </c>
      <c r="F373" s="2">
        <v>45086</v>
      </c>
      <c r="G373" s="1" t="s">
        <v>834</v>
      </c>
      <c r="H373" s="1" t="s">
        <v>835</v>
      </c>
      <c r="I373" s="1" t="s">
        <v>345</v>
      </c>
    </row>
    <row r="374" spans="1:9">
      <c r="A374" s="1" t="s">
        <v>136</v>
      </c>
      <c r="B374" s="1" t="s">
        <v>129</v>
      </c>
      <c r="C374" s="1" t="s">
        <v>2395</v>
      </c>
      <c r="D374" s="1" t="s">
        <v>358</v>
      </c>
      <c r="E374" s="1">
        <v>1</v>
      </c>
      <c r="F374" s="2">
        <v>45092</v>
      </c>
      <c r="G374" s="1" t="s">
        <v>834</v>
      </c>
      <c r="H374" s="1" t="s">
        <v>835</v>
      </c>
      <c r="I374" s="1" t="s">
        <v>345</v>
      </c>
    </row>
    <row r="375" spans="1:9">
      <c r="A375" s="1" t="s">
        <v>136</v>
      </c>
      <c r="B375" s="1" t="s">
        <v>129</v>
      </c>
      <c r="C375" s="1" t="s">
        <v>2396</v>
      </c>
      <c r="D375" s="1" t="s">
        <v>350</v>
      </c>
      <c r="E375" s="1">
        <v>1</v>
      </c>
      <c r="F375" s="2">
        <v>45093</v>
      </c>
      <c r="G375" s="1" t="s">
        <v>834</v>
      </c>
      <c r="H375" s="1" t="s">
        <v>835</v>
      </c>
      <c r="I375" s="1" t="s">
        <v>345</v>
      </c>
    </row>
    <row r="376" spans="1:9">
      <c r="A376" s="1" t="s">
        <v>136</v>
      </c>
      <c r="B376" s="1" t="s">
        <v>129</v>
      </c>
      <c r="C376" s="1" t="s">
        <v>2397</v>
      </c>
      <c r="D376" s="1" t="s">
        <v>376</v>
      </c>
      <c r="E376" s="1">
        <v>1</v>
      </c>
      <c r="F376" s="2">
        <v>45093</v>
      </c>
      <c r="G376" s="1" t="s">
        <v>834</v>
      </c>
      <c r="H376" s="1" t="s">
        <v>835</v>
      </c>
      <c r="I376" s="1" t="s">
        <v>345</v>
      </c>
    </row>
    <row r="377" spans="1:9">
      <c r="A377" s="1" t="s">
        <v>138</v>
      </c>
      <c r="B377" s="1" t="s">
        <v>129</v>
      </c>
      <c r="C377" s="1" t="s">
        <v>2398</v>
      </c>
      <c r="D377" s="1" t="s">
        <v>815</v>
      </c>
      <c r="E377" s="1">
        <v>1</v>
      </c>
      <c r="F377" s="2">
        <v>45084</v>
      </c>
      <c r="G377" s="1" t="s">
        <v>848</v>
      </c>
      <c r="H377" s="1" t="s">
        <v>849</v>
      </c>
      <c r="I377" s="1" t="s">
        <v>345</v>
      </c>
    </row>
    <row r="378" spans="1:9">
      <c r="A378" s="1" t="s">
        <v>138</v>
      </c>
      <c r="B378" s="1" t="s">
        <v>129</v>
      </c>
      <c r="C378" s="1" t="s">
        <v>2399</v>
      </c>
      <c r="D378" s="1" t="s">
        <v>369</v>
      </c>
      <c r="E378" s="1">
        <v>1</v>
      </c>
      <c r="F378" s="2">
        <v>45085</v>
      </c>
      <c r="G378" s="1" t="s">
        <v>848</v>
      </c>
      <c r="H378" s="1" t="s">
        <v>849</v>
      </c>
      <c r="I378" s="1" t="s">
        <v>345</v>
      </c>
    </row>
    <row r="379" spans="1:9">
      <c r="A379" s="1" t="s">
        <v>138</v>
      </c>
      <c r="B379" s="1" t="s">
        <v>129</v>
      </c>
      <c r="C379" s="1" t="s">
        <v>2400</v>
      </c>
      <c r="D379" s="1" t="s">
        <v>352</v>
      </c>
      <c r="E379" s="1">
        <v>1</v>
      </c>
      <c r="F379" s="2">
        <v>45085</v>
      </c>
      <c r="G379" s="1" t="s">
        <v>848</v>
      </c>
      <c r="H379" s="1" t="s">
        <v>849</v>
      </c>
      <c r="I379" s="1" t="s">
        <v>345</v>
      </c>
    </row>
    <row r="380" spans="1:9">
      <c r="A380" s="1" t="s">
        <v>138</v>
      </c>
      <c r="B380" s="1" t="s">
        <v>129</v>
      </c>
      <c r="C380" s="1" t="s">
        <v>2401</v>
      </c>
      <c r="D380" s="1" t="s">
        <v>369</v>
      </c>
      <c r="E380" s="1">
        <v>1</v>
      </c>
      <c r="F380" s="2">
        <v>45093</v>
      </c>
      <c r="G380" s="1" t="s">
        <v>848</v>
      </c>
      <c r="H380" s="1" t="s">
        <v>849</v>
      </c>
      <c r="I380" s="1" t="s">
        <v>345</v>
      </c>
    </row>
    <row r="381" spans="1:9">
      <c r="A381" s="1" t="s">
        <v>138</v>
      </c>
      <c r="B381" s="1" t="s">
        <v>129</v>
      </c>
      <c r="C381" s="1" t="s">
        <v>2402</v>
      </c>
      <c r="D381" s="1" t="s">
        <v>352</v>
      </c>
      <c r="E381" s="1">
        <v>1</v>
      </c>
      <c r="F381" s="2">
        <v>45093</v>
      </c>
      <c r="G381" s="1" t="s">
        <v>848</v>
      </c>
      <c r="H381" s="1" t="s">
        <v>849</v>
      </c>
      <c r="I381" s="1" t="s">
        <v>345</v>
      </c>
    </row>
    <row r="382" spans="1:9">
      <c r="A382" s="1" t="s">
        <v>138</v>
      </c>
      <c r="B382" s="1" t="s">
        <v>129</v>
      </c>
      <c r="C382" s="1" t="s">
        <v>2403</v>
      </c>
      <c r="D382" s="1" t="s">
        <v>352</v>
      </c>
      <c r="E382" s="1">
        <v>1</v>
      </c>
      <c r="F382" s="2">
        <v>45093</v>
      </c>
      <c r="G382" s="1" t="s">
        <v>848</v>
      </c>
      <c r="H382" s="1" t="s">
        <v>849</v>
      </c>
      <c r="I382" s="1" t="s">
        <v>345</v>
      </c>
    </row>
    <row r="383" spans="1:9">
      <c r="A383" s="1" t="s">
        <v>138</v>
      </c>
      <c r="B383" s="1" t="s">
        <v>129</v>
      </c>
      <c r="C383" s="1" t="s">
        <v>2404</v>
      </c>
      <c r="D383" s="1" t="s">
        <v>358</v>
      </c>
      <c r="E383" s="1">
        <v>1</v>
      </c>
      <c r="F383" s="2">
        <v>45093</v>
      </c>
      <c r="G383" s="1" t="s">
        <v>848</v>
      </c>
      <c r="H383" s="1" t="s">
        <v>849</v>
      </c>
      <c r="I383" s="1" t="s">
        <v>345</v>
      </c>
    </row>
    <row r="384" spans="1:9">
      <c r="A384" s="1" t="s">
        <v>138</v>
      </c>
      <c r="B384" s="1" t="s">
        <v>129</v>
      </c>
      <c r="C384" s="1" t="s">
        <v>2405</v>
      </c>
      <c r="D384" s="1" t="s">
        <v>394</v>
      </c>
      <c r="E384" s="1">
        <v>1</v>
      </c>
      <c r="F384" s="2">
        <v>45093</v>
      </c>
      <c r="G384" s="1" t="s">
        <v>848</v>
      </c>
      <c r="H384" s="1" t="s">
        <v>849</v>
      </c>
      <c r="I384" s="1" t="s">
        <v>345</v>
      </c>
    </row>
    <row r="385" spans="1:9">
      <c r="A385" s="1" t="s">
        <v>297</v>
      </c>
      <c r="B385" s="1" t="s">
        <v>291</v>
      </c>
      <c r="C385" s="1" t="s">
        <v>2406</v>
      </c>
      <c r="D385" s="1" t="s">
        <v>352</v>
      </c>
      <c r="E385" s="1">
        <v>1</v>
      </c>
      <c r="F385" s="2">
        <v>45079</v>
      </c>
      <c r="G385" s="1" t="s">
        <v>296</v>
      </c>
      <c r="H385" s="1" t="s">
        <v>851</v>
      </c>
      <c r="I385" s="1" t="s">
        <v>345</v>
      </c>
    </row>
    <row r="386" spans="1:9">
      <c r="A386" s="1" t="s">
        <v>297</v>
      </c>
      <c r="B386" s="1" t="s">
        <v>291</v>
      </c>
      <c r="C386" s="1" t="s">
        <v>2407</v>
      </c>
      <c r="D386" s="1" t="s">
        <v>369</v>
      </c>
      <c r="E386" s="1">
        <v>1</v>
      </c>
      <c r="F386" s="2">
        <v>45079</v>
      </c>
      <c r="G386" s="1" t="s">
        <v>296</v>
      </c>
      <c r="H386" s="1" t="s">
        <v>851</v>
      </c>
      <c r="I386" s="1" t="s">
        <v>345</v>
      </c>
    </row>
    <row r="387" spans="1:9">
      <c r="A387" s="1" t="s">
        <v>297</v>
      </c>
      <c r="B387" s="1" t="s">
        <v>291</v>
      </c>
      <c r="C387" s="1" t="s">
        <v>2408</v>
      </c>
      <c r="D387" s="1" t="s">
        <v>352</v>
      </c>
      <c r="E387" s="1">
        <v>1</v>
      </c>
      <c r="F387" s="2">
        <v>45079</v>
      </c>
      <c r="G387" s="1" t="s">
        <v>296</v>
      </c>
      <c r="H387" s="1" t="s">
        <v>851</v>
      </c>
      <c r="I387" s="1" t="s">
        <v>345</v>
      </c>
    </row>
    <row r="388" spans="1:9">
      <c r="A388" s="1" t="s">
        <v>297</v>
      </c>
      <c r="B388" s="1" t="s">
        <v>291</v>
      </c>
      <c r="C388" s="1" t="s">
        <v>2409</v>
      </c>
      <c r="D388" s="1" t="s">
        <v>369</v>
      </c>
      <c r="E388" s="1">
        <v>1</v>
      </c>
      <c r="F388" s="2">
        <v>45080</v>
      </c>
      <c r="G388" s="1" t="s">
        <v>296</v>
      </c>
      <c r="H388" s="1" t="s">
        <v>851</v>
      </c>
      <c r="I388" s="1" t="s">
        <v>345</v>
      </c>
    </row>
    <row r="389" spans="1:9">
      <c r="A389" s="1" t="s">
        <v>297</v>
      </c>
      <c r="B389" s="1" t="s">
        <v>291</v>
      </c>
      <c r="C389" s="1" t="s">
        <v>2410</v>
      </c>
      <c r="D389" s="1" t="s">
        <v>369</v>
      </c>
      <c r="E389" s="1">
        <v>1</v>
      </c>
      <c r="F389" s="2">
        <v>45082</v>
      </c>
      <c r="G389" s="1" t="s">
        <v>296</v>
      </c>
      <c r="H389" s="1" t="s">
        <v>851</v>
      </c>
      <c r="I389" s="1" t="s">
        <v>345</v>
      </c>
    </row>
    <row r="390" spans="1:9">
      <c r="A390" s="1" t="s">
        <v>297</v>
      </c>
      <c r="B390" s="1" t="s">
        <v>291</v>
      </c>
      <c r="C390" s="1" t="s">
        <v>2411</v>
      </c>
      <c r="D390" s="1" t="s">
        <v>350</v>
      </c>
      <c r="E390" s="1">
        <v>1</v>
      </c>
      <c r="F390" s="2">
        <v>45083</v>
      </c>
      <c r="G390" s="1" t="s">
        <v>296</v>
      </c>
      <c r="H390" s="1" t="s">
        <v>851</v>
      </c>
      <c r="I390" s="1" t="s">
        <v>345</v>
      </c>
    </row>
    <row r="391" spans="1:9">
      <c r="A391" s="1" t="s">
        <v>297</v>
      </c>
      <c r="B391" s="1" t="s">
        <v>291</v>
      </c>
      <c r="C391" s="1" t="s">
        <v>2412</v>
      </c>
      <c r="D391" s="1" t="s">
        <v>352</v>
      </c>
      <c r="E391" s="1">
        <v>1</v>
      </c>
      <c r="F391" s="2">
        <v>45083</v>
      </c>
      <c r="G391" s="1" t="s">
        <v>296</v>
      </c>
      <c r="H391" s="1" t="s">
        <v>851</v>
      </c>
      <c r="I391" s="1" t="s">
        <v>345</v>
      </c>
    </row>
    <row r="392" spans="1:9">
      <c r="A392" s="1" t="s">
        <v>297</v>
      </c>
      <c r="B392" s="1" t="s">
        <v>291</v>
      </c>
      <c r="C392" s="1" t="s">
        <v>2413</v>
      </c>
      <c r="D392" s="1" t="s">
        <v>352</v>
      </c>
      <c r="E392" s="1">
        <v>1</v>
      </c>
      <c r="F392" s="2">
        <v>45086</v>
      </c>
      <c r="G392" s="1" t="s">
        <v>296</v>
      </c>
      <c r="H392" s="1" t="s">
        <v>851</v>
      </c>
      <c r="I392" s="1" t="s">
        <v>345</v>
      </c>
    </row>
    <row r="393" spans="1:9">
      <c r="A393" s="1" t="s">
        <v>297</v>
      </c>
      <c r="B393" s="1" t="s">
        <v>291</v>
      </c>
      <c r="C393" s="1" t="s">
        <v>2414</v>
      </c>
      <c r="D393" s="1" t="s">
        <v>369</v>
      </c>
      <c r="E393" s="1">
        <v>1</v>
      </c>
      <c r="F393" s="2">
        <v>45086</v>
      </c>
      <c r="G393" s="1" t="s">
        <v>296</v>
      </c>
      <c r="H393" s="1" t="s">
        <v>851</v>
      </c>
      <c r="I393" s="1" t="s">
        <v>345</v>
      </c>
    </row>
    <row r="394" spans="1:9">
      <c r="A394" s="1" t="s">
        <v>297</v>
      </c>
      <c r="B394" s="1" t="s">
        <v>291</v>
      </c>
      <c r="C394" s="1" t="s">
        <v>2415</v>
      </c>
      <c r="D394" s="1" t="s">
        <v>369</v>
      </c>
      <c r="E394" s="1">
        <v>1</v>
      </c>
      <c r="F394" s="2">
        <v>45087</v>
      </c>
      <c r="G394" s="1" t="s">
        <v>296</v>
      </c>
      <c r="H394" s="1" t="s">
        <v>851</v>
      </c>
      <c r="I394" s="1" t="s">
        <v>345</v>
      </c>
    </row>
    <row r="395" spans="1:9">
      <c r="A395" s="1" t="s">
        <v>297</v>
      </c>
      <c r="B395" s="1" t="s">
        <v>291</v>
      </c>
      <c r="C395" s="1" t="s">
        <v>2416</v>
      </c>
      <c r="D395" s="1" t="s">
        <v>369</v>
      </c>
      <c r="E395" s="1">
        <v>1</v>
      </c>
      <c r="F395" s="2">
        <v>45089</v>
      </c>
      <c r="G395" s="1" t="s">
        <v>296</v>
      </c>
      <c r="H395" s="1" t="s">
        <v>851</v>
      </c>
      <c r="I395" s="1" t="s">
        <v>345</v>
      </c>
    </row>
    <row r="396" spans="1:9">
      <c r="A396" s="1" t="s">
        <v>297</v>
      </c>
      <c r="B396" s="1" t="s">
        <v>291</v>
      </c>
      <c r="C396" s="1" t="s">
        <v>2417</v>
      </c>
      <c r="D396" s="1" t="s">
        <v>352</v>
      </c>
      <c r="E396" s="1">
        <v>1</v>
      </c>
      <c r="F396" s="2">
        <v>45090</v>
      </c>
      <c r="G396" s="1" t="s">
        <v>296</v>
      </c>
      <c r="H396" s="1" t="s">
        <v>851</v>
      </c>
      <c r="I396" s="1" t="s">
        <v>345</v>
      </c>
    </row>
    <row r="397" spans="1:9">
      <c r="A397" s="1" t="s">
        <v>297</v>
      </c>
      <c r="B397" s="1" t="s">
        <v>291</v>
      </c>
      <c r="C397" s="1" t="s">
        <v>2418</v>
      </c>
      <c r="D397" s="1" t="s">
        <v>358</v>
      </c>
      <c r="E397" s="1">
        <v>1</v>
      </c>
      <c r="F397" s="2">
        <v>45090</v>
      </c>
      <c r="G397" s="1" t="s">
        <v>296</v>
      </c>
      <c r="H397" s="1" t="s">
        <v>851</v>
      </c>
      <c r="I397" s="1" t="s">
        <v>345</v>
      </c>
    </row>
    <row r="398" spans="1:9">
      <c r="A398" s="1" t="s">
        <v>297</v>
      </c>
      <c r="B398" s="1" t="s">
        <v>291</v>
      </c>
      <c r="C398" s="1" t="s">
        <v>2419</v>
      </c>
      <c r="D398" s="1" t="s">
        <v>352</v>
      </c>
      <c r="E398" s="1">
        <v>1</v>
      </c>
      <c r="F398" s="2">
        <v>45092</v>
      </c>
      <c r="G398" s="1" t="s">
        <v>296</v>
      </c>
      <c r="H398" s="1" t="s">
        <v>851</v>
      </c>
      <c r="I398" s="1" t="s">
        <v>345</v>
      </c>
    </row>
    <row r="399" spans="1:9">
      <c r="A399" s="1" t="s">
        <v>297</v>
      </c>
      <c r="B399" s="1" t="s">
        <v>291</v>
      </c>
      <c r="C399" s="1" t="s">
        <v>2420</v>
      </c>
      <c r="D399" s="1" t="s">
        <v>350</v>
      </c>
      <c r="E399" s="1">
        <v>1</v>
      </c>
      <c r="F399" s="2">
        <v>45093</v>
      </c>
      <c r="G399" s="1" t="s">
        <v>296</v>
      </c>
      <c r="H399" s="1" t="s">
        <v>851</v>
      </c>
      <c r="I399" s="1" t="s">
        <v>345</v>
      </c>
    </row>
    <row r="400" spans="1:9">
      <c r="A400" s="1" t="s">
        <v>297</v>
      </c>
      <c r="B400" s="1" t="s">
        <v>291</v>
      </c>
      <c r="C400" s="1" t="s">
        <v>2421</v>
      </c>
      <c r="D400" s="1" t="s">
        <v>352</v>
      </c>
      <c r="E400" s="1">
        <v>1</v>
      </c>
      <c r="F400" s="2">
        <v>45094</v>
      </c>
      <c r="G400" s="1" t="s">
        <v>296</v>
      </c>
      <c r="H400" s="1" t="s">
        <v>851</v>
      </c>
      <c r="I400" s="1" t="s">
        <v>345</v>
      </c>
    </row>
    <row r="401" spans="1:9">
      <c r="A401" s="1" t="s">
        <v>293</v>
      </c>
      <c r="B401" s="1" t="s">
        <v>291</v>
      </c>
      <c r="C401" s="1" t="s">
        <v>2422</v>
      </c>
      <c r="D401" s="1" t="s">
        <v>350</v>
      </c>
      <c r="E401" s="1">
        <v>1</v>
      </c>
      <c r="F401" s="2">
        <v>45080</v>
      </c>
      <c r="G401" s="1" t="s">
        <v>292</v>
      </c>
      <c r="H401" s="1" t="s">
        <v>863</v>
      </c>
      <c r="I401" s="1" t="s">
        <v>345</v>
      </c>
    </row>
    <row r="402" spans="1:9">
      <c r="A402" s="1" t="s">
        <v>293</v>
      </c>
      <c r="B402" s="1" t="s">
        <v>291</v>
      </c>
      <c r="C402" s="1" t="s">
        <v>2423</v>
      </c>
      <c r="D402" s="1" t="s">
        <v>369</v>
      </c>
      <c r="E402" s="1">
        <v>1</v>
      </c>
      <c r="F402" s="2">
        <v>45082</v>
      </c>
      <c r="G402" s="1" t="s">
        <v>292</v>
      </c>
      <c r="H402" s="1" t="s">
        <v>863</v>
      </c>
      <c r="I402" s="1" t="s">
        <v>345</v>
      </c>
    </row>
    <row r="403" spans="1:9">
      <c r="A403" s="1" t="s">
        <v>293</v>
      </c>
      <c r="B403" s="1" t="s">
        <v>291</v>
      </c>
      <c r="C403" s="1" t="s">
        <v>2424</v>
      </c>
      <c r="D403" s="1" t="s">
        <v>376</v>
      </c>
      <c r="E403" s="1">
        <v>1</v>
      </c>
      <c r="F403" s="2">
        <v>45082</v>
      </c>
      <c r="G403" s="1" t="s">
        <v>292</v>
      </c>
      <c r="H403" s="1" t="s">
        <v>863</v>
      </c>
      <c r="I403" s="1" t="s">
        <v>345</v>
      </c>
    </row>
    <row r="404" spans="1:9">
      <c r="A404" s="1" t="s">
        <v>293</v>
      </c>
      <c r="B404" s="1" t="s">
        <v>291</v>
      </c>
      <c r="C404" s="1" t="s">
        <v>2425</v>
      </c>
      <c r="D404" s="1" t="s">
        <v>358</v>
      </c>
      <c r="E404" s="1">
        <v>1</v>
      </c>
      <c r="F404" s="2">
        <v>45085</v>
      </c>
      <c r="G404" s="1" t="s">
        <v>292</v>
      </c>
      <c r="H404" s="1" t="s">
        <v>863</v>
      </c>
      <c r="I404" s="1" t="s">
        <v>345</v>
      </c>
    </row>
    <row r="405" spans="1:9">
      <c r="A405" s="1" t="s">
        <v>293</v>
      </c>
      <c r="B405" s="1" t="s">
        <v>291</v>
      </c>
      <c r="C405" s="1" t="s">
        <v>2426</v>
      </c>
      <c r="D405" s="1" t="s">
        <v>352</v>
      </c>
      <c r="E405" s="1">
        <v>1</v>
      </c>
      <c r="F405" s="2">
        <v>45085</v>
      </c>
      <c r="G405" s="1" t="s">
        <v>292</v>
      </c>
      <c r="H405" s="1" t="s">
        <v>863</v>
      </c>
      <c r="I405" s="1" t="s">
        <v>345</v>
      </c>
    </row>
    <row r="406" spans="1:9">
      <c r="A406" s="1" t="s">
        <v>293</v>
      </c>
      <c r="B406" s="1" t="s">
        <v>291</v>
      </c>
      <c r="C406" s="1" t="s">
        <v>2427</v>
      </c>
      <c r="D406" s="1" t="s">
        <v>369</v>
      </c>
      <c r="E406" s="1">
        <v>1</v>
      </c>
      <c r="F406" s="2">
        <v>45085</v>
      </c>
      <c r="G406" s="1" t="s">
        <v>292</v>
      </c>
      <c r="H406" s="1" t="s">
        <v>863</v>
      </c>
      <c r="I406" s="1" t="s">
        <v>345</v>
      </c>
    </row>
    <row r="407" spans="1:9">
      <c r="A407" s="1" t="s">
        <v>293</v>
      </c>
      <c r="B407" s="1" t="s">
        <v>291</v>
      </c>
      <c r="C407" s="1" t="s">
        <v>2428</v>
      </c>
      <c r="D407" s="1" t="s">
        <v>350</v>
      </c>
      <c r="E407" s="1">
        <v>1</v>
      </c>
      <c r="F407" s="2">
        <v>45089</v>
      </c>
      <c r="G407" s="1" t="s">
        <v>292</v>
      </c>
      <c r="H407" s="1" t="s">
        <v>863</v>
      </c>
      <c r="I407" s="1" t="s">
        <v>345</v>
      </c>
    </row>
    <row r="408" spans="1:9">
      <c r="A408" s="1" t="s">
        <v>293</v>
      </c>
      <c r="B408" s="1" t="s">
        <v>291</v>
      </c>
      <c r="C408" s="1" t="s">
        <v>2429</v>
      </c>
      <c r="D408" s="1" t="s">
        <v>369</v>
      </c>
      <c r="E408" s="1">
        <v>1</v>
      </c>
      <c r="F408" s="2">
        <v>45089</v>
      </c>
      <c r="G408" s="1" t="s">
        <v>292</v>
      </c>
      <c r="H408" s="1" t="s">
        <v>863</v>
      </c>
      <c r="I408" s="1" t="s">
        <v>345</v>
      </c>
    </row>
    <row r="409" spans="1:9">
      <c r="A409" s="1" t="s">
        <v>293</v>
      </c>
      <c r="B409" s="1" t="s">
        <v>291</v>
      </c>
      <c r="C409" s="1" t="s">
        <v>2430</v>
      </c>
      <c r="D409" s="1" t="s">
        <v>352</v>
      </c>
      <c r="E409" s="1">
        <v>1</v>
      </c>
      <c r="F409" s="2">
        <v>45089</v>
      </c>
      <c r="G409" s="1" t="s">
        <v>292</v>
      </c>
      <c r="H409" s="1" t="s">
        <v>863</v>
      </c>
      <c r="I409" s="1" t="s">
        <v>345</v>
      </c>
    </row>
    <row r="410" spans="1:9">
      <c r="A410" s="1" t="s">
        <v>293</v>
      </c>
      <c r="B410" s="1" t="s">
        <v>291</v>
      </c>
      <c r="C410" s="1" t="s">
        <v>2431</v>
      </c>
      <c r="D410" s="1" t="s">
        <v>376</v>
      </c>
      <c r="E410" s="1">
        <v>1</v>
      </c>
      <c r="F410" s="2">
        <v>45089</v>
      </c>
      <c r="G410" s="1" t="s">
        <v>292</v>
      </c>
      <c r="H410" s="1" t="s">
        <v>863</v>
      </c>
      <c r="I410" s="1" t="s">
        <v>345</v>
      </c>
    </row>
    <row r="411" spans="1:9">
      <c r="A411" s="1" t="s">
        <v>293</v>
      </c>
      <c r="B411" s="1" t="s">
        <v>291</v>
      </c>
      <c r="C411" s="1" t="s">
        <v>2432</v>
      </c>
      <c r="D411" s="1" t="s">
        <v>352</v>
      </c>
      <c r="E411" s="1">
        <v>1</v>
      </c>
      <c r="F411" s="2">
        <v>45091</v>
      </c>
      <c r="G411" s="1" t="s">
        <v>292</v>
      </c>
      <c r="H411" s="1" t="s">
        <v>863</v>
      </c>
      <c r="I411" s="1" t="s">
        <v>345</v>
      </c>
    </row>
    <row r="412" spans="1:9">
      <c r="A412" s="1" t="s">
        <v>293</v>
      </c>
      <c r="B412" s="1" t="s">
        <v>291</v>
      </c>
      <c r="C412" s="1" t="s">
        <v>2433</v>
      </c>
      <c r="D412" s="1" t="s">
        <v>350</v>
      </c>
      <c r="E412" s="1">
        <v>1</v>
      </c>
      <c r="F412" s="2">
        <v>45091</v>
      </c>
      <c r="G412" s="1" t="s">
        <v>292</v>
      </c>
      <c r="H412" s="1" t="s">
        <v>863</v>
      </c>
      <c r="I412" s="1" t="s">
        <v>345</v>
      </c>
    </row>
    <row r="413" spans="1:9">
      <c r="A413" s="1" t="s">
        <v>293</v>
      </c>
      <c r="B413" s="1" t="s">
        <v>291</v>
      </c>
      <c r="C413" s="1" t="s">
        <v>2434</v>
      </c>
      <c r="D413" s="1" t="s">
        <v>350</v>
      </c>
      <c r="E413" s="1">
        <v>1</v>
      </c>
      <c r="F413" s="2">
        <v>45091</v>
      </c>
      <c r="G413" s="1" t="s">
        <v>292</v>
      </c>
      <c r="H413" s="1" t="s">
        <v>863</v>
      </c>
      <c r="I413" s="1" t="s">
        <v>345</v>
      </c>
    </row>
    <row r="414" spans="1:9">
      <c r="A414" s="1" t="s">
        <v>875</v>
      </c>
      <c r="B414" s="1" t="s">
        <v>260</v>
      </c>
      <c r="C414" s="1" t="s">
        <v>2435</v>
      </c>
      <c r="D414" s="1" t="s">
        <v>352</v>
      </c>
      <c r="E414" s="1">
        <v>1</v>
      </c>
      <c r="F414" s="2">
        <v>45092</v>
      </c>
      <c r="G414" s="1" t="s">
        <v>270</v>
      </c>
      <c r="H414" s="1" t="s">
        <v>877</v>
      </c>
      <c r="I414" s="1" t="s">
        <v>345</v>
      </c>
    </row>
    <row r="415" spans="1:9">
      <c r="A415" s="1" t="s">
        <v>76</v>
      </c>
      <c r="B415" s="1" t="s">
        <v>66</v>
      </c>
      <c r="C415" s="1" t="s">
        <v>2436</v>
      </c>
      <c r="D415" s="1" t="s">
        <v>369</v>
      </c>
      <c r="E415" s="1">
        <v>1</v>
      </c>
      <c r="F415" s="2">
        <v>45087</v>
      </c>
      <c r="G415" s="1" t="s">
        <v>87</v>
      </c>
      <c r="H415" s="1" t="s">
        <v>1273</v>
      </c>
      <c r="I415" s="1" t="s">
        <v>345</v>
      </c>
    </row>
    <row r="416" spans="1:9">
      <c r="A416" s="1" t="s">
        <v>309</v>
      </c>
      <c r="B416" s="1" t="s">
        <v>304</v>
      </c>
      <c r="C416" s="1" t="s">
        <v>2437</v>
      </c>
      <c r="D416" s="1" t="s">
        <v>369</v>
      </c>
      <c r="E416" s="1">
        <v>1</v>
      </c>
      <c r="F416" s="2">
        <v>45079</v>
      </c>
      <c r="G416" s="1" t="s">
        <v>308</v>
      </c>
      <c r="H416" s="1" t="s">
        <v>898</v>
      </c>
      <c r="I416" s="1" t="s">
        <v>345</v>
      </c>
    </row>
    <row r="417" spans="1:9">
      <c r="A417" s="1" t="s">
        <v>309</v>
      </c>
      <c r="B417" s="1" t="s">
        <v>304</v>
      </c>
      <c r="C417" s="1" t="s">
        <v>2438</v>
      </c>
      <c r="D417" s="1" t="s">
        <v>352</v>
      </c>
      <c r="E417" s="1">
        <v>1</v>
      </c>
      <c r="F417" s="2">
        <v>45082</v>
      </c>
      <c r="G417" s="1" t="s">
        <v>308</v>
      </c>
      <c r="H417" s="1" t="s">
        <v>898</v>
      </c>
      <c r="I417" s="1" t="s">
        <v>345</v>
      </c>
    </row>
    <row r="418" spans="1:9">
      <c r="A418" s="1" t="s">
        <v>309</v>
      </c>
      <c r="B418" s="1" t="s">
        <v>2147</v>
      </c>
      <c r="C418" s="1" t="s">
        <v>2439</v>
      </c>
      <c r="D418" s="1" t="s">
        <v>369</v>
      </c>
      <c r="E418" s="1">
        <v>1</v>
      </c>
      <c r="F418" s="2">
        <v>45083</v>
      </c>
      <c r="G418" s="1" t="s">
        <v>308</v>
      </c>
      <c r="H418" s="1" t="s">
        <v>898</v>
      </c>
      <c r="I418" s="1" t="s">
        <v>345</v>
      </c>
    </row>
    <row r="419" spans="1:9">
      <c r="A419" s="1" t="s">
        <v>309</v>
      </c>
      <c r="B419" s="1" t="s">
        <v>2147</v>
      </c>
      <c r="C419" s="1" t="s">
        <v>2440</v>
      </c>
      <c r="D419" s="1" t="s">
        <v>369</v>
      </c>
      <c r="E419" s="1">
        <v>1</v>
      </c>
      <c r="F419" s="2">
        <v>45086</v>
      </c>
      <c r="G419" s="1" t="s">
        <v>308</v>
      </c>
      <c r="H419" s="1" t="s">
        <v>898</v>
      </c>
      <c r="I419" s="1" t="s">
        <v>345</v>
      </c>
    </row>
    <row r="420" spans="1:9">
      <c r="A420" s="1" t="s">
        <v>309</v>
      </c>
      <c r="B420" s="1" t="s">
        <v>2147</v>
      </c>
      <c r="C420" s="1" t="s">
        <v>2441</v>
      </c>
      <c r="D420" s="1" t="s">
        <v>369</v>
      </c>
      <c r="E420" s="1">
        <v>1</v>
      </c>
      <c r="F420" s="2">
        <v>45090</v>
      </c>
      <c r="G420" s="1" t="s">
        <v>308</v>
      </c>
      <c r="H420" s="1" t="s">
        <v>898</v>
      </c>
      <c r="I420" s="1" t="s">
        <v>345</v>
      </c>
    </row>
    <row r="421" spans="1:9">
      <c r="A421" s="1" t="s">
        <v>179</v>
      </c>
      <c r="B421" s="1" t="s">
        <v>175</v>
      </c>
      <c r="C421" s="1" t="s">
        <v>2442</v>
      </c>
      <c r="D421" s="1" t="s">
        <v>352</v>
      </c>
      <c r="E421" s="1">
        <v>1</v>
      </c>
      <c r="F421" s="2">
        <v>45079</v>
      </c>
      <c r="G421" s="1" t="s">
        <v>178</v>
      </c>
      <c r="H421" s="1" t="s">
        <v>905</v>
      </c>
      <c r="I421" s="1" t="s">
        <v>345</v>
      </c>
    </row>
    <row r="422" spans="1:9">
      <c r="A422" s="1" t="s">
        <v>179</v>
      </c>
      <c r="B422" s="1" t="s">
        <v>175</v>
      </c>
      <c r="C422" s="1" t="s">
        <v>2443</v>
      </c>
      <c r="D422" s="1" t="s">
        <v>693</v>
      </c>
      <c r="E422" s="1">
        <v>1</v>
      </c>
      <c r="F422" s="2">
        <v>45082</v>
      </c>
      <c r="G422" s="1" t="s">
        <v>178</v>
      </c>
      <c r="H422" s="1" t="s">
        <v>905</v>
      </c>
      <c r="I422" s="1" t="s">
        <v>345</v>
      </c>
    </row>
    <row r="423" spans="1:9">
      <c r="A423" s="1" t="s">
        <v>179</v>
      </c>
      <c r="B423" s="1" t="s">
        <v>175</v>
      </c>
      <c r="C423" s="1" t="s">
        <v>2444</v>
      </c>
      <c r="D423" s="1" t="s">
        <v>352</v>
      </c>
      <c r="E423" s="1">
        <v>1</v>
      </c>
      <c r="F423" s="2">
        <v>45084</v>
      </c>
      <c r="G423" s="1" t="s">
        <v>178</v>
      </c>
      <c r="H423" s="1" t="s">
        <v>905</v>
      </c>
      <c r="I423" s="1" t="s">
        <v>345</v>
      </c>
    </row>
    <row r="424" spans="1:9">
      <c r="A424" s="1" t="s">
        <v>179</v>
      </c>
      <c r="B424" s="1" t="s">
        <v>175</v>
      </c>
      <c r="C424" s="1" t="s">
        <v>2445</v>
      </c>
      <c r="D424" s="1" t="s">
        <v>343</v>
      </c>
      <c r="E424" s="1">
        <v>1</v>
      </c>
      <c r="F424" s="2">
        <v>45086</v>
      </c>
      <c r="G424" s="1" t="s">
        <v>178</v>
      </c>
      <c r="H424" s="1" t="s">
        <v>905</v>
      </c>
      <c r="I424" s="1" t="s">
        <v>345</v>
      </c>
    </row>
    <row r="425" spans="1:9">
      <c r="A425" s="1" t="s">
        <v>179</v>
      </c>
      <c r="B425" s="1" t="s">
        <v>175</v>
      </c>
      <c r="C425" s="1" t="s">
        <v>2446</v>
      </c>
      <c r="D425" s="1" t="s">
        <v>358</v>
      </c>
      <c r="E425" s="1">
        <v>1</v>
      </c>
      <c r="F425" s="2">
        <v>45089</v>
      </c>
      <c r="G425" s="1" t="s">
        <v>178</v>
      </c>
      <c r="H425" s="1" t="s">
        <v>905</v>
      </c>
      <c r="I425" s="1" t="s">
        <v>345</v>
      </c>
    </row>
    <row r="426" spans="1:9">
      <c r="A426" s="1" t="s">
        <v>179</v>
      </c>
      <c r="B426" s="1" t="s">
        <v>175</v>
      </c>
      <c r="C426" s="1" t="s">
        <v>2447</v>
      </c>
      <c r="D426" s="1" t="s">
        <v>369</v>
      </c>
      <c r="E426" s="1">
        <v>1</v>
      </c>
      <c r="F426" s="2">
        <v>45090</v>
      </c>
      <c r="G426" s="1" t="s">
        <v>178</v>
      </c>
      <c r="H426" s="1" t="s">
        <v>905</v>
      </c>
      <c r="I426" s="1" t="s">
        <v>345</v>
      </c>
    </row>
    <row r="427" spans="1:9">
      <c r="A427" s="1" t="s">
        <v>179</v>
      </c>
      <c r="B427" s="1" t="s">
        <v>175</v>
      </c>
      <c r="C427" s="1" t="s">
        <v>2448</v>
      </c>
      <c r="D427" s="1" t="s">
        <v>343</v>
      </c>
      <c r="E427" s="1">
        <v>1</v>
      </c>
      <c r="F427" s="2">
        <v>45090</v>
      </c>
      <c r="G427" s="1" t="s">
        <v>178</v>
      </c>
      <c r="H427" s="1" t="s">
        <v>905</v>
      </c>
      <c r="I427" s="1" t="s">
        <v>345</v>
      </c>
    </row>
    <row r="428" spans="1:9">
      <c r="A428" s="1" t="s">
        <v>179</v>
      </c>
      <c r="B428" s="1" t="s">
        <v>175</v>
      </c>
      <c r="C428" s="1" t="s">
        <v>2449</v>
      </c>
      <c r="D428" s="1" t="s">
        <v>343</v>
      </c>
      <c r="E428" s="1">
        <v>1</v>
      </c>
      <c r="F428" s="2">
        <v>45091</v>
      </c>
      <c r="G428" s="1" t="s">
        <v>178</v>
      </c>
      <c r="H428" s="1" t="s">
        <v>905</v>
      </c>
      <c r="I428" s="1" t="s">
        <v>345</v>
      </c>
    </row>
    <row r="429" spans="1:9">
      <c r="A429" s="1" t="s">
        <v>179</v>
      </c>
      <c r="B429" s="1" t="s">
        <v>175</v>
      </c>
      <c r="C429" s="1" t="s">
        <v>2450</v>
      </c>
      <c r="D429" s="1" t="s">
        <v>350</v>
      </c>
      <c r="E429" s="1">
        <v>1</v>
      </c>
      <c r="F429" s="2">
        <v>45092</v>
      </c>
      <c r="G429" s="1" t="s">
        <v>178</v>
      </c>
      <c r="H429" s="1" t="s">
        <v>905</v>
      </c>
      <c r="I429" s="1" t="s">
        <v>345</v>
      </c>
    </row>
    <row r="430" spans="1:9">
      <c r="A430" s="1" t="s">
        <v>179</v>
      </c>
      <c r="B430" s="1" t="s">
        <v>175</v>
      </c>
      <c r="C430" s="1" t="s">
        <v>2451</v>
      </c>
      <c r="D430" s="1" t="s">
        <v>376</v>
      </c>
      <c r="E430" s="1">
        <v>1</v>
      </c>
      <c r="F430" s="2">
        <v>45093</v>
      </c>
      <c r="G430" s="1" t="s">
        <v>178</v>
      </c>
      <c r="H430" s="1" t="s">
        <v>905</v>
      </c>
      <c r="I430" s="1" t="s">
        <v>345</v>
      </c>
    </row>
    <row r="431" spans="1:9">
      <c r="A431" s="1" t="s">
        <v>159</v>
      </c>
      <c r="B431" s="1" t="s">
        <v>160</v>
      </c>
      <c r="C431" s="1" t="s">
        <v>2452</v>
      </c>
      <c r="D431" s="1" t="s">
        <v>352</v>
      </c>
      <c r="E431" s="1">
        <v>1</v>
      </c>
      <c r="F431" s="2">
        <v>45080</v>
      </c>
      <c r="G431" s="1" t="s">
        <v>158</v>
      </c>
      <c r="H431" s="1" t="s">
        <v>914</v>
      </c>
      <c r="I431" s="1" t="s">
        <v>345</v>
      </c>
    </row>
    <row r="432" spans="1:9">
      <c r="A432" s="1" t="s">
        <v>159</v>
      </c>
      <c r="B432" s="1" t="s">
        <v>160</v>
      </c>
      <c r="C432" s="1" t="s">
        <v>2453</v>
      </c>
      <c r="D432" s="1" t="s">
        <v>352</v>
      </c>
      <c r="E432" s="1">
        <v>1</v>
      </c>
      <c r="F432" s="2">
        <v>45086</v>
      </c>
      <c r="G432" s="1" t="s">
        <v>158</v>
      </c>
      <c r="H432" s="1" t="s">
        <v>914</v>
      </c>
      <c r="I432" s="1" t="s">
        <v>345</v>
      </c>
    </row>
    <row r="433" spans="1:9">
      <c r="A433" s="1" t="s">
        <v>159</v>
      </c>
      <c r="B433" s="1" t="s">
        <v>160</v>
      </c>
      <c r="C433" s="1" t="s">
        <v>2454</v>
      </c>
      <c r="D433" s="1" t="s">
        <v>369</v>
      </c>
      <c r="E433" s="1">
        <v>1</v>
      </c>
      <c r="F433" s="2">
        <v>45086</v>
      </c>
      <c r="G433" s="1" t="s">
        <v>158</v>
      </c>
      <c r="H433" s="1" t="s">
        <v>914</v>
      </c>
      <c r="I433" s="1" t="s">
        <v>345</v>
      </c>
    </row>
    <row r="434" spans="1:9">
      <c r="A434" s="1" t="s">
        <v>159</v>
      </c>
      <c r="B434" s="1" t="s">
        <v>160</v>
      </c>
      <c r="C434" s="1" t="s">
        <v>2455</v>
      </c>
      <c r="D434" s="1" t="s">
        <v>358</v>
      </c>
      <c r="E434" s="1">
        <v>1</v>
      </c>
      <c r="F434" s="2">
        <v>45089</v>
      </c>
      <c r="G434" s="1" t="s">
        <v>158</v>
      </c>
      <c r="H434" s="1" t="s">
        <v>914</v>
      </c>
      <c r="I434" s="1" t="s">
        <v>345</v>
      </c>
    </row>
    <row r="435" spans="1:9">
      <c r="A435" s="1" t="s">
        <v>159</v>
      </c>
      <c r="B435" s="1" t="s">
        <v>160</v>
      </c>
      <c r="C435" s="1" t="s">
        <v>2456</v>
      </c>
      <c r="D435" s="1" t="s">
        <v>343</v>
      </c>
      <c r="E435" s="1">
        <v>1</v>
      </c>
      <c r="F435" s="2">
        <v>45093</v>
      </c>
      <c r="G435" s="1" t="s">
        <v>158</v>
      </c>
      <c r="H435" s="1" t="s">
        <v>914</v>
      </c>
      <c r="I435" s="1" t="s">
        <v>345</v>
      </c>
    </row>
    <row r="436" spans="1:9">
      <c r="A436" s="1" t="s">
        <v>159</v>
      </c>
      <c r="B436" s="1" t="s">
        <v>160</v>
      </c>
      <c r="C436" s="1" t="s">
        <v>2457</v>
      </c>
      <c r="D436" s="1" t="s">
        <v>352</v>
      </c>
      <c r="E436" s="1">
        <v>1</v>
      </c>
      <c r="F436" s="2">
        <v>45094</v>
      </c>
      <c r="G436" s="1" t="s">
        <v>158</v>
      </c>
      <c r="H436" s="1" t="s">
        <v>914</v>
      </c>
      <c r="I436" s="1" t="s">
        <v>345</v>
      </c>
    </row>
    <row r="437" spans="1:9">
      <c r="A437" s="1" t="s">
        <v>921</v>
      </c>
      <c r="B437" s="1" t="s">
        <v>221</v>
      </c>
      <c r="C437" s="1" t="s">
        <v>2458</v>
      </c>
      <c r="D437" s="1" t="s">
        <v>369</v>
      </c>
      <c r="E437" s="1">
        <v>1</v>
      </c>
      <c r="F437" s="2">
        <v>45079</v>
      </c>
      <c r="G437" s="1" t="s">
        <v>224</v>
      </c>
      <c r="H437" s="1" t="s">
        <v>923</v>
      </c>
      <c r="I437" s="1" t="s">
        <v>345</v>
      </c>
    </row>
    <row r="438" spans="1:9">
      <c r="A438" s="1" t="s">
        <v>921</v>
      </c>
      <c r="B438" s="1" t="s">
        <v>221</v>
      </c>
      <c r="C438" s="1" t="s">
        <v>2459</v>
      </c>
      <c r="D438" s="1" t="s">
        <v>369</v>
      </c>
      <c r="E438" s="1">
        <v>1</v>
      </c>
      <c r="F438" s="2">
        <v>45079</v>
      </c>
      <c r="G438" s="1" t="s">
        <v>224</v>
      </c>
      <c r="H438" s="1" t="s">
        <v>923</v>
      </c>
      <c r="I438" s="1" t="s">
        <v>345</v>
      </c>
    </row>
    <row r="439" spans="1:9">
      <c r="A439" s="1" t="s">
        <v>921</v>
      </c>
      <c r="B439" s="1" t="s">
        <v>221</v>
      </c>
      <c r="C439" s="1" t="s">
        <v>2460</v>
      </c>
      <c r="D439" s="1" t="s">
        <v>352</v>
      </c>
      <c r="E439" s="1">
        <v>1</v>
      </c>
      <c r="F439" s="2">
        <v>45079</v>
      </c>
      <c r="G439" s="1" t="s">
        <v>224</v>
      </c>
      <c r="H439" s="1" t="s">
        <v>923</v>
      </c>
      <c r="I439" s="1" t="s">
        <v>345</v>
      </c>
    </row>
    <row r="440" spans="1:9">
      <c r="A440" s="1" t="s">
        <v>921</v>
      </c>
      <c r="B440" s="1" t="s">
        <v>221</v>
      </c>
      <c r="C440" s="1" t="s">
        <v>2461</v>
      </c>
      <c r="D440" s="1" t="s">
        <v>369</v>
      </c>
      <c r="E440" s="1">
        <v>1</v>
      </c>
      <c r="F440" s="2">
        <v>45082</v>
      </c>
      <c r="G440" s="1" t="s">
        <v>224</v>
      </c>
      <c r="H440" s="1" t="s">
        <v>923</v>
      </c>
      <c r="I440" s="1" t="s">
        <v>345</v>
      </c>
    </row>
    <row r="441" spans="1:9">
      <c r="A441" s="1" t="s">
        <v>921</v>
      </c>
      <c r="B441" s="1" t="s">
        <v>221</v>
      </c>
      <c r="C441" s="1" t="s">
        <v>2462</v>
      </c>
      <c r="D441" s="1" t="s">
        <v>369</v>
      </c>
      <c r="E441" s="1">
        <v>1</v>
      </c>
      <c r="F441" s="2">
        <v>45082</v>
      </c>
      <c r="G441" s="1" t="s">
        <v>224</v>
      </c>
      <c r="H441" s="1" t="s">
        <v>923</v>
      </c>
      <c r="I441" s="1" t="s">
        <v>345</v>
      </c>
    </row>
    <row r="442" spans="1:9">
      <c r="A442" s="1" t="s">
        <v>921</v>
      </c>
      <c r="B442" s="1" t="s">
        <v>221</v>
      </c>
      <c r="C442" s="1" t="s">
        <v>2463</v>
      </c>
      <c r="D442" s="1" t="s">
        <v>352</v>
      </c>
      <c r="E442" s="1">
        <v>1</v>
      </c>
      <c r="F442" s="2">
        <v>45084</v>
      </c>
      <c r="G442" s="1" t="s">
        <v>224</v>
      </c>
      <c r="H442" s="1" t="s">
        <v>923</v>
      </c>
      <c r="I442" s="1" t="s">
        <v>345</v>
      </c>
    </row>
    <row r="443" spans="1:9">
      <c r="A443" s="1" t="s">
        <v>921</v>
      </c>
      <c r="B443" s="1" t="s">
        <v>221</v>
      </c>
      <c r="C443" s="1" t="s">
        <v>2464</v>
      </c>
      <c r="D443" s="1" t="s">
        <v>369</v>
      </c>
      <c r="E443" s="1">
        <v>1</v>
      </c>
      <c r="F443" s="2">
        <v>45086</v>
      </c>
      <c r="G443" s="1" t="s">
        <v>224</v>
      </c>
      <c r="H443" s="1" t="s">
        <v>923</v>
      </c>
      <c r="I443" s="1" t="s">
        <v>345</v>
      </c>
    </row>
    <row r="444" spans="1:9">
      <c r="A444" s="1" t="s">
        <v>921</v>
      </c>
      <c r="B444" s="1" t="s">
        <v>221</v>
      </c>
      <c r="C444" s="1" t="s">
        <v>2465</v>
      </c>
      <c r="D444" s="1" t="s">
        <v>354</v>
      </c>
      <c r="E444" s="1">
        <v>1</v>
      </c>
      <c r="F444" s="2">
        <v>45086</v>
      </c>
      <c r="G444" s="1" t="s">
        <v>224</v>
      </c>
      <c r="H444" s="1" t="s">
        <v>923</v>
      </c>
      <c r="I444" s="1" t="s">
        <v>345</v>
      </c>
    </row>
    <row r="445" spans="1:9">
      <c r="A445" s="1" t="s">
        <v>921</v>
      </c>
      <c r="B445" s="1" t="s">
        <v>221</v>
      </c>
      <c r="C445" s="1" t="s">
        <v>2466</v>
      </c>
      <c r="D445" s="1" t="s">
        <v>369</v>
      </c>
      <c r="E445" s="1">
        <v>1</v>
      </c>
      <c r="F445" s="2">
        <v>45087</v>
      </c>
      <c r="G445" s="1" t="s">
        <v>224</v>
      </c>
      <c r="H445" s="1" t="s">
        <v>923</v>
      </c>
      <c r="I445" s="1" t="s">
        <v>345</v>
      </c>
    </row>
    <row r="446" spans="1:9">
      <c r="A446" s="1" t="s">
        <v>921</v>
      </c>
      <c r="B446" s="1" t="s">
        <v>221</v>
      </c>
      <c r="C446" s="1" t="s">
        <v>2467</v>
      </c>
      <c r="D446" s="1" t="s">
        <v>394</v>
      </c>
      <c r="E446" s="1">
        <v>1</v>
      </c>
      <c r="F446" s="2">
        <v>45089</v>
      </c>
      <c r="G446" s="1" t="s">
        <v>224</v>
      </c>
      <c r="H446" s="1" t="s">
        <v>923</v>
      </c>
      <c r="I446" s="1" t="s">
        <v>345</v>
      </c>
    </row>
    <row r="447" spans="1:9">
      <c r="A447" s="1" t="s">
        <v>921</v>
      </c>
      <c r="B447" s="1" t="s">
        <v>221</v>
      </c>
      <c r="C447" s="1" t="s">
        <v>2468</v>
      </c>
      <c r="D447" s="1" t="s">
        <v>376</v>
      </c>
      <c r="E447" s="1">
        <v>1</v>
      </c>
      <c r="F447" s="2">
        <v>45092</v>
      </c>
      <c r="G447" s="1" t="s">
        <v>224</v>
      </c>
      <c r="H447" s="1" t="s">
        <v>923</v>
      </c>
      <c r="I447" s="1" t="s">
        <v>345</v>
      </c>
    </row>
    <row r="448" spans="1:9">
      <c r="A448" s="1" t="s">
        <v>921</v>
      </c>
      <c r="B448" s="1" t="s">
        <v>221</v>
      </c>
      <c r="C448" s="1" t="s">
        <v>2469</v>
      </c>
      <c r="D448" s="1" t="s">
        <v>369</v>
      </c>
      <c r="E448" s="1">
        <v>1</v>
      </c>
      <c r="F448" s="2">
        <v>45093</v>
      </c>
      <c r="G448" s="1" t="s">
        <v>224</v>
      </c>
      <c r="H448" s="1" t="s">
        <v>923</v>
      </c>
      <c r="I448" s="1" t="s">
        <v>345</v>
      </c>
    </row>
    <row r="449" spans="1:9">
      <c r="A449" s="1" t="s">
        <v>231</v>
      </c>
      <c r="B449" s="1" t="s">
        <v>221</v>
      </c>
      <c r="C449" s="1" t="s">
        <v>2470</v>
      </c>
      <c r="D449" s="1" t="s">
        <v>352</v>
      </c>
      <c r="E449" s="1">
        <v>1</v>
      </c>
      <c r="F449" s="2">
        <v>45079</v>
      </c>
      <c r="G449" s="1" t="s">
        <v>934</v>
      </c>
      <c r="H449" s="1" t="s">
        <v>935</v>
      </c>
      <c r="I449" s="1" t="s">
        <v>345</v>
      </c>
    </row>
    <row r="450" spans="1:9">
      <c r="A450" s="1" t="s">
        <v>231</v>
      </c>
      <c r="B450" s="1" t="s">
        <v>221</v>
      </c>
      <c r="C450" s="1" t="s">
        <v>2471</v>
      </c>
      <c r="D450" s="1" t="s">
        <v>358</v>
      </c>
      <c r="E450" s="1">
        <v>1</v>
      </c>
      <c r="F450" s="2">
        <v>45082</v>
      </c>
      <c r="G450" s="1" t="s">
        <v>934</v>
      </c>
      <c r="H450" s="1" t="s">
        <v>935</v>
      </c>
      <c r="I450" s="1" t="s">
        <v>345</v>
      </c>
    </row>
    <row r="451" spans="1:9">
      <c r="A451" s="1" t="s">
        <v>231</v>
      </c>
      <c r="B451" s="1" t="s">
        <v>221</v>
      </c>
      <c r="C451" s="1" t="s">
        <v>2472</v>
      </c>
      <c r="D451" s="1" t="s">
        <v>358</v>
      </c>
      <c r="E451" s="1">
        <v>1</v>
      </c>
      <c r="F451" s="2">
        <v>45086</v>
      </c>
      <c r="G451" s="1" t="s">
        <v>934</v>
      </c>
      <c r="H451" s="1" t="s">
        <v>935</v>
      </c>
      <c r="I451" s="1" t="s">
        <v>345</v>
      </c>
    </row>
    <row r="452" spans="1:9">
      <c r="A452" s="1" t="s">
        <v>231</v>
      </c>
      <c r="B452" s="1" t="s">
        <v>221</v>
      </c>
      <c r="C452" s="1" t="s">
        <v>2473</v>
      </c>
      <c r="D452" s="1" t="s">
        <v>369</v>
      </c>
      <c r="E452" s="1">
        <v>1</v>
      </c>
      <c r="F452" s="2">
        <v>45089</v>
      </c>
      <c r="G452" s="1" t="s">
        <v>934</v>
      </c>
      <c r="H452" s="1" t="s">
        <v>935</v>
      </c>
      <c r="I452" s="1" t="s">
        <v>345</v>
      </c>
    </row>
    <row r="453" spans="1:9">
      <c r="A453" s="1" t="s">
        <v>231</v>
      </c>
      <c r="B453" s="1" t="s">
        <v>221</v>
      </c>
      <c r="C453" s="1" t="s">
        <v>2474</v>
      </c>
      <c r="D453" s="1" t="s">
        <v>394</v>
      </c>
      <c r="E453" s="1">
        <v>1</v>
      </c>
      <c r="F453" s="2">
        <v>45094</v>
      </c>
      <c r="G453" s="1" t="s">
        <v>934</v>
      </c>
      <c r="H453" s="1" t="s">
        <v>935</v>
      </c>
      <c r="I453" s="1" t="s">
        <v>345</v>
      </c>
    </row>
    <row r="454" spans="1:9">
      <c r="A454" s="1" t="s">
        <v>72</v>
      </c>
      <c r="B454" s="1" t="s">
        <v>66</v>
      </c>
      <c r="C454" s="1" t="s">
        <v>2475</v>
      </c>
      <c r="D454" s="1" t="s">
        <v>358</v>
      </c>
      <c r="E454" s="1">
        <v>1</v>
      </c>
      <c r="F454" s="2">
        <v>45080</v>
      </c>
      <c r="G454" s="1" t="s">
        <v>71</v>
      </c>
      <c r="H454" s="1" t="s">
        <v>946</v>
      </c>
      <c r="I454" s="1" t="s">
        <v>345</v>
      </c>
    </row>
    <row r="455" spans="1:9">
      <c r="A455" s="1" t="s">
        <v>72</v>
      </c>
      <c r="B455" s="1" t="s">
        <v>66</v>
      </c>
      <c r="C455" s="1" t="s">
        <v>2476</v>
      </c>
      <c r="D455" s="1" t="s">
        <v>352</v>
      </c>
      <c r="E455" s="1">
        <v>1</v>
      </c>
      <c r="F455" s="2">
        <v>45080</v>
      </c>
      <c r="G455" s="1" t="s">
        <v>71</v>
      </c>
      <c r="H455" s="1" t="s">
        <v>946</v>
      </c>
      <c r="I455" s="1" t="s">
        <v>345</v>
      </c>
    </row>
    <row r="456" spans="1:9">
      <c r="A456" s="1" t="s">
        <v>72</v>
      </c>
      <c r="B456" s="1" t="s">
        <v>66</v>
      </c>
      <c r="C456" s="1" t="s">
        <v>2477</v>
      </c>
      <c r="D456" s="1" t="s">
        <v>376</v>
      </c>
      <c r="E456" s="1">
        <v>1</v>
      </c>
      <c r="F456" s="2">
        <v>45083</v>
      </c>
      <c r="G456" s="1" t="s">
        <v>71</v>
      </c>
      <c r="H456" s="1" t="s">
        <v>946</v>
      </c>
      <c r="I456" s="1" t="s">
        <v>345</v>
      </c>
    </row>
    <row r="457" spans="1:9">
      <c r="A457" s="1" t="s">
        <v>72</v>
      </c>
      <c r="B457" s="1" t="s">
        <v>66</v>
      </c>
      <c r="C457" s="1" t="s">
        <v>2478</v>
      </c>
      <c r="D457" s="1" t="s">
        <v>376</v>
      </c>
      <c r="E457" s="1">
        <v>1</v>
      </c>
      <c r="F457" s="2">
        <v>45083</v>
      </c>
      <c r="G457" s="1" t="s">
        <v>71</v>
      </c>
      <c r="H457" s="1" t="s">
        <v>946</v>
      </c>
      <c r="I457" s="1" t="s">
        <v>345</v>
      </c>
    </row>
    <row r="458" spans="1:9">
      <c r="A458" s="1" t="s">
        <v>72</v>
      </c>
      <c r="B458" s="1" t="s">
        <v>66</v>
      </c>
      <c r="C458" s="1" t="s">
        <v>2479</v>
      </c>
      <c r="D458" s="1" t="s">
        <v>352</v>
      </c>
      <c r="E458" s="1">
        <v>1</v>
      </c>
      <c r="F458" s="2">
        <v>45084</v>
      </c>
      <c r="G458" s="1" t="s">
        <v>71</v>
      </c>
      <c r="H458" s="1" t="s">
        <v>946</v>
      </c>
      <c r="I458" s="1" t="s">
        <v>345</v>
      </c>
    </row>
    <row r="459" spans="1:9">
      <c r="A459" s="1" t="s">
        <v>72</v>
      </c>
      <c r="B459" s="1" t="s">
        <v>66</v>
      </c>
      <c r="C459" s="1" t="s">
        <v>2480</v>
      </c>
      <c r="D459" s="1" t="s">
        <v>376</v>
      </c>
      <c r="E459" s="1">
        <v>1</v>
      </c>
      <c r="F459" s="2">
        <v>45084</v>
      </c>
      <c r="G459" s="1" t="s">
        <v>71</v>
      </c>
      <c r="H459" s="1" t="s">
        <v>946</v>
      </c>
      <c r="I459" s="1" t="s">
        <v>345</v>
      </c>
    </row>
    <row r="460" spans="1:9">
      <c r="A460" s="1" t="s">
        <v>72</v>
      </c>
      <c r="B460" s="1" t="s">
        <v>66</v>
      </c>
      <c r="C460" s="1" t="s">
        <v>2481</v>
      </c>
      <c r="D460" s="1" t="s">
        <v>369</v>
      </c>
      <c r="E460" s="1">
        <v>1</v>
      </c>
      <c r="F460" s="2">
        <v>45086</v>
      </c>
      <c r="G460" s="1" t="s">
        <v>71</v>
      </c>
      <c r="H460" s="1" t="s">
        <v>946</v>
      </c>
      <c r="I460" s="1" t="s">
        <v>345</v>
      </c>
    </row>
    <row r="461" spans="1:9">
      <c r="A461" s="1" t="s">
        <v>72</v>
      </c>
      <c r="B461" s="1" t="s">
        <v>66</v>
      </c>
      <c r="C461" s="1" t="s">
        <v>2482</v>
      </c>
      <c r="D461" s="1" t="s">
        <v>376</v>
      </c>
      <c r="E461" s="1">
        <v>1</v>
      </c>
      <c r="F461" s="2">
        <v>45086</v>
      </c>
      <c r="G461" s="1" t="s">
        <v>71</v>
      </c>
      <c r="H461" s="1" t="s">
        <v>946</v>
      </c>
      <c r="I461" s="1" t="s">
        <v>345</v>
      </c>
    </row>
    <row r="462" spans="1:9">
      <c r="A462" s="1" t="s">
        <v>72</v>
      </c>
      <c r="B462" s="1" t="s">
        <v>66</v>
      </c>
      <c r="C462" s="1" t="s">
        <v>2483</v>
      </c>
      <c r="D462" s="1" t="s">
        <v>376</v>
      </c>
      <c r="E462" s="1">
        <v>1</v>
      </c>
      <c r="F462" s="2">
        <v>45091</v>
      </c>
      <c r="G462" s="1" t="s">
        <v>71</v>
      </c>
      <c r="H462" s="1" t="s">
        <v>946</v>
      </c>
      <c r="I462" s="1" t="s">
        <v>345</v>
      </c>
    </row>
    <row r="463" spans="1:9">
      <c r="A463" s="1" t="s">
        <v>72</v>
      </c>
      <c r="B463" s="1" t="s">
        <v>66</v>
      </c>
      <c r="C463" s="1" t="s">
        <v>2484</v>
      </c>
      <c r="D463" s="1" t="s">
        <v>358</v>
      </c>
      <c r="E463" s="1">
        <v>1</v>
      </c>
      <c r="F463" s="2">
        <v>45093</v>
      </c>
      <c r="G463" s="1" t="s">
        <v>71</v>
      </c>
      <c r="H463" s="1" t="s">
        <v>946</v>
      </c>
      <c r="I463" s="1" t="s">
        <v>345</v>
      </c>
    </row>
    <row r="464" spans="1:9">
      <c r="A464" s="1" t="s">
        <v>78</v>
      </c>
      <c r="B464" s="1" t="s">
        <v>66</v>
      </c>
      <c r="C464" s="1" t="s">
        <v>2485</v>
      </c>
      <c r="D464" s="1" t="s">
        <v>343</v>
      </c>
      <c r="E464" s="1">
        <v>1</v>
      </c>
      <c r="F464" s="2">
        <v>45082</v>
      </c>
      <c r="G464" s="1" t="s">
        <v>77</v>
      </c>
      <c r="H464" s="1" t="s">
        <v>959</v>
      </c>
      <c r="I464" s="1" t="s">
        <v>345</v>
      </c>
    </row>
    <row r="465" spans="1:9">
      <c r="A465" s="1" t="s">
        <v>78</v>
      </c>
      <c r="B465" s="1" t="s">
        <v>66</v>
      </c>
      <c r="C465" s="1" t="s">
        <v>2486</v>
      </c>
      <c r="D465" s="1" t="s">
        <v>343</v>
      </c>
      <c r="E465" s="1">
        <v>1</v>
      </c>
      <c r="F465" s="2">
        <v>45082</v>
      </c>
      <c r="G465" s="1" t="s">
        <v>77</v>
      </c>
      <c r="H465" s="1" t="s">
        <v>959</v>
      </c>
      <c r="I465" s="1" t="s">
        <v>345</v>
      </c>
    </row>
    <row r="466" spans="1:9">
      <c r="A466" s="1" t="s">
        <v>78</v>
      </c>
      <c r="B466" s="1" t="s">
        <v>66</v>
      </c>
      <c r="C466" s="1" t="s">
        <v>2487</v>
      </c>
      <c r="D466" s="1" t="s">
        <v>369</v>
      </c>
      <c r="E466" s="1">
        <v>1</v>
      </c>
      <c r="F466" s="2">
        <v>45083</v>
      </c>
      <c r="G466" s="1" t="s">
        <v>77</v>
      </c>
      <c r="H466" s="1" t="s">
        <v>959</v>
      </c>
      <c r="I466" s="1" t="s">
        <v>345</v>
      </c>
    </row>
    <row r="467" spans="1:9">
      <c r="A467" s="1" t="s">
        <v>78</v>
      </c>
      <c r="B467" s="1" t="s">
        <v>66</v>
      </c>
      <c r="C467" s="1" t="s">
        <v>2488</v>
      </c>
      <c r="D467" s="1" t="s">
        <v>343</v>
      </c>
      <c r="E467" s="1">
        <v>1</v>
      </c>
      <c r="F467" s="2">
        <v>45084</v>
      </c>
      <c r="G467" s="1" t="s">
        <v>77</v>
      </c>
      <c r="H467" s="1" t="s">
        <v>959</v>
      </c>
      <c r="I467" s="1" t="s">
        <v>345</v>
      </c>
    </row>
    <row r="468" spans="1:9">
      <c r="A468" s="1" t="s">
        <v>78</v>
      </c>
      <c r="B468" s="1" t="s">
        <v>66</v>
      </c>
      <c r="C468" s="1" t="s">
        <v>2489</v>
      </c>
      <c r="D468" s="1" t="s">
        <v>343</v>
      </c>
      <c r="E468" s="1">
        <v>1</v>
      </c>
      <c r="F468" s="2">
        <v>45085</v>
      </c>
      <c r="G468" s="1" t="s">
        <v>77</v>
      </c>
      <c r="H468" s="1" t="s">
        <v>959</v>
      </c>
      <c r="I468" s="1" t="s">
        <v>345</v>
      </c>
    </row>
    <row r="469" spans="1:9">
      <c r="A469" s="1" t="s">
        <v>78</v>
      </c>
      <c r="B469" s="1" t="s">
        <v>66</v>
      </c>
      <c r="C469" s="1" t="s">
        <v>2490</v>
      </c>
      <c r="D469" s="1" t="s">
        <v>343</v>
      </c>
      <c r="E469" s="1">
        <v>1</v>
      </c>
      <c r="F469" s="2">
        <v>45089</v>
      </c>
      <c r="G469" s="1" t="s">
        <v>77</v>
      </c>
      <c r="H469" s="1" t="s">
        <v>959</v>
      </c>
      <c r="I469" s="1" t="s">
        <v>345</v>
      </c>
    </row>
    <row r="470" spans="1:9">
      <c r="A470" s="1" t="s">
        <v>78</v>
      </c>
      <c r="B470" s="1" t="s">
        <v>66</v>
      </c>
      <c r="C470" s="1" t="s">
        <v>2491</v>
      </c>
      <c r="D470" s="1" t="s">
        <v>343</v>
      </c>
      <c r="E470" s="1">
        <v>1</v>
      </c>
      <c r="F470" s="2">
        <v>45090</v>
      </c>
      <c r="G470" s="1" t="s">
        <v>77</v>
      </c>
      <c r="H470" s="1" t="s">
        <v>959</v>
      </c>
      <c r="I470" s="1" t="s">
        <v>345</v>
      </c>
    </row>
    <row r="471" spans="1:9">
      <c r="A471" s="1" t="s">
        <v>200</v>
      </c>
      <c r="B471" s="1" t="s">
        <v>197</v>
      </c>
      <c r="C471" s="1" t="s">
        <v>2492</v>
      </c>
      <c r="D471" s="1" t="s">
        <v>352</v>
      </c>
      <c r="E471" s="1">
        <v>1</v>
      </c>
      <c r="F471" s="2">
        <v>45079</v>
      </c>
      <c r="G471" s="1" t="s">
        <v>199</v>
      </c>
      <c r="H471" s="1" t="s">
        <v>977</v>
      </c>
      <c r="I471" s="1" t="s">
        <v>345</v>
      </c>
    </row>
    <row r="472" spans="1:9">
      <c r="A472" s="1" t="s">
        <v>200</v>
      </c>
      <c r="B472" s="1" t="s">
        <v>197</v>
      </c>
      <c r="C472" s="1" t="s">
        <v>2493</v>
      </c>
      <c r="D472" s="1" t="s">
        <v>376</v>
      </c>
      <c r="E472" s="1">
        <v>1</v>
      </c>
      <c r="F472" s="2">
        <v>45087</v>
      </c>
      <c r="G472" s="1" t="s">
        <v>199</v>
      </c>
      <c r="H472" s="1" t="s">
        <v>977</v>
      </c>
      <c r="I472" s="1" t="s">
        <v>345</v>
      </c>
    </row>
    <row r="473" spans="1:9">
      <c r="A473" s="1" t="s">
        <v>200</v>
      </c>
      <c r="B473" s="1" t="s">
        <v>197</v>
      </c>
      <c r="C473" s="1" t="s">
        <v>2494</v>
      </c>
      <c r="D473" s="1" t="s">
        <v>358</v>
      </c>
      <c r="E473" s="1">
        <v>1</v>
      </c>
      <c r="F473" s="2">
        <v>45090</v>
      </c>
      <c r="G473" s="1" t="s">
        <v>199</v>
      </c>
      <c r="H473" s="1" t="s">
        <v>977</v>
      </c>
      <c r="I473" s="1" t="s">
        <v>345</v>
      </c>
    </row>
    <row r="474" spans="1:9">
      <c r="A474" s="1" t="s">
        <v>200</v>
      </c>
      <c r="B474" s="1" t="s">
        <v>197</v>
      </c>
      <c r="C474" s="1" t="s">
        <v>2495</v>
      </c>
      <c r="D474" s="1" t="s">
        <v>815</v>
      </c>
      <c r="E474" s="1">
        <v>1</v>
      </c>
      <c r="F474" s="2">
        <v>45090</v>
      </c>
      <c r="G474" s="1" t="s">
        <v>199</v>
      </c>
      <c r="H474" s="1" t="s">
        <v>977</v>
      </c>
      <c r="I474" s="1" t="s">
        <v>345</v>
      </c>
    </row>
    <row r="475" spans="1:9">
      <c r="A475" s="1" t="s">
        <v>200</v>
      </c>
      <c r="B475" s="1" t="s">
        <v>197</v>
      </c>
      <c r="C475" s="1" t="s">
        <v>2496</v>
      </c>
      <c r="D475" s="1" t="s">
        <v>352</v>
      </c>
      <c r="E475" s="1">
        <v>1</v>
      </c>
      <c r="F475" s="2">
        <v>45090</v>
      </c>
      <c r="G475" s="1" t="s">
        <v>199</v>
      </c>
      <c r="H475" s="1" t="s">
        <v>977</v>
      </c>
      <c r="I475" s="1" t="s">
        <v>345</v>
      </c>
    </row>
    <row r="476" spans="1:9">
      <c r="A476" s="1" t="s">
        <v>200</v>
      </c>
      <c r="B476" s="1" t="s">
        <v>197</v>
      </c>
      <c r="C476" s="1" t="s">
        <v>2497</v>
      </c>
      <c r="D476" s="1" t="s">
        <v>394</v>
      </c>
      <c r="E476" s="1">
        <v>1</v>
      </c>
      <c r="F476" s="2">
        <v>45091</v>
      </c>
      <c r="G476" s="1" t="s">
        <v>199</v>
      </c>
      <c r="H476" s="1" t="s">
        <v>977</v>
      </c>
      <c r="I476" s="1" t="s">
        <v>345</v>
      </c>
    </row>
    <row r="477" spans="1:9">
      <c r="A477" s="1" t="s">
        <v>200</v>
      </c>
      <c r="B477" s="1" t="s">
        <v>197</v>
      </c>
      <c r="C477" s="1" t="s">
        <v>2498</v>
      </c>
      <c r="D477" s="1" t="s">
        <v>815</v>
      </c>
      <c r="E477" s="1">
        <v>1</v>
      </c>
      <c r="F477" s="2">
        <v>45093</v>
      </c>
      <c r="G477" s="1" t="s">
        <v>199</v>
      </c>
      <c r="H477" s="1" t="s">
        <v>977</v>
      </c>
      <c r="I477" s="1" t="s">
        <v>345</v>
      </c>
    </row>
    <row r="478" spans="1:9">
      <c r="A478" s="1" t="s">
        <v>218</v>
      </c>
      <c r="B478" s="1" t="s">
        <v>197</v>
      </c>
      <c r="C478" s="1" t="s">
        <v>2499</v>
      </c>
      <c r="D478" s="1" t="s">
        <v>352</v>
      </c>
      <c r="E478" s="1">
        <v>1</v>
      </c>
      <c r="F478" s="2">
        <v>45079</v>
      </c>
      <c r="G478" s="1" t="s">
        <v>217</v>
      </c>
      <c r="H478" s="1" t="s">
        <v>987</v>
      </c>
      <c r="I478" s="1" t="s">
        <v>345</v>
      </c>
    </row>
    <row r="479" spans="1:9">
      <c r="A479" s="1" t="s">
        <v>218</v>
      </c>
      <c r="B479" s="1" t="s">
        <v>197</v>
      </c>
      <c r="C479" s="1" t="s">
        <v>2500</v>
      </c>
      <c r="D479" s="1" t="s">
        <v>352</v>
      </c>
      <c r="E479" s="1">
        <v>1</v>
      </c>
      <c r="F479" s="2">
        <v>45079</v>
      </c>
      <c r="G479" s="1" t="s">
        <v>217</v>
      </c>
      <c r="H479" s="1" t="s">
        <v>987</v>
      </c>
      <c r="I479" s="1" t="s">
        <v>345</v>
      </c>
    </row>
    <row r="480" spans="1:9">
      <c r="A480" s="1" t="s">
        <v>218</v>
      </c>
      <c r="B480" s="1" t="s">
        <v>197</v>
      </c>
      <c r="C480" s="1" t="s">
        <v>2501</v>
      </c>
      <c r="D480" s="1" t="s">
        <v>376</v>
      </c>
      <c r="E480" s="1">
        <v>1</v>
      </c>
      <c r="F480" s="2">
        <v>45082</v>
      </c>
      <c r="G480" s="1" t="s">
        <v>217</v>
      </c>
      <c r="H480" s="1" t="s">
        <v>987</v>
      </c>
      <c r="I480" s="1" t="s">
        <v>345</v>
      </c>
    </row>
    <row r="481" spans="1:9">
      <c r="A481" s="1" t="s">
        <v>218</v>
      </c>
      <c r="B481" s="1" t="s">
        <v>197</v>
      </c>
      <c r="C481" s="1" t="s">
        <v>2502</v>
      </c>
      <c r="D481" s="1" t="s">
        <v>815</v>
      </c>
      <c r="E481" s="1">
        <v>1</v>
      </c>
      <c r="F481" s="2">
        <v>45082</v>
      </c>
      <c r="G481" s="1" t="s">
        <v>217</v>
      </c>
      <c r="H481" s="1" t="s">
        <v>987</v>
      </c>
      <c r="I481" s="1" t="s">
        <v>345</v>
      </c>
    </row>
    <row r="482" spans="1:9">
      <c r="A482" s="1" t="s">
        <v>218</v>
      </c>
      <c r="B482" s="1" t="s">
        <v>197</v>
      </c>
      <c r="C482" s="1" t="s">
        <v>2503</v>
      </c>
      <c r="D482" s="1" t="s">
        <v>350</v>
      </c>
      <c r="E482" s="1">
        <v>1</v>
      </c>
      <c r="F482" s="2">
        <v>45082</v>
      </c>
      <c r="G482" s="1" t="s">
        <v>217</v>
      </c>
      <c r="H482" s="1" t="s">
        <v>987</v>
      </c>
      <c r="I482" s="1" t="s">
        <v>345</v>
      </c>
    </row>
    <row r="483" spans="1:9">
      <c r="A483" s="1" t="s">
        <v>218</v>
      </c>
      <c r="B483" s="1" t="s">
        <v>197</v>
      </c>
      <c r="C483" s="1" t="s">
        <v>2504</v>
      </c>
      <c r="D483" s="1" t="s">
        <v>815</v>
      </c>
      <c r="E483" s="1">
        <v>1</v>
      </c>
      <c r="F483" s="2">
        <v>45086</v>
      </c>
      <c r="G483" s="1" t="s">
        <v>217</v>
      </c>
      <c r="H483" s="1" t="s">
        <v>987</v>
      </c>
      <c r="I483" s="1" t="s">
        <v>345</v>
      </c>
    </row>
    <row r="484" spans="1:9">
      <c r="A484" s="1" t="s">
        <v>218</v>
      </c>
      <c r="B484" s="1" t="s">
        <v>197</v>
      </c>
      <c r="C484" s="1" t="s">
        <v>2505</v>
      </c>
      <c r="D484" s="1" t="s">
        <v>350</v>
      </c>
      <c r="E484" s="1">
        <v>1</v>
      </c>
      <c r="F484" s="2">
        <v>45086</v>
      </c>
      <c r="G484" s="1" t="s">
        <v>217</v>
      </c>
      <c r="H484" s="1" t="s">
        <v>987</v>
      </c>
      <c r="I484" s="1" t="s">
        <v>345</v>
      </c>
    </row>
    <row r="485" spans="1:9">
      <c r="A485" s="1" t="s">
        <v>218</v>
      </c>
      <c r="B485" s="1" t="s">
        <v>197</v>
      </c>
      <c r="C485" s="1" t="s">
        <v>2506</v>
      </c>
      <c r="D485" s="1" t="s">
        <v>376</v>
      </c>
      <c r="E485" s="1">
        <v>1</v>
      </c>
      <c r="F485" s="2">
        <v>45089</v>
      </c>
      <c r="G485" s="1" t="s">
        <v>217</v>
      </c>
      <c r="H485" s="1" t="s">
        <v>987</v>
      </c>
      <c r="I485" s="1" t="s">
        <v>345</v>
      </c>
    </row>
    <row r="486" spans="1:9">
      <c r="A486" s="1" t="s">
        <v>218</v>
      </c>
      <c r="B486" s="1" t="s">
        <v>197</v>
      </c>
      <c r="C486" s="1" t="s">
        <v>2507</v>
      </c>
      <c r="D486" s="1" t="s">
        <v>394</v>
      </c>
      <c r="E486" s="1">
        <v>1</v>
      </c>
      <c r="F486" s="2">
        <v>45092</v>
      </c>
      <c r="G486" s="1" t="s">
        <v>217</v>
      </c>
      <c r="H486" s="1" t="s">
        <v>987</v>
      </c>
      <c r="I486" s="1" t="s">
        <v>345</v>
      </c>
    </row>
    <row r="487" spans="1:9">
      <c r="A487" s="1" t="s">
        <v>218</v>
      </c>
      <c r="B487" s="1" t="s">
        <v>197</v>
      </c>
      <c r="C487" s="1" t="s">
        <v>2508</v>
      </c>
      <c r="D487" s="1" t="s">
        <v>815</v>
      </c>
      <c r="E487" s="1">
        <v>1</v>
      </c>
      <c r="F487" s="2">
        <v>45093</v>
      </c>
      <c r="G487" s="1" t="s">
        <v>217</v>
      </c>
      <c r="H487" s="1" t="s">
        <v>987</v>
      </c>
      <c r="I487" s="1" t="s">
        <v>345</v>
      </c>
    </row>
    <row r="488" spans="1:9">
      <c r="A488" s="1" t="s">
        <v>998</v>
      </c>
      <c r="B488" s="1" t="s">
        <v>160</v>
      </c>
      <c r="C488" s="1" t="s">
        <v>2509</v>
      </c>
      <c r="D488" s="1" t="s">
        <v>352</v>
      </c>
      <c r="E488" s="1">
        <v>1</v>
      </c>
      <c r="F488" s="2">
        <v>45085</v>
      </c>
      <c r="G488" s="1" t="s">
        <v>1000</v>
      </c>
      <c r="H488" s="1" t="s">
        <v>1001</v>
      </c>
      <c r="I488" s="1" t="s">
        <v>345</v>
      </c>
    </row>
    <row r="489" spans="1:9">
      <c r="A489" s="1" t="s">
        <v>998</v>
      </c>
      <c r="B489" s="1" t="s">
        <v>160</v>
      </c>
      <c r="C489" s="1" t="s">
        <v>2510</v>
      </c>
      <c r="D489" s="1" t="s">
        <v>394</v>
      </c>
      <c r="E489" s="1">
        <v>1</v>
      </c>
      <c r="F489" s="2">
        <v>45085</v>
      </c>
      <c r="G489" s="1" t="s">
        <v>1000</v>
      </c>
      <c r="H489" s="1" t="s">
        <v>1001</v>
      </c>
      <c r="I489" s="1" t="s">
        <v>345</v>
      </c>
    </row>
    <row r="490" spans="1:9">
      <c r="A490" s="1" t="s">
        <v>265</v>
      </c>
      <c r="B490" s="1" t="s">
        <v>260</v>
      </c>
      <c r="C490" s="1" t="s">
        <v>2511</v>
      </c>
      <c r="D490" s="1" t="s">
        <v>352</v>
      </c>
      <c r="E490" s="1">
        <v>1</v>
      </c>
      <c r="F490" s="2">
        <v>45079</v>
      </c>
      <c r="G490" s="1" t="s">
        <v>264</v>
      </c>
      <c r="H490" s="1" t="s">
        <v>1006</v>
      </c>
      <c r="I490" s="1" t="s">
        <v>345</v>
      </c>
    </row>
    <row r="491" spans="1:9">
      <c r="A491" s="1" t="s">
        <v>265</v>
      </c>
      <c r="B491" s="1" t="s">
        <v>260</v>
      </c>
      <c r="C491" s="1" t="s">
        <v>2512</v>
      </c>
      <c r="D491" s="1" t="s">
        <v>352</v>
      </c>
      <c r="E491" s="1">
        <v>1</v>
      </c>
      <c r="F491" s="2">
        <v>45080</v>
      </c>
      <c r="G491" s="1" t="s">
        <v>264</v>
      </c>
      <c r="H491" s="1" t="s">
        <v>1006</v>
      </c>
      <c r="I491" s="1" t="s">
        <v>345</v>
      </c>
    </row>
    <row r="492" spans="1:9">
      <c r="A492" s="1" t="s">
        <v>265</v>
      </c>
      <c r="B492" s="1" t="s">
        <v>260</v>
      </c>
      <c r="C492" s="1" t="s">
        <v>2513</v>
      </c>
      <c r="D492" s="1" t="s">
        <v>352</v>
      </c>
      <c r="E492" s="1">
        <v>1</v>
      </c>
      <c r="F492" s="2">
        <v>45082</v>
      </c>
      <c r="G492" s="1" t="s">
        <v>264</v>
      </c>
      <c r="H492" s="1" t="s">
        <v>1006</v>
      </c>
      <c r="I492" s="1" t="s">
        <v>345</v>
      </c>
    </row>
    <row r="493" spans="1:9">
      <c r="A493" s="1" t="s">
        <v>265</v>
      </c>
      <c r="B493" s="1" t="s">
        <v>260</v>
      </c>
      <c r="C493" s="1" t="s">
        <v>2514</v>
      </c>
      <c r="D493" s="1" t="s">
        <v>369</v>
      </c>
      <c r="E493" s="1">
        <v>1</v>
      </c>
      <c r="F493" s="2">
        <v>45082</v>
      </c>
      <c r="G493" s="1" t="s">
        <v>264</v>
      </c>
      <c r="H493" s="1" t="s">
        <v>1006</v>
      </c>
      <c r="I493" s="1" t="s">
        <v>345</v>
      </c>
    </row>
    <row r="494" spans="1:9">
      <c r="A494" s="1" t="s">
        <v>265</v>
      </c>
      <c r="B494" s="1" t="s">
        <v>260</v>
      </c>
      <c r="C494" s="1" t="s">
        <v>2515</v>
      </c>
      <c r="D494" s="1" t="s">
        <v>352</v>
      </c>
      <c r="E494" s="1">
        <v>1</v>
      </c>
      <c r="F494" s="2">
        <v>45083</v>
      </c>
      <c r="G494" s="1" t="s">
        <v>264</v>
      </c>
      <c r="H494" s="1" t="s">
        <v>1006</v>
      </c>
      <c r="I494" s="1" t="s">
        <v>345</v>
      </c>
    </row>
    <row r="495" spans="1:9">
      <c r="A495" s="1" t="s">
        <v>265</v>
      </c>
      <c r="B495" s="1" t="s">
        <v>260</v>
      </c>
      <c r="C495" s="1" t="s">
        <v>2516</v>
      </c>
      <c r="D495" s="1" t="s">
        <v>352</v>
      </c>
      <c r="E495" s="1">
        <v>1</v>
      </c>
      <c r="F495" s="2">
        <v>45089</v>
      </c>
      <c r="G495" s="1" t="s">
        <v>264</v>
      </c>
      <c r="H495" s="1" t="s">
        <v>1006</v>
      </c>
      <c r="I495" s="1" t="s">
        <v>345</v>
      </c>
    </row>
    <row r="496" spans="1:9">
      <c r="A496" s="1" t="s">
        <v>265</v>
      </c>
      <c r="B496" s="1" t="s">
        <v>260</v>
      </c>
      <c r="C496" s="1" t="s">
        <v>2517</v>
      </c>
      <c r="D496" s="1" t="s">
        <v>352</v>
      </c>
      <c r="E496" s="1">
        <v>1</v>
      </c>
      <c r="F496" s="2">
        <v>45089</v>
      </c>
      <c r="G496" s="1" t="s">
        <v>264</v>
      </c>
      <c r="H496" s="1" t="s">
        <v>1006</v>
      </c>
      <c r="I496" s="1" t="s">
        <v>345</v>
      </c>
    </row>
    <row r="497" spans="1:9">
      <c r="A497" s="1" t="s">
        <v>265</v>
      </c>
      <c r="B497" s="1" t="s">
        <v>260</v>
      </c>
      <c r="C497" s="1" t="s">
        <v>2518</v>
      </c>
      <c r="D497" s="1" t="s">
        <v>352</v>
      </c>
      <c r="E497" s="1">
        <v>1</v>
      </c>
      <c r="F497" s="2">
        <v>45090</v>
      </c>
      <c r="G497" s="1" t="s">
        <v>264</v>
      </c>
      <c r="H497" s="1" t="s">
        <v>1006</v>
      </c>
      <c r="I497" s="1" t="s">
        <v>345</v>
      </c>
    </row>
    <row r="498" spans="1:9">
      <c r="A498" s="1" t="s">
        <v>265</v>
      </c>
      <c r="B498" s="1" t="s">
        <v>260</v>
      </c>
      <c r="C498" s="1" t="s">
        <v>2519</v>
      </c>
      <c r="D498" s="1" t="s">
        <v>358</v>
      </c>
      <c r="E498" s="1">
        <v>1</v>
      </c>
      <c r="F498" s="2">
        <v>45093</v>
      </c>
      <c r="G498" s="1" t="s">
        <v>264</v>
      </c>
      <c r="H498" s="1" t="s">
        <v>1006</v>
      </c>
      <c r="I498" s="1" t="s">
        <v>345</v>
      </c>
    </row>
    <row r="499" spans="1:9">
      <c r="A499" s="1" t="s">
        <v>324</v>
      </c>
      <c r="B499" s="1" t="s">
        <v>322</v>
      </c>
      <c r="C499" s="1" t="s">
        <v>2520</v>
      </c>
      <c r="D499" s="1" t="s">
        <v>358</v>
      </c>
      <c r="E499" s="1">
        <v>1</v>
      </c>
      <c r="F499" s="2">
        <v>45079</v>
      </c>
      <c r="G499" s="1" t="s">
        <v>323</v>
      </c>
      <c r="H499" s="1" t="s">
        <v>1024</v>
      </c>
      <c r="I499" s="1" t="s">
        <v>345</v>
      </c>
    </row>
    <row r="500" spans="1:9">
      <c r="A500" s="1" t="s">
        <v>324</v>
      </c>
      <c r="B500" s="1" t="s">
        <v>322</v>
      </c>
      <c r="C500" s="1" t="s">
        <v>2521</v>
      </c>
      <c r="D500" s="1" t="s">
        <v>376</v>
      </c>
      <c r="E500" s="1">
        <v>1</v>
      </c>
      <c r="F500" s="2">
        <v>45082</v>
      </c>
      <c r="G500" s="1" t="s">
        <v>323</v>
      </c>
      <c r="H500" s="1" t="s">
        <v>1024</v>
      </c>
      <c r="I500" s="1" t="s">
        <v>345</v>
      </c>
    </row>
    <row r="501" spans="1:9">
      <c r="A501" s="1" t="s">
        <v>324</v>
      </c>
      <c r="B501" s="1" t="s">
        <v>2323</v>
      </c>
      <c r="C501" s="1" t="s">
        <v>2522</v>
      </c>
      <c r="D501" s="1" t="s">
        <v>352</v>
      </c>
      <c r="E501" s="1">
        <v>1</v>
      </c>
      <c r="F501" s="2">
        <v>45083</v>
      </c>
      <c r="G501" s="1" t="s">
        <v>323</v>
      </c>
      <c r="H501" s="1" t="s">
        <v>1024</v>
      </c>
      <c r="I501" s="1" t="s">
        <v>345</v>
      </c>
    </row>
    <row r="502" spans="1:9">
      <c r="A502" s="1" t="s">
        <v>324</v>
      </c>
      <c r="B502" s="1" t="s">
        <v>2323</v>
      </c>
      <c r="C502" s="1" t="s">
        <v>2523</v>
      </c>
      <c r="D502" s="1" t="s">
        <v>369</v>
      </c>
      <c r="E502" s="1">
        <v>1</v>
      </c>
      <c r="F502" s="2">
        <v>45084</v>
      </c>
      <c r="G502" s="1" t="s">
        <v>323</v>
      </c>
      <c r="H502" s="1" t="s">
        <v>1024</v>
      </c>
      <c r="I502" s="1" t="s">
        <v>345</v>
      </c>
    </row>
    <row r="503" spans="1:9">
      <c r="A503" s="1" t="s">
        <v>324</v>
      </c>
      <c r="B503" s="1" t="s">
        <v>2323</v>
      </c>
      <c r="C503" s="1" t="s">
        <v>2524</v>
      </c>
      <c r="D503" s="1" t="s">
        <v>369</v>
      </c>
      <c r="E503" s="1">
        <v>1</v>
      </c>
      <c r="F503" s="2">
        <v>45090</v>
      </c>
      <c r="G503" s="1" t="s">
        <v>323</v>
      </c>
      <c r="H503" s="1" t="s">
        <v>1024</v>
      </c>
      <c r="I503" s="1" t="s">
        <v>345</v>
      </c>
    </row>
    <row r="504" spans="1:9">
      <c r="A504" s="1" t="s">
        <v>324</v>
      </c>
      <c r="B504" s="1" t="s">
        <v>2323</v>
      </c>
      <c r="C504" s="1" t="s">
        <v>2525</v>
      </c>
      <c r="D504" s="1" t="s">
        <v>352</v>
      </c>
      <c r="E504" s="1">
        <v>1</v>
      </c>
      <c r="F504" s="2">
        <v>45090</v>
      </c>
      <c r="G504" s="1" t="s">
        <v>323</v>
      </c>
      <c r="H504" s="1" t="s">
        <v>1024</v>
      </c>
      <c r="I504" s="1" t="s">
        <v>345</v>
      </c>
    </row>
    <row r="505" spans="1:9">
      <c r="A505" s="1" t="s">
        <v>324</v>
      </c>
      <c r="B505" s="1" t="s">
        <v>2323</v>
      </c>
      <c r="C505" s="1" t="s">
        <v>2526</v>
      </c>
      <c r="D505" s="1" t="s">
        <v>369</v>
      </c>
      <c r="E505" s="1">
        <v>1</v>
      </c>
      <c r="F505" s="2">
        <v>45090</v>
      </c>
      <c r="G505" s="1" t="s">
        <v>323</v>
      </c>
      <c r="H505" s="1" t="s">
        <v>1024</v>
      </c>
      <c r="I505" s="1" t="s">
        <v>345</v>
      </c>
    </row>
    <row r="506" spans="1:9">
      <c r="A506" s="1" t="s">
        <v>324</v>
      </c>
      <c r="B506" s="1" t="s">
        <v>2323</v>
      </c>
      <c r="C506" s="1" t="s">
        <v>2527</v>
      </c>
      <c r="D506" s="1" t="s">
        <v>352</v>
      </c>
      <c r="E506" s="1">
        <v>1</v>
      </c>
      <c r="F506" s="2">
        <v>45091</v>
      </c>
      <c r="G506" s="1" t="s">
        <v>323</v>
      </c>
      <c r="H506" s="1" t="s">
        <v>1024</v>
      </c>
      <c r="I506" s="1" t="s">
        <v>345</v>
      </c>
    </row>
    <row r="507" spans="1:9">
      <c r="A507" s="1" t="s">
        <v>324</v>
      </c>
      <c r="B507" s="1" t="s">
        <v>2323</v>
      </c>
      <c r="C507" s="1" t="s">
        <v>2528</v>
      </c>
      <c r="D507" s="1" t="s">
        <v>369</v>
      </c>
      <c r="E507" s="1">
        <v>1</v>
      </c>
      <c r="F507" s="2">
        <v>45093</v>
      </c>
      <c r="G507" s="1" t="s">
        <v>323</v>
      </c>
      <c r="H507" s="1" t="s">
        <v>1024</v>
      </c>
      <c r="I507" s="1" t="s">
        <v>345</v>
      </c>
    </row>
    <row r="508" spans="1:9">
      <c r="A508" s="1" t="s">
        <v>324</v>
      </c>
      <c r="B508" s="1" t="s">
        <v>2323</v>
      </c>
      <c r="C508" s="1" t="s">
        <v>2529</v>
      </c>
      <c r="D508" s="1" t="s">
        <v>350</v>
      </c>
      <c r="E508" s="1">
        <v>1</v>
      </c>
      <c r="F508" s="2">
        <v>45093</v>
      </c>
      <c r="G508" s="1" t="s">
        <v>323</v>
      </c>
      <c r="H508" s="1" t="s">
        <v>1024</v>
      </c>
      <c r="I508" s="1" t="s">
        <v>345</v>
      </c>
    </row>
    <row r="509" spans="1:9">
      <c r="A509" s="1" t="s">
        <v>324</v>
      </c>
      <c r="B509" s="1" t="s">
        <v>2323</v>
      </c>
      <c r="C509" s="1" t="s">
        <v>2530</v>
      </c>
      <c r="D509" s="1" t="s">
        <v>350</v>
      </c>
      <c r="E509" s="1">
        <v>1</v>
      </c>
      <c r="F509" s="2">
        <v>45094</v>
      </c>
      <c r="G509" s="1" t="s">
        <v>323</v>
      </c>
      <c r="H509" s="1" t="s">
        <v>1024</v>
      </c>
      <c r="I509" s="1" t="s">
        <v>345</v>
      </c>
    </row>
    <row r="510" spans="1:9">
      <c r="A510" s="1" t="s">
        <v>332</v>
      </c>
      <c r="B510" s="1" t="s">
        <v>322</v>
      </c>
      <c r="C510" s="1" t="s">
        <v>2531</v>
      </c>
      <c r="D510" s="1" t="s">
        <v>352</v>
      </c>
      <c r="E510" s="1">
        <v>1</v>
      </c>
      <c r="F510" s="2">
        <v>45079</v>
      </c>
      <c r="G510" s="1" t="s">
        <v>331</v>
      </c>
      <c r="H510" s="1" t="s">
        <v>1048</v>
      </c>
      <c r="I510" s="1" t="s">
        <v>345</v>
      </c>
    </row>
    <row r="511" spans="1:9">
      <c r="A511" s="1" t="s">
        <v>332</v>
      </c>
      <c r="B511" s="1" t="s">
        <v>322</v>
      </c>
      <c r="C511" s="1" t="s">
        <v>2532</v>
      </c>
      <c r="D511" s="1" t="s">
        <v>352</v>
      </c>
      <c r="E511" s="1">
        <v>1</v>
      </c>
      <c r="F511" s="2">
        <v>45080</v>
      </c>
      <c r="G511" s="1" t="s">
        <v>331</v>
      </c>
      <c r="H511" s="1" t="s">
        <v>1048</v>
      </c>
      <c r="I511" s="1" t="s">
        <v>345</v>
      </c>
    </row>
    <row r="512" spans="1:9">
      <c r="A512" s="1" t="s">
        <v>332</v>
      </c>
      <c r="B512" s="1" t="s">
        <v>322</v>
      </c>
      <c r="C512" s="1" t="s">
        <v>2533</v>
      </c>
      <c r="D512" s="1" t="s">
        <v>352</v>
      </c>
      <c r="E512" s="1">
        <v>1</v>
      </c>
      <c r="F512" s="2">
        <v>45082</v>
      </c>
      <c r="G512" s="1" t="s">
        <v>331</v>
      </c>
      <c r="H512" s="1" t="s">
        <v>1048</v>
      </c>
      <c r="I512" s="1" t="s">
        <v>345</v>
      </c>
    </row>
    <row r="513" spans="1:9">
      <c r="A513" s="1" t="s">
        <v>332</v>
      </c>
      <c r="B513" s="1" t="s">
        <v>2323</v>
      </c>
      <c r="C513" s="1" t="s">
        <v>2534</v>
      </c>
      <c r="D513" s="1" t="s">
        <v>352</v>
      </c>
      <c r="E513" s="1">
        <v>1</v>
      </c>
      <c r="F513" s="2">
        <v>45085</v>
      </c>
      <c r="G513" s="1" t="s">
        <v>331</v>
      </c>
      <c r="H513" s="1" t="s">
        <v>1048</v>
      </c>
      <c r="I513" s="1" t="s">
        <v>345</v>
      </c>
    </row>
    <row r="514" spans="1:9">
      <c r="A514" s="1" t="s">
        <v>332</v>
      </c>
      <c r="B514" s="1" t="s">
        <v>2323</v>
      </c>
      <c r="C514" s="1" t="s">
        <v>2535</v>
      </c>
      <c r="D514" s="1" t="s">
        <v>352</v>
      </c>
      <c r="E514" s="1">
        <v>1</v>
      </c>
      <c r="F514" s="2">
        <v>45086</v>
      </c>
      <c r="G514" s="1" t="s">
        <v>331</v>
      </c>
      <c r="H514" s="1" t="s">
        <v>1048</v>
      </c>
      <c r="I514" s="1" t="s">
        <v>345</v>
      </c>
    </row>
    <row r="515" spans="1:9">
      <c r="A515" s="1" t="s">
        <v>332</v>
      </c>
      <c r="B515" s="1" t="s">
        <v>2323</v>
      </c>
      <c r="C515" s="1" t="s">
        <v>2536</v>
      </c>
      <c r="D515" s="1" t="s">
        <v>358</v>
      </c>
      <c r="E515" s="1">
        <v>1</v>
      </c>
      <c r="F515" s="2">
        <v>45086</v>
      </c>
      <c r="G515" s="1" t="s">
        <v>331</v>
      </c>
      <c r="H515" s="1" t="s">
        <v>1048</v>
      </c>
      <c r="I515" s="1" t="s">
        <v>345</v>
      </c>
    </row>
    <row r="516" spans="1:9">
      <c r="A516" s="1" t="s">
        <v>332</v>
      </c>
      <c r="B516" s="1" t="s">
        <v>2323</v>
      </c>
      <c r="C516" s="1" t="s">
        <v>2537</v>
      </c>
      <c r="D516" s="1" t="s">
        <v>358</v>
      </c>
      <c r="E516" s="1">
        <v>1</v>
      </c>
      <c r="F516" s="2">
        <v>45087</v>
      </c>
      <c r="G516" s="1" t="s">
        <v>331</v>
      </c>
      <c r="H516" s="1" t="s">
        <v>1048</v>
      </c>
      <c r="I516" s="1" t="s">
        <v>345</v>
      </c>
    </row>
    <row r="517" spans="1:9">
      <c r="A517" s="1" t="s">
        <v>332</v>
      </c>
      <c r="B517" s="1" t="s">
        <v>2323</v>
      </c>
      <c r="C517" s="1" t="s">
        <v>2538</v>
      </c>
      <c r="D517" s="1" t="s">
        <v>352</v>
      </c>
      <c r="E517" s="1">
        <v>1</v>
      </c>
      <c r="F517" s="2">
        <v>45090</v>
      </c>
      <c r="G517" s="1" t="s">
        <v>331</v>
      </c>
      <c r="H517" s="1" t="s">
        <v>1048</v>
      </c>
      <c r="I517" s="1" t="s">
        <v>345</v>
      </c>
    </row>
    <row r="518" spans="1:9">
      <c r="A518" s="1" t="s">
        <v>332</v>
      </c>
      <c r="B518" s="1" t="s">
        <v>2323</v>
      </c>
      <c r="C518" s="1" t="s">
        <v>2539</v>
      </c>
      <c r="D518" s="1" t="s">
        <v>352</v>
      </c>
      <c r="E518" s="1">
        <v>1</v>
      </c>
      <c r="F518" s="2">
        <v>45091</v>
      </c>
      <c r="G518" s="1" t="s">
        <v>331</v>
      </c>
      <c r="H518" s="1" t="s">
        <v>1048</v>
      </c>
      <c r="I518" s="1" t="s">
        <v>345</v>
      </c>
    </row>
    <row r="519" spans="1:9">
      <c r="A519" s="1" t="s">
        <v>332</v>
      </c>
      <c r="B519" s="1" t="s">
        <v>2323</v>
      </c>
      <c r="C519" s="1" t="s">
        <v>2540</v>
      </c>
      <c r="D519" s="1" t="s">
        <v>394</v>
      </c>
      <c r="E519" s="1">
        <v>1</v>
      </c>
      <c r="F519" s="2">
        <v>45093</v>
      </c>
      <c r="G519" s="1" t="s">
        <v>331</v>
      </c>
      <c r="H519" s="1" t="s">
        <v>1048</v>
      </c>
      <c r="I519" s="1" t="s">
        <v>345</v>
      </c>
    </row>
    <row r="520" spans="1:9">
      <c r="A520" s="1" t="s">
        <v>332</v>
      </c>
      <c r="B520" s="1" t="s">
        <v>2323</v>
      </c>
      <c r="C520" s="1" t="s">
        <v>2541</v>
      </c>
      <c r="D520" s="1" t="s">
        <v>352</v>
      </c>
      <c r="E520" s="1">
        <v>1</v>
      </c>
      <c r="F520" s="2">
        <v>45093</v>
      </c>
      <c r="G520" s="1" t="s">
        <v>331</v>
      </c>
      <c r="H520" s="1" t="s">
        <v>1048</v>
      </c>
      <c r="I520" s="1" t="s">
        <v>345</v>
      </c>
    </row>
    <row r="521" spans="1:9">
      <c r="A521" s="1" t="s">
        <v>332</v>
      </c>
      <c r="B521" s="1" t="s">
        <v>2323</v>
      </c>
      <c r="C521" s="1" t="s">
        <v>2542</v>
      </c>
      <c r="D521" s="1" t="s">
        <v>358</v>
      </c>
      <c r="E521" s="1">
        <v>1</v>
      </c>
      <c r="F521" s="2">
        <v>45093</v>
      </c>
      <c r="G521" s="1" t="s">
        <v>331</v>
      </c>
      <c r="H521" s="1" t="s">
        <v>1048</v>
      </c>
      <c r="I521" s="1" t="s">
        <v>345</v>
      </c>
    </row>
    <row r="522" spans="1:9">
      <c r="A522" s="1" t="s">
        <v>332</v>
      </c>
      <c r="B522" s="1" t="s">
        <v>2323</v>
      </c>
      <c r="C522" s="1" t="s">
        <v>2543</v>
      </c>
      <c r="D522" s="1" t="s">
        <v>352</v>
      </c>
      <c r="E522" s="1">
        <v>1</v>
      </c>
      <c r="F522" s="2">
        <v>45093</v>
      </c>
      <c r="G522" s="1" t="s">
        <v>331</v>
      </c>
      <c r="H522" s="1" t="s">
        <v>1048</v>
      </c>
      <c r="I522" s="1" t="s">
        <v>345</v>
      </c>
    </row>
    <row r="523" spans="1:9">
      <c r="A523" s="1" t="s">
        <v>332</v>
      </c>
      <c r="B523" s="1" t="s">
        <v>2323</v>
      </c>
      <c r="C523" s="1" t="s">
        <v>2544</v>
      </c>
      <c r="D523" s="1" t="s">
        <v>369</v>
      </c>
      <c r="E523" s="1">
        <v>1</v>
      </c>
      <c r="F523" s="2">
        <v>45093</v>
      </c>
      <c r="G523" s="1" t="s">
        <v>331</v>
      </c>
      <c r="H523" s="1" t="s">
        <v>1048</v>
      </c>
      <c r="I523" s="1" t="s">
        <v>345</v>
      </c>
    </row>
    <row r="524" spans="1:9">
      <c r="A524" s="1" t="s">
        <v>212</v>
      </c>
      <c r="B524" s="1" t="s">
        <v>197</v>
      </c>
      <c r="C524" s="1" t="s">
        <v>2545</v>
      </c>
      <c r="D524" s="1" t="s">
        <v>369</v>
      </c>
      <c r="E524" s="1">
        <v>1</v>
      </c>
      <c r="F524" s="2">
        <v>45079</v>
      </c>
      <c r="G524" s="1" t="s">
        <v>211</v>
      </c>
      <c r="H524" s="1" t="s">
        <v>1063</v>
      </c>
      <c r="I524" s="1" t="s">
        <v>345</v>
      </c>
    </row>
    <row r="525" spans="1:9">
      <c r="A525" s="1" t="s">
        <v>212</v>
      </c>
      <c r="B525" s="1" t="s">
        <v>197</v>
      </c>
      <c r="C525" s="1" t="s">
        <v>2546</v>
      </c>
      <c r="D525" s="1" t="s">
        <v>369</v>
      </c>
      <c r="E525" s="1">
        <v>1</v>
      </c>
      <c r="F525" s="2">
        <v>45079</v>
      </c>
      <c r="G525" s="1" t="s">
        <v>211</v>
      </c>
      <c r="H525" s="1" t="s">
        <v>1063</v>
      </c>
      <c r="I525" s="1" t="s">
        <v>345</v>
      </c>
    </row>
    <row r="526" spans="1:9">
      <c r="A526" s="1" t="s">
        <v>212</v>
      </c>
      <c r="B526" s="1" t="s">
        <v>197</v>
      </c>
      <c r="C526" s="1" t="s">
        <v>2547</v>
      </c>
      <c r="D526" s="1" t="s">
        <v>369</v>
      </c>
      <c r="E526" s="1">
        <v>1</v>
      </c>
      <c r="F526" s="2">
        <v>45082</v>
      </c>
      <c r="G526" s="1" t="s">
        <v>211</v>
      </c>
      <c r="H526" s="1" t="s">
        <v>1063</v>
      </c>
      <c r="I526" s="1" t="s">
        <v>345</v>
      </c>
    </row>
    <row r="527" spans="1:9">
      <c r="A527" s="1" t="s">
        <v>212</v>
      </c>
      <c r="B527" s="1" t="s">
        <v>197</v>
      </c>
      <c r="C527" s="1" t="s">
        <v>2548</v>
      </c>
      <c r="D527" s="1" t="s">
        <v>369</v>
      </c>
      <c r="E527" s="1">
        <v>1</v>
      </c>
      <c r="F527" s="2">
        <v>45082</v>
      </c>
      <c r="G527" s="1" t="s">
        <v>211</v>
      </c>
      <c r="H527" s="1" t="s">
        <v>1063</v>
      </c>
      <c r="I527" s="1" t="s">
        <v>345</v>
      </c>
    </row>
    <row r="528" spans="1:9">
      <c r="A528" s="1" t="s">
        <v>212</v>
      </c>
      <c r="B528" s="1" t="s">
        <v>197</v>
      </c>
      <c r="C528" s="1" t="s">
        <v>2549</v>
      </c>
      <c r="D528" s="1" t="s">
        <v>352</v>
      </c>
      <c r="E528" s="1">
        <v>1</v>
      </c>
      <c r="F528" s="2">
        <v>45082</v>
      </c>
      <c r="G528" s="1" t="s">
        <v>211</v>
      </c>
      <c r="H528" s="1" t="s">
        <v>1063</v>
      </c>
      <c r="I528" s="1" t="s">
        <v>345</v>
      </c>
    </row>
    <row r="529" spans="1:9">
      <c r="A529" s="1" t="s">
        <v>212</v>
      </c>
      <c r="B529" s="1" t="s">
        <v>197</v>
      </c>
      <c r="C529" s="1" t="s">
        <v>2550</v>
      </c>
      <c r="D529" s="1" t="s">
        <v>352</v>
      </c>
      <c r="E529" s="1">
        <v>1</v>
      </c>
      <c r="F529" s="2">
        <v>45083</v>
      </c>
      <c r="G529" s="1" t="s">
        <v>211</v>
      </c>
      <c r="H529" s="1" t="s">
        <v>1063</v>
      </c>
      <c r="I529" s="1" t="s">
        <v>345</v>
      </c>
    </row>
    <row r="530" spans="1:9">
      <c r="A530" s="1" t="s">
        <v>212</v>
      </c>
      <c r="B530" s="1" t="s">
        <v>197</v>
      </c>
      <c r="C530" s="1" t="s">
        <v>2551</v>
      </c>
      <c r="D530" s="1" t="s">
        <v>352</v>
      </c>
      <c r="E530" s="1">
        <v>1</v>
      </c>
      <c r="F530" s="2">
        <v>45092</v>
      </c>
      <c r="G530" s="1" t="s">
        <v>211</v>
      </c>
      <c r="H530" s="1" t="s">
        <v>1063</v>
      </c>
      <c r="I530" s="1" t="s">
        <v>345</v>
      </c>
    </row>
    <row r="531" spans="1:9">
      <c r="A531" s="1" t="s">
        <v>212</v>
      </c>
      <c r="B531" s="1" t="s">
        <v>197</v>
      </c>
      <c r="C531" s="1" t="s">
        <v>2552</v>
      </c>
      <c r="D531" s="1" t="s">
        <v>369</v>
      </c>
      <c r="E531" s="1">
        <v>1</v>
      </c>
      <c r="F531" s="2">
        <v>45094</v>
      </c>
      <c r="G531" s="1" t="s">
        <v>211</v>
      </c>
      <c r="H531" s="1" t="s">
        <v>1063</v>
      </c>
      <c r="I531" s="1" t="s">
        <v>345</v>
      </c>
    </row>
    <row r="532" spans="1:9">
      <c r="A532" s="1" t="s">
        <v>269</v>
      </c>
      <c r="B532" s="1" t="s">
        <v>260</v>
      </c>
      <c r="C532" s="1" t="s">
        <v>2553</v>
      </c>
      <c r="D532" s="1" t="s">
        <v>352</v>
      </c>
      <c r="E532" s="1">
        <v>1</v>
      </c>
      <c r="F532" s="2">
        <v>45078</v>
      </c>
      <c r="G532" s="1" t="s">
        <v>268</v>
      </c>
      <c r="H532" s="1" t="s">
        <v>1078</v>
      </c>
      <c r="I532" s="1" t="s">
        <v>345</v>
      </c>
    </row>
    <row r="533" spans="1:9">
      <c r="A533" s="1" t="s">
        <v>148</v>
      </c>
      <c r="B533" s="1" t="s">
        <v>1084</v>
      </c>
      <c r="C533" s="1" t="s">
        <v>2554</v>
      </c>
      <c r="D533" s="1" t="s">
        <v>376</v>
      </c>
      <c r="E533" s="1">
        <v>1</v>
      </c>
      <c r="F533" s="2">
        <v>45079</v>
      </c>
      <c r="G533" s="1" t="s">
        <v>147</v>
      </c>
      <c r="H533" s="1" t="s">
        <v>1086</v>
      </c>
      <c r="I533" s="1" t="s">
        <v>345</v>
      </c>
    </row>
    <row r="534" spans="1:9">
      <c r="A534" s="1" t="s">
        <v>148</v>
      </c>
      <c r="B534" s="1" t="s">
        <v>1084</v>
      </c>
      <c r="C534" s="1" t="s">
        <v>2555</v>
      </c>
      <c r="D534" s="1" t="s">
        <v>369</v>
      </c>
      <c r="E534" s="1">
        <v>1</v>
      </c>
      <c r="F534" s="2">
        <v>45082</v>
      </c>
      <c r="G534" s="1" t="s">
        <v>147</v>
      </c>
      <c r="H534" s="1" t="s">
        <v>1086</v>
      </c>
      <c r="I534" s="1" t="s">
        <v>345</v>
      </c>
    </row>
    <row r="535" spans="1:9">
      <c r="A535" s="1" t="s">
        <v>148</v>
      </c>
      <c r="B535" s="1" t="s">
        <v>1084</v>
      </c>
      <c r="C535" s="1" t="s">
        <v>2556</v>
      </c>
      <c r="D535" s="1" t="s">
        <v>358</v>
      </c>
      <c r="E535" s="1">
        <v>1</v>
      </c>
      <c r="F535" s="2">
        <v>45084</v>
      </c>
      <c r="G535" s="1" t="s">
        <v>147</v>
      </c>
      <c r="H535" s="1" t="s">
        <v>1086</v>
      </c>
      <c r="I535" s="1" t="s">
        <v>345</v>
      </c>
    </row>
    <row r="536" spans="1:9">
      <c r="A536" s="1" t="s">
        <v>148</v>
      </c>
      <c r="B536" s="1" t="s">
        <v>1084</v>
      </c>
      <c r="C536" s="1" t="s">
        <v>2557</v>
      </c>
      <c r="D536" s="1" t="s">
        <v>352</v>
      </c>
      <c r="E536" s="1">
        <v>1</v>
      </c>
      <c r="F536" s="2">
        <v>45089</v>
      </c>
      <c r="G536" s="1" t="s">
        <v>147</v>
      </c>
      <c r="H536" s="1" t="s">
        <v>1086</v>
      </c>
      <c r="I536" s="1" t="s">
        <v>345</v>
      </c>
    </row>
    <row r="537" spans="1:9">
      <c r="A537" s="1" t="s">
        <v>148</v>
      </c>
      <c r="B537" s="1" t="s">
        <v>1084</v>
      </c>
      <c r="C537" s="1" t="s">
        <v>2558</v>
      </c>
      <c r="D537" s="1" t="s">
        <v>369</v>
      </c>
      <c r="E537" s="1">
        <v>1</v>
      </c>
      <c r="F537" s="2">
        <v>45090</v>
      </c>
      <c r="G537" s="1" t="s">
        <v>147</v>
      </c>
      <c r="H537" s="1" t="s">
        <v>1086</v>
      </c>
      <c r="I537" s="1" t="s">
        <v>345</v>
      </c>
    </row>
    <row r="538" spans="1:9">
      <c r="A538" s="1" t="s">
        <v>148</v>
      </c>
      <c r="B538" s="1" t="s">
        <v>1084</v>
      </c>
      <c r="C538" s="1" t="s">
        <v>2559</v>
      </c>
      <c r="D538" s="1" t="s">
        <v>358</v>
      </c>
      <c r="E538" s="1">
        <v>1</v>
      </c>
      <c r="F538" s="2">
        <v>45091</v>
      </c>
      <c r="G538" s="1" t="s">
        <v>147</v>
      </c>
      <c r="H538" s="1" t="s">
        <v>1086</v>
      </c>
      <c r="I538" s="1" t="s">
        <v>345</v>
      </c>
    </row>
    <row r="539" spans="1:9">
      <c r="A539" s="1" t="s">
        <v>148</v>
      </c>
      <c r="B539" s="1" t="s">
        <v>1084</v>
      </c>
      <c r="C539" s="1" t="s">
        <v>2560</v>
      </c>
      <c r="D539" s="1" t="s">
        <v>394</v>
      </c>
      <c r="E539" s="1">
        <v>1</v>
      </c>
      <c r="F539" s="2">
        <v>45093</v>
      </c>
      <c r="G539" s="1" t="s">
        <v>147</v>
      </c>
      <c r="H539" s="1" t="s">
        <v>1086</v>
      </c>
      <c r="I539" s="1" t="s">
        <v>345</v>
      </c>
    </row>
    <row r="540" spans="1:9">
      <c r="A540" s="1" t="s">
        <v>148</v>
      </c>
      <c r="B540" s="1" t="s">
        <v>1084</v>
      </c>
      <c r="C540" s="1" t="s">
        <v>2561</v>
      </c>
      <c r="D540" s="1" t="s">
        <v>394</v>
      </c>
      <c r="E540" s="1">
        <v>1</v>
      </c>
      <c r="F540" s="2">
        <v>45093</v>
      </c>
      <c r="G540" s="1" t="s">
        <v>147</v>
      </c>
      <c r="H540" s="1" t="s">
        <v>1086</v>
      </c>
      <c r="I540" s="1" t="s">
        <v>345</v>
      </c>
    </row>
    <row r="541" spans="1:9">
      <c r="A541" s="1" t="s">
        <v>148</v>
      </c>
      <c r="B541" s="1" t="s">
        <v>1084</v>
      </c>
      <c r="C541" s="1" t="s">
        <v>2562</v>
      </c>
      <c r="D541" s="1" t="s">
        <v>358</v>
      </c>
      <c r="E541" s="1">
        <v>1</v>
      </c>
      <c r="F541" s="2">
        <v>45093</v>
      </c>
      <c r="G541" s="1" t="s">
        <v>147</v>
      </c>
      <c r="H541" s="1" t="s">
        <v>1086</v>
      </c>
      <c r="I541" s="1" t="s">
        <v>345</v>
      </c>
    </row>
    <row r="542" spans="1:9">
      <c r="A542" s="1" t="s">
        <v>148</v>
      </c>
      <c r="B542" s="1" t="s">
        <v>1084</v>
      </c>
      <c r="C542" s="1" t="s">
        <v>2563</v>
      </c>
      <c r="D542" s="1" t="s">
        <v>815</v>
      </c>
      <c r="E542" s="1">
        <v>1</v>
      </c>
      <c r="F542" s="2">
        <v>45093</v>
      </c>
      <c r="G542" s="1" t="s">
        <v>147</v>
      </c>
      <c r="H542" s="1" t="s">
        <v>1086</v>
      </c>
      <c r="I542" s="1" t="s">
        <v>345</v>
      </c>
    </row>
    <row r="543" spans="1:9">
      <c r="A543" s="1" t="s">
        <v>242</v>
      </c>
      <c r="B543" s="1" t="s">
        <v>240</v>
      </c>
      <c r="C543" s="1" t="s">
        <v>2564</v>
      </c>
      <c r="D543" s="1" t="s">
        <v>352</v>
      </c>
      <c r="E543" s="1">
        <v>1</v>
      </c>
      <c r="F543" s="2">
        <v>45079</v>
      </c>
      <c r="G543" s="1" t="s">
        <v>251</v>
      </c>
      <c r="H543" s="1" t="s">
        <v>1097</v>
      </c>
      <c r="I543" s="1" t="s">
        <v>345</v>
      </c>
    </row>
    <row r="544" spans="1:9">
      <c r="A544" s="1" t="s">
        <v>242</v>
      </c>
      <c r="B544" s="1" t="s">
        <v>240</v>
      </c>
      <c r="C544" s="1" t="s">
        <v>2565</v>
      </c>
      <c r="D544" s="1" t="s">
        <v>369</v>
      </c>
      <c r="E544" s="1">
        <v>1</v>
      </c>
      <c r="F544" s="2">
        <v>45079</v>
      </c>
      <c r="G544" s="1" t="s">
        <v>251</v>
      </c>
      <c r="H544" s="1" t="s">
        <v>1097</v>
      </c>
      <c r="I544" s="1" t="s">
        <v>345</v>
      </c>
    </row>
    <row r="545" spans="1:9">
      <c r="A545" s="1" t="s">
        <v>242</v>
      </c>
      <c r="B545" s="1" t="s">
        <v>240</v>
      </c>
      <c r="C545" s="1" t="s">
        <v>2566</v>
      </c>
      <c r="D545" s="1" t="s">
        <v>352</v>
      </c>
      <c r="E545" s="1">
        <v>1</v>
      </c>
      <c r="F545" s="2">
        <v>45079</v>
      </c>
      <c r="G545" s="1" t="s">
        <v>251</v>
      </c>
      <c r="H545" s="1" t="s">
        <v>1097</v>
      </c>
      <c r="I545" s="1" t="s">
        <v>345</v>
      </c>
    </row>
    <row r="546" spans="1:9">
      <c r="A546" s="1" t="s">
        <v>242</v>
      </c>
      <c r="B546" s="1" t="s">
        <v>240</v>
      </c>
      <c r="C546" s="1" t="s">
        <v>2567</v>
      </c>
      <c r="D546" s="1" t="s">
        <v>369</v>
      </c>
      <c r="E546" s="1">
        <v>1</v>
      </c>
      <c r="F546" s="2">
        <v>45080</v>
      </c>
      <c r="G546" s="1" t="s">
        <v>241</v>
      </c>
      <c r="H546" s="1" t="s">
        <v>1095</v>
      </c>
      <c r="I546" s="1" t="s">
        <v>345</v>
      </c>
    </row>
    <row r="547" spans="1:9">
      <c r="A547" s="1" t="s">
        <v>242</v>
      </c>
      <c r="B547" s="1" t="s">
        <v>240</v>
      </c>
      <c r="C547" s="1" t="s">
        <v>2568</v>
      </c>
      <c r="D547" s="1" t="s">
        <v>352</v>
      </c>
      <c r="E547" s="1">
        <v>1</v>
      </c>
      <c r="F547" s="2">
        <v>45080</v>
      </c>
      <c r="G547" s="1" t="s">
        <v>251</v>
      </c>
      <c r="H547" s="1" t="s">
        <v>1097</v>
      </c>
      <c r="I547" s="1" t="s">
        <v>345</v>
      </c>
    </row>
    <row r="548" spans="1:9">
      <c r="A548" s="1" t="s">
        <v>242</v>
      </c>
      <c r="B548" s="1" t="s">
        <v>240</v>
      </c>
      <c r="C548" s="1" t="s">
        <v>2569</v>
      </c>
      <c r="D548" s="1" t="s">
        <v>358</v>
      </c>
      <c r="E548" s="1">
        <v>1</v>
      </c>
      <c r="F548" s="2">
        <v>45080</v>
      </c>
      <c r="G548" s="1" t="s">
        <v>251</v>
      </c>
      <c r="H548" s="1" t="s">
        <v>1097</v>
      </c>
      <c r="I548" s="1" t="s">
        <v>345</v>
      </c>
    </row>
    <row r="549" spans="1:9">
      <c r="A549" s="1" t="s">
        <v>242</v>
      </c>
      <c r="B549" s="1" t="s">
        <v>240</v>
      </c>
      <c r="C549" s="1" t="s">
        <v>2570</v>
      </c>
      <c r="D549" s="1" t="s">
        <v>369</v>
      </c>
      <c r="E549" s="1">
        <v>1</v>
      </c>
      <c r="F549" s="2">
        <v>45080</v>
      </c>
      <c r="G549" s="1" t="s">
        <v>251</v>
      </c>
      <c r="H549" s="1" t="s">
        <v>1097</v>
      </c>
      <c r="I549" s="1" t="s">
        <v>345</v>
      </c>
    </row>
    <row r="550" spans="1:9">
      <c r="A550" s="1" t="s">
        <v>242</v>
      </c>
      <c r="B550" s="1" t="s">
        <v>240</v>
      </c>
      <c r="C550" s="1" t="s">
        <v>2571</v>
      </c>
      <c r="D550" s="1" t="s">
        <v>343</v>
      </c>
      <c r="E550" s="1">
        <v>1</v>
      </c>
      <c r="F550" s="2">
        <v>45080</v>
      </c>
      <c r="G550" s="1" t="s">
        <v>241</v>
      </c>
      <c r="H550" s="1" t="s">
        <v>1095</v>
      </c>
      <c r="I550" s="1" t="s">
        <v>345</v>
      </c>
    </row>
    <row r="551" spans="1:9">
      <c r="A551" s="1" t="s">
        <v>242</v>
      </c>
      <c r="B551" s="1" t="s">
        <v>240</v>
      </c>
      <c r="C551" s="1" t="s">
        <v>2572</v>
      </c>
      <c r="D551" s="1" t="s">
        <v>358</v>
      </c>
      <c r="E551" s="1">
        <v>1</v>
      </c>
      <c r="F551" s="2">
        <v>45082</v>
      </c>
      <c r="G551" s="1" t="s">
        <v>251</v>
      </c>
      <c r="H551" s="1" t="s">
        <v>1097</v>
      </c>
      <c r="I551" s="1" t="s">
        <v>345</v>
      </c>
    </row>
    <row r="552" spans="1:9">
      <c r="A552" s="1" t="s">
        <v>242</v>
      </c>
      <c r="B552" s="1" t="s">
        <v>240</v>
      </c>
      <c r="C552" s="1" t="s">
        <v>2573</v>
      </c>
      <c r="D552" s="1" t="s">
        <v>352</v>
      </c>
      <c r="E552" s="1">
        <v>1</v>
      </c>
      <c r="F552" s="2">
        <v>45082</v>
      </c>
      <c r="G552" s="1" t="s">
        <v>241</v>
      </c>
      <c r="H552" s="1" t="s">
        <v>1095</v>
      </c>
      <c r="I552" s="1" t="s">
        <v>345</v>
      </c>
    </row>
    <row r="553" spans="1:9">
      <c r="A553" s="1" t="s">
        <v>242</v>
      </c>
      <c r="B553" s="1" t="s">
        <v>240</v>
      </c>
      <c r="C553" s="1" t="s">
        <v>2574</v>
      </c>
      <c r="D553" s="1" t="s">
        <v>358</v>
      </c>
      <c r="E553" s="1">
        <v>1</v>
      </c>
      <c r="F553" s="2">
        <v>45082</v>
      </c>
      <c r="G553" s="1" t="s">
        <v>241</v>
      </c>
      <c r="H553" s="1" t="s">
        <v>1095</v>
      </c>
      <c r="I553" s="1" t="s">
        <v>345</v>
      </c>
    </row>
    <row r="554" spans="1:9">
      <c r="A554" s="1" t="s">
        <v>242</v>
      </c>
      <c r="B554" s="1" t="s">
        <v>240</v>
      </c>
      <c r="C554" s="1" t="s">
        <v>2575</v>
      </c>
      <c r="D554" s="1" t="s">
        <v>369</v>
      </c>
      <c r="E554" s="1">
        <v>1</v>
      </c>
      <c r="F554" s="2">
        <v>45082</v>
      </c>
      <c r="G554" s="1" t="s">
        <v>251</v>
      </c>
      <c r="H554" s="1" t="s">
        <v>1097</v>
      </c>
      <c r="I554" s="1" t="s">
        <v>345</v>
      </c>
    </row>
    <row r="555" spans="1:9">
      <c r="A555" s="1" t="s">
        <v>242</v>
      </c>
      <c r="B555" s="1" t="s">
        <v>240</v>
      </c>
      <c r="C555" s="1" t="s">
        <v>2576</v>
      </c>
      <c r="D555" s="1" t="s">
        <v>369</v>
      </c>
      <c r="E555" s="1">
        <v>1</v>
      </c>
      <c r="F555" s="2">
        <v>45082</v>
      </c>
      <c r="G555" s="1" t="s">
        <v>251</v>
      </c>
      <c r="H555" s="1" t="s">
        <v>1097</v>
      </c>
      <c r="I555" s="1" t="s">
        <v>345</v>
      </c>
    </row>
    <row r="556" spans="1:9">
      <c r="A556" s="1" t="s">
        <v>242</v>
      </c>
      <c r="B556" s="1" t="s">
        <v>240</v>
      </c>
      <c r="C556" s="1" t="s">
        <v>2577</v>
      </c>
      <c r="D556" s="1" t="s">
        <v>358</v>
      </c>
      <c r="E556" s="1">
        <v>1</v>
      </c>
      <c r="F556" s="2">
        <v>45082</v>
      </c>
      <c r="G556" s="1" t="s">
        <v>251</v>
      </c>
      <c r="H556" s="1" t="s">
        <v>1097</v>
      </c>
      <c r="I556" s="1" t="s">
        <v>345</v>
      </c>
    </row>
    <row r="557" spans="1:9">
      <c r="A557" s="1" t="s">
        <v>242</v>
      </c>
      <c r="B557" s="1" t="s">
        <v>240</v>
      </c>
      <c r="C557" s="1" t="s">
        <v>2578</v>
      </c>
      <c r="D557" s="1" t="s">
        <v>352</v>
      </c>
      <c r="E557" s="1">
        <v>1</v>
      </c>
      <c r="F557" s="2">
        <v>45082</v>
      </c>
      <c r="G557" s="1" t="s">
        <v>251</v>
      </c>
      <c r="H557" s="1" t="s">
        <v>1097</v>
      </c>
      <c r="I557" s="1" t="s">
        <v>345</v>
      </c>
    </row>
    <row r="558" spans="1:9">
      <c r="A558" s="1" t="s">
        <v>242</v>
      </c>
      <c r="B558" s="1" t="s">
        <v>240</v>
      </c>
      <c r="C558" s="1" t="s">
        <v>2579</v>
      </c>
      <c r="D558" s="1" t="s">
        <v>352</v>
      </c>
      <c r="E558" s="1">
        <v>1</v>
      </c>
      <c r="F558" s="2">
        <v>45082</v>
      </c>
      <c r="G558" s="1" t="s">
        <v>251</v>
      </c>
      <c r="H558" s="1" t="s">
        <v>1097</v>
      </c>
      <c r="I558" s="1" t="s">
        <v>345</v>
      </c>
    </row>
    <row r="559" spans="1:9">
      <c r="A559" s="1" t="s">
        <v>242</v>
      </c>
      <c r="B559" s="1" t="s">
        <v>240</v>
      </c>
      <c r="C559" s="1" t="s">
        <v>2580</v>
      </c>
      <c r="D559" s="1" t="s">
        <v>352</v>
      </c>
      <c r="E559" s="1">
        <v>1</v>
      </c>
      <c r="F559" s="2">
        <v>45083</v>
      </c>
      <c r="G559" s="1" t="s">
        <v>251</v>
      </c>
      <c r="H559" s="1" t="s">
        <v>1097</v>
      </c>
      <c r="I559" s="1" t="s">
        <v>345</v>
      </c>
    </row>
    <row r="560" spans="1:9">
      <c r="A560" s="1" t="s">
        <v>242</v>
      </c>
      <c r="B560" s="1" t="s">
        <v>240</v>
      </c>
      <c r="C560" s="1" t="s">
        <v>2581</v>
      </c>
      <c r="D560" s="1" t="s">
        <v>352</v>
      </c>
      <c r="E560" s="1">
        <v>1</v>
      </c>
      <c r="F560" s="2">
        <v>45083</v>
      </c>
      <c r="G560" s="1" t="s">
        <v>251</v>
      </c>
      <c r="H560" s="1" t="s">
        <v>1097</v>
      </c>
      <c r="I560" s="1" t="s">
        <v>345</v>
      </c>
    </row>
    <row r="561" spans="1:9">
      <c r="A561" s="1" t="s">
        <v>242</v>
      </c>
      <c r="B561" s="1" t="s">
        <v>240</v>
      </c>
      <c r="C561" s="1" t="s">
        <v>2582</v>
      </c>
      <c r="D561" s="1" t="s">
        <v>358</v>
      </c>
      <c r="E561" s="1">
        <v>1</v>
      </c>
      <c r="F561" s="2">
        <v>45083</v>
      </c>
      <c r="G561" s="1" t="s">
        <v>251</v>
      </c>
      <c r="H561" s="1" t="s">
        <v>1097</v>
      </c>
      <c r="I561" s="1" t="s">
        <v>345</v>
      </c>
    </row>
    <row r="562" spans="1:9">
      <c r="A562" s="1" t="s">
        <v>242</v>
      </c>
      <c r="B562" s="1" t="s">
        <v>240</v>
      </c>
      <c r="C562" s="1" t="s">
        <v>2583</v>
      </c>
      <c r="D562" s="1" t="s">
        <v>358</v>
      </c>
      <c r="E562" s="1">
        <v>1</v>
      </c>
      <c r="F562" s="2">
        <v>45083</v>
      </c>
      <c r="G562" s="1" t="s">
        <v>241</v>
      </c>
      <c r="H562" s="1" t="s">
        <v>1095</v>
      </c>
      <c r="I562" s="1" t="s">
        <v>345</v>
      </c>
    </row>
    <row r="563" spans="1:9">
      <c r="A563" s="1" t="s">
        <v>242</v>
      </c>
      <c r="B563" s="1" t="s">
        <v>240</v>
      </c>
      <c r="C563" s="1" t="s">
        <v>2584</v>
      </c>
      <c r="D563" s="1" t="s">
        <v>352</v>
      </c>
      <c r="E563" s="1">
        <v>1</v>
      </c>
      <c r="F563" s="2">
        <v>45083</v>
      </c>
      <c r="G563" s="1" t="s">
        <v>241</v>
      </c>
      <c r="H563" s="1" t="s">
        <v>1095</v>
      </c>
      <c r="I563" s="1" t="s">
        <v>345</v>
      </c>
    </row>
    <row r="564" spans="1:9">
      <c r="A564" s="1" t="s">
        <v>242</v>
      </c>
      <c r="B564" s="1" t="s">
        <v>240</v>
      </c>
      <c r="C564" s="1" t="s">
        <v>2585</v>
      </c>
      <c r="D564" s="1" t="s">
        <v>352</v>
      </c>
      <c r="E564" s="1">
        <v>1</v>
      </c>
      <c r="F564" s="2">
        <v>45084</v>
      </c>
      <c r="G564" s="1" t="s">
        <v>251</v>
      </c>
      <c r="H564" s="1" t="s">
        <v>1097</v>
      </c>
      <c r="I564" s="1" t="s">
        <v>345</v>
      </c>
    </row>
    <row r="565" spans="1:9">
      <c r="A565" s="1" t="s">
        <v>242</v>
      </c>
      <c r="B565" s="1" t="s">
        <v>240</v>
      </c>
      <c r="C565" s="1" t="s">
        <v>2586</v>
      </c>
      <c r="D565" s="1" t="s">
        <v>352</v>
      </c>
      <c r="E565" s="1">
        <v>1</v>
      </c>
      <c r="F565" s="2">
        <v>45084</v>
      </c>
      <c r="G565" s="1" t="s">
        <v>251</v>
      </c>
      <c r="H565" s="1" t="s">
        <v>1097</v>
      </c>
      <c r="I565" s="1" t="s">
        <v>345</v>
      </c>
    </row>
    <row r="566" spans="1:9">
      <c r="A566" s="1" t="s">
        <v>242</v>
      </c>
      <c r="B566" s="1" t="s">
        <v>240</v>
      </c>
      <c r="C566" s="1" t="s">
        <v>2587</v>
      </c>
      <c r="D566" s="1" t="s">
        <v>358</v>
      </c>
      <c r="E566" s="1">
        <v>1</v>
      </c>
      <c r="F566" s="2">
        <v>45084</v>
      </c>
      <c r="G566" s="1" t="s">
        <v>251</v>
      </c>
      <c r="H566" s="1" t="s">
        <v>1097</v>
      </c>
      <c r="I566" s="1" t="s">
        <v>345</v>
      </c>
    </row>
    <row r="567" spans="1:9">
      <c r="A567" s="1" t="s">
        <v>242</v>
      </c>
      <c r="B567" s="1" t="s">
        <v>240</v>
      </c>
      <c r="C567" s="1" t="s">
        <v>2588</v>
      </c>
      <c r="D567" s="1" t="s">
        <v>358</v>
      </c>
      <c r="E567" s="1">
        <v>1</v>
      </c>
      <c r="F567" s="2">
        <v>45084</v>
      </c>
      <c r="G567" s="1" t="s">
        <v>241</v>
      </c>
      <c r="H567" s="1" t="s">
        <v>1095</v>
      </c>
      <c r="I567" s="1" t="s">
        <v>345</v>
      </c>
    </row>
    <row r="568" spans="1:9">
      <c r="A568" s="1" t="s">
        <v>242</v>
      </c>
      <c r="B568" s="1" t="s">
        <v>240</v>
      </c>
      <c r="C568" s="1" t="s">
        <v>2589</v>
      </c>
      <c r="D568" s="1" t="s">
        <v>352</v>
      </c>
      <c r="E568" s="1">
        <v>1</v>
      </c>
      <c r="F568" s="2">
        <v>45085</v>
      </c>
      <c r="G568" s="1" t="s">
        <v>251</v>
      </c>
      <c r="H568" s="1" t="s">
        <v>1097</v>
      </c>
      <c r="I568" s="1" t="s">
        <v>345</v>
      </c>
    </row>
    <row r="569" spans="1:9">
      <c r="A569" s="1" t="s">
        <v>242</v>
      </c>
      <c r="B569" s="1" t="s">
        <v>240</v>
      </c>
      <c r="C569" s="1" t="s">
        <v>2590</v>
      </c>
      <c r="D569" s="1" t="s">
        <v>369</v>
      </c>
      <c r="E569" s="1">
        <v>1</v>
      </c>
      <c r="F569" s="2">
        <v>45085</v>
      </c>
      <c r="G569" s="1" t="s">
        <v>251</v>
      </c>
      <c r="H569" s="1" t="s">
        <v>1097</v>
      </c>
      <c r="I569" s="1" t="s">
        <v>345</v>
      </c>
    </row>
    <row r="570" spans="1:9">
      <c r="A570" s="1" t="s">
        <v>242</v>
      </c>
      <c r="B570" s="1" t="s">
        <v>240</v>
      </c>
      <c r="C570" s="1" t="s">
        <v>2591</v>
      </c>
      <c r="D570" s="1" t="s">
        <v>369</v>
      </c>
      <c r="E570" s="1">
        <v>1</v>
      </c>
      <c r="F570" s="2">
        <v>45085</v>
      </c>
      <c r="G570" s="1" t="s">
        <v>251</v>
      </c>
      <c r="H570" s="1" t="s">
        <v>1097</v>
      </c>
      <c r="I570" s="1" t="s">
        <v>345</v>
      </c>
    </row>
    <row r="571" spans="1:9">
      <c r="A571" s="1" t="s">
        <v>242</v>
      </c>
      <c r="B571" s="1" t="s">
        <v>240</v>
      </c>
      <c r="C571" s="1" t="s">
        <v>2592</v>
      </c>
      <c r="D571" s="1" t="s">
        <v>369</v>
      </c>
      <c r="E571" s="1">
        <v>1</v>
      </c>
      <c r="F571" s="2">
        <v>45085</v>
      </c>
      <c r="G571" s="1" t="s">
        <v>241</v>
      </c>
      <c r="H571" s="1" t="s">
        <v>1095</v>
      </c>
      <c r="I571" s="1" t="s">
        <v>345</v>
      </c>
    </row>
    <row r="572" spans="1:9">
      <c r="A572" s="1" t="s">
        <v>242</v>
      </c>
      <c r="B572" s="1" t="s">
        <v>240</v>
      </c>
      <c r="C572" s="1" t="s">
        <v>2593</v>
      </c>
      <c r="D572" s="1" t="s">
        <v>369</v>
      </c>
      <c r="E572" s="1">
        <v>1</v>
      </c>
      <c r="F572" s="2">
        <v>45085</v>
      </c>
      <c r="G572" s="1" t="s">
        <v>251</v>
      </c>
      <c r="H572" s="1" t="s">
        <v>1097</v>
      </c>
      <c r="I572" s="1" t="s">
        <v>345</v>
      </c>
    </row>
    <row r="573" spans="1:9">
      <c r="A573" s="1" t="s">
        <v>242</v>
      </c>
      <c r="B573" s="1" t="s">
        <v>240</v>
      </c>
      <c r="C573" s="1" t="s">
        <v>2594</v>
      </c>
      <c r="D573" s="1" t="s">
        <v>352</v>
      </c>
      <c r="E573" s="1">
        <v>1</v>
      </c>
      <c r="F573" s="2">
        <v>45086</v>
      </c>
      <c r="G573" s="1" t="s">
        <v>241</v>
      </c>
      <c r="H573" s="1" t="s">
        <v>1095</v>
      </c>
      <c r="I573" s="1" t="s">
        <v>345</v>
      </c>
    </row>
    <row r="574" spans="1:9">
      <c r="A574" s="1" t="s">
        <v>242</v>
      </c>
      <c r="B574" s="1" t="s">
        <v>240</v>
      </c>
      <c r="C574" s="1" t="s">
        <v>2595</v>
      </c>
      <c r="D574" s="1" t="s">
        <v>369</v>
      </c>
      <c r="E574" s="1">
        <v>1</v>
      </c>
      <c r="F574" s="2">
        <v>45086</v>
      </c>
      <c r="G574" s="1" t="s">
        <v>251</v>
      </c>
      <c r="H574" s="1" t="s">
        <v>1097</v>
      </c>
      <c r="I574" s="1" t="s">
        <v>345</v>
      </c>
    </row>
    <row r="575" spans="1:9">
      <c r="A575" s="1" t="s">
        <v>242</v>
      </c>
      <c r="B575" s="1" t="s">
        <v>240</v>
      </c>
      <c r="C575" s="1" t="s">
        <v>2596</v>
      </c>
      <c r="D575" s="1" t="s">
        <v>369</v>
      </c>
      <c r="E575" s="1">
        <v>1</v>
      </c>
      <c r="F575" s="2">
        <v>45086</v>
      </c>
      <c r="G575" s="1" t="s">
        <v>251</v>
      </c>
      <c r="H575" s="1" t="s">
        <v>1097</v>
      </c>
      <c r="I575" s="1" t="s">
        <v>345</v>
      </c>
    </row>
    <row r="576" spans="1:9">
      <c r="A576" s="1" t="s">
        <v>242</v>
      </c>
      <c r="B576" s="1" t="s">
        <v>240</v>
      </c>
      <c r="C576" s="1" t="s">
        <v>2597</v>
      </c>
      <c r="D576" s="1" t="s">
        <v>343</v>
      </c>
      <c r="E576" s="1">
        <v>1</v>
      </c>
      <c r="F576" s="2">
        <v>45087</v>
      </c>
      <c r="G576" s="1" t="s">
        <v>251</v>
      </c>
      <c r="H576" s="1" t="s">
        <v>1097</v>
      </c>
      <c r="I576" s="1" t="s">
        <v>345</v>
      </c>
    </row>
    <row r="577" spans="1:9">
      <c r="A577" s="1" t="s">
        <v>242</v>
      </c>
      <c r="B577" s="1" t="s">
        <v>240</v>
      </c>
      <c r="C577" s="1" t="s">
        <v>2598</v>
      </c>
      <c r="D577" s="1" t="s">
        <v>352</v>
      </c>
      <c r="E577" s="1">
        <v>1</v>
      </c>
      <c r="F577" s="2">
        <v>45087</v>
      </c>
      <c r="G577" s="1" t="s">
        <v>251</v>
      </c>
      <c r="H577" s="1" t="s">
        <v>1097</v>
      </c>
      <c r="I577" s="1" t="s">
        <v>345</v>
      </c>
    </row>
    <row r="578" spans="1:9">
      <c r="A578" s="1" t="s">
        <v>242</v>
      </c>
      <c r="B578" s="1" t="s">
        <v>240</v>
      </c>
      <c r="C578" s="1" t="s">
        <v>2599</v>
      </c>
      <c r="D578" s="1" t="s">
        <v>352</v>
      </c>
      <c r="E578" s="1">
        <v>1</v>
      </c>
      <c r="F578" s="2">
        <v>45087</v>
      </c>
      <c r="G578" s="1" t="s">
        <v>251</v>
      </c>
      <c r="H578" s="1" t="s">
        <v>1097</v>
      </c>
      <c r="I578" s="1" t="s">
        <v>345</v>
      </c>
    </row>
    <row r="579" spans="1:9">
      <c r="A579" s="1" t="s">
        <v>242</v>
      </c>
      <c r="B579" s="1" t="s">
        <v>240</v>
      </c>
      <c r="C579" s="1" t="s">
        <v>2600</v>
      </c>
      <c r="D579" s="1" t="s">
        <v>352</v>
      </c>
      <c r="E579" s="1">
        <v>1</v>
      </c>
      <c r="F579" s="2">
        <v>45089</v>
      </c>
      <c r="G579" s="1" t="s">
        <v>241</v>
      </c>
      <c r="H579" s="1" t="s">
        <v>1095</v>
      </c>
      <c r="I579" s="1" t="s">
        <v>345</v>
      </c>
    </row>
    <row r="580" spans="1:9">
      <c r="A580" s="1" t="s">
        <v>242</v>
      </c>
      <c r="B580" s="1" t="s">
        <v>240</v>
      </c>
      <c r="C580" s="1" t="s">
        <v>2601</v>
      </c>
      <c r="D580" s="1" t="s">
        <v>352</v>
      </c>
      <c r="E580" s="1">
        <v>1</v>
      </c>
      <c r="F580" s="2">
        <v>45089</v>
      </c>
      <c r="G580" s="1" t="s">
        <v>251</v>
      </c>
      <c r="H580" s="1" t="s">
        <v>1097</v>
      </c>
      <c r="I580" s="1" t="s">
        <v>345</v>
      </c>
    </row>
    <row r="581" spans="1:9">
      <c r="A581" s="1" t="s">
        <v>242</v>
      </c>
      <c r="B581" s="1" t="s">
        <v>240</v>
      </c>
      <c r="C581" s="1" t="s">
        <v>2602</v>
      </c>
      <c r="D581" s="1" t="s">
        <v>352</v>
      </c>
      <c r="E581" s="1">
        <v>1</v>
      </c>
      <c r="F581" s="2">
        <v>45089</v>
      </c>
      <c r="G581" s="1" t="s">
        <v>251</v>
      </c>
      <c r="H581" s="1" t="s">
        <v>1097</v>
      </c>
      <c r="I581" s="1" t="s">
        <v>345</v>
      </c>
    </row>
    <row r="582" spans="1:9">
      <c r="A582" s="1" t="s">
        <v>242</v>
      </c>
      <c r="B582" s="1" t="s">
        <v>240</v>
      </c>
      <c r="C582" s="1" t="s">
        <v>2603</v>
      </c>
      <c r="D582" s="1" t="s">
        <v>352</v>
      </c>
      <c r="E582" s="1">
        <v>1</v>
      </c>
      <c r="F582" s="2">
        <v>45089</v>
      </c>
      <c r="G582" s="1" t="s">
        <v>251</v>
      </c>
      <c r="H582" s="1" t="s">
        <v>1097</v>
      </c>
      <c r="I582" s="1" t="s">
        <v>345</v>
      </c>
    </row>
    <row r="583" spans="1:9">
      <c r="A583" s="1" t="s">
        <v>242</v>
      </c>
      <c r="B583" s="1" t="s">
        <v>240</v>
      </c>
      <c r="C583" s="1" t="s">
        <v>2604</v>
      </c>
      <c r="D583" s="1" t="s">
        <v>369</v>
      </c>
      <c r="E583" s="1">
        <v>1</v>
      </c>
      <c r="F583" s="2">
        <v>45089</v>
      </c>
      <c r="G583" s="1" t="s">
        <v>251</v>
      </c>
      <c r="H583" s="1" t="s">
        <v>1097</v>
      </c>
      <c r="I583" s="1" t="s">
        <v>345</v>
      </c>
    </row>
    <row r="584" spans="1:9">
      <c r="A584" s="1" t="s">
        <v>242</v>
      </c>
      <c r="B584" s="1" t="s">
        <v>240</v>
      </c>
      <c r="C584" s="1" t="s">
        <v>2605</v>
      </c>
      <c r="D584" s="1" t="s">
        <v>352</v>
      </c>
      <c r="E584" s="1">
        <v>1</v>
      </c>
      <c r="F584" s="2">
        <v>45089</v>
      </c>
      <c r="G584" s="1" t="s">
        <v>241</v>
      </c>
      <c r="H584" s="1" t="s">
        <v>1095</v>
      </c>
      <c r="I584" s="1" t="s">
        <v>345</v>
      </c>
    </row>
    <row r="585" spans="1:9">
      <c r="A585" s="1" t="s">
        <v>242</v>
      </c>
      <c r="B585" s="1" t="s">
        <v>240</v>
      </c>
      <c r="C585" s="1" t="s">
        <v>2606</v>
      </c>
      <c r="D585" s="1" t="s">
        <v>352</v>
      </c>
      <c r="E585" s="1">
        <v>1</v>
      </c>
      <c r="F585" s="2">
        <v>45090</v>
      </c>
      <c r="G585" s="1" t="s">
        <v>251</v>
      </c>
      <c r="H585" s="1" t="s">
        <v>1097</v>
      </c>
      <c r="I585" s="1" t="s">
        <v>345</v>
      </c>
    </row>
    <row r="586" spans="1:9">
      <c r="A586" s="1" t="s">
        <v>242</v>
      </c>
      <c r="B586" s="1" t="s">
        <v>240</v>
      </c>
      <c r="C586" s="1" t="s">
        <v>2607</v>
      </c>
      <c r="D586" s="1" t="s">
        <v>343</v>
      </c>
      <c r="E586" s="1">
        <v>1</v>
      </c>
      <c r="F586" s="2">
        <v>45090</v>
      </c>
      <c r="G586" s="1" t="s">
        <v>251</v>
      </c>
      <c r="H586" s="1" t="s">
        <v>1097</v>
      </c>
      <c r="I586" s="1" t="s">
        <v>345</v>
      </c>
    </row>
    <row r="587" spans="1:9">
      <c r="A587" s="1" t="s">
        <v>242</v>
      </c>
      <c r="B587" s="1" t="s">
        <v>240</v>
      </c>
      <c r="C587" s="1" t="s">
        <v>2608</v>
      </c>
      <c r="D587" s="1" t="s">
        <v>352</v>
      </c>
      <c r="E587" s="1">
        <v>1</v>
      </c>
      <c r="F587" s="2">
        <v>45090</v>
      </c>
      <c r="G587" s="1" t="s">
        <v>251</v>
      </c>
      <c r="H587" s="1" t="s">
        <v>1097</v>
      </c>
      <c r="I587" s="1" t="s">
        <v>345</v>
      </c>
    </row>
    <row r="588" spans="1:9">
      <c r="A588" s="1" t="s">
        <v>242</v>
      </c>
      <c r="B588" s="1" t="s">
        <v>240</v>
      </c>
      <c r="C588" s="1" t="s">
        <v>2609</v>
      </c>
      <c r="D588" s="1" t="s">
        <v>358</v>
      </c>
      <c r="E588" s="1">
        <v>1</v>
      </c>
      <c r="F588" s="2">
        <v>45091</v>
      </c>
      <c r="G588" s="1" t="s">
        <v>251</v>
      </c>
      <c r="H588" s="1" t="s">
        <v>1097</v>
      </c>
      <c r="I588" s="1" t="s">
        <v>345</v>
      </c>
    </row>
    <row r="589" spans="1:9">
      <c r="A589" s="1" t="s">
        <v>242</v>
      </c>
      <c r="B589" s="1" t="s">
        <v>240</v>
      </c>
      <c r="C589" s="1" t="s">
        <v>2610</v>
      </c>
      <c r="D589" s="1" t="s">
        <v>369</v>
      </c>
      <c r="E589" s="1">
        <v>1</v>
      </c>
      <c r="F589" s="2">
        <v>45091</v>
      </c>
      <c r="G589" s="1" t="s">
        <v>251</v>
      </c>
      <c r="H589" s="1" t="s">
        <v>1097</v>
      </c>
      <c r="I589" s="1" t="s">
        <v>345</v>
      </c>
    </row>
    <row r="590" spans="1:9">
      <c r="A590" s="1" t="s">
        <v>242</v>
      </c>
      <c r="B590" s="1" t="s">
        <v>240</v>
      </c>
      <c r="C590" s="1" t="s">
        <v>2611</v>
      </c>
      <c r="D590" s="1" t="s">
        <v>394</v>
      </c>
      <c r="E590" s="1">
        <v>1</v>
      </c>
      <c r="F590" s="2">
        <v>45091</v>
      </c>
      <c r="G590" s="1" t="s">
        <v>251</v>
      </c>
      <c r="H590" s="1" t="s">
        <v>1097</v>
      </c>
      <c r="I590" s="1" t="s">
        <v>345</v>
      </c>
    </row>
    <row r="591" spans="1:9">
      <c r="A591" s="1" t="s">
        <v>242</v>
      </c>
      <c r="B591" s="1" t="s">
        <v>240</v>
      </c>
      <c r="C591" s="1" t="s">
        <v>2612</v>
      </c>
      <c r="D591" s="1" t="s">
        <v>369</v>
      </c>
      <c r="E591" s="1">
        <v>1</v>
      </c>
      <c r="F591" s="2">
        <v>45092</v>
      </c>
      <c r="G591" s="1" t="s">
        <v>251</v>
      </c>
      <c r="H591" s="1" t="s">
        <v>1097</v>
      </c>
      <c r="I591" s="1" t="s">
        <v>345</v>
      </c>
    </row>
    <row r="592" spans="1:9">
      <c r="A592" s="1" t="s">
        <v>242</v>
      </c>
      <c r="B592" s="1" t="s">
        <v>240</v>
      </c>
      <c r="C592" s="1" t="s">
        <v>2613</v>
      </c>
      <c r="D592" s="1" t="s">
        <v>369</v>
      </c>
      <c r="E592" s="1">
        <v>1</v>
      </c>
      <c r="F592" s="2">
        <v>45092</v>
      </c>
      <c r="G592" s="1" t="s">
        <v>251</v>
      </c>
      <c r="H592" s="1" t="s">
        <v>1097</v>
      </c>
      <c r="I592" s="1" t="s">
        <v>345</v>
      </c>
    </row>
    <row r="593" spans="1:9">
      <c r="A593" s="1" t="s">
        <v>242</v>
      </c>
      <c r="B593" s="1" t="s">
        <v>240</v>
      </c>
      <c r="C593" s="1" t="s">
        <v>2614</v>
      </c>
      <c r="D593" s="1" t="s">
        <v>369</v>
      </c>
      <c r="E593" s="1">
        <v>1</v>
      </c>
      <c r="F593" s="2">
        <v>45092</v>
      </c>
      <c r="G593" s="1" t="s">
        <v>251</v>
      </c>
      <c r="H593" s="1" t="s">
        <v>1097</v>
      </c>
      <c r="I593" s="1" t="s">
        <v>345</v>
      </c>
    </row>
    <row r="594" spans="1:9">
      <c r="A594" s="1" t="s">
        <v>86</v>
      </c>
      <c r="B594" s="1" t="s">
        <v>66</v>
      </c>
      <c r="C594" s="1" t="s">
        <v>2615</v>
      </c>
      <c r="D594" s="1" t="s">
        <v>354</v>
      </c>
      <c r="E594" s="1">
        <v>1</v>
      </c>
      <c r="F594" s="2">
        <v>45079</v>
      </c>
      <c r="G594" s="1" t="s">
        <v>85</v>
      </c>
      <c r="H594" s="1" t="s">
        <v>1130</v>
      </c>
      <c r="I594" s="1" t="s">
        <v>345</v>
      </c>
    </row>
    <row r="595" spans="1:9">
      <c r="A595" s="1" t="s">
        <v>86</v>
      </c>
      <c r="B595" s="1" t="s">
        <v>66</v>
      </c>
      <c r="C595" s="1" t="s">
        <v>2616</v>
      </c>
      <c r="D595" s="1" t="s">
        <v>369</v>
      </c>
      <c r="E595" s="1">
        <v>1</v>
      </c>
      <c r="F595" s="2">
        <v>45079</v>
      </c>
      <c r="G595" s="1" t="s">
        <v>85</v>
      </c>
      <c r="H595" s="1" t="s">
        <v>1130</v>
      </c>
      <c r="I595" s="1" t="s">
        <v>345</v>
      </c>
    </row>
    <row r="596" spans="1:9">
      <c r="A596" s="1" t="s">
        <v>86</v>
      </c>
      <c r="B596" s="1" t="s">
        <v>66</v>
      </c>
      <c r="C596" s="1" t="s">
        <v>2617</v>
      </c>
      <c r="D596" s="1" t="s">
        <v>358</v>
      </c>
      <c r="E596" s="1">
        <v>1</v>
      </c>
      <c r="F596" s="2">
        <v>45083</v>
      </c>
      <c r="G596" s="1" t="s">
        <v>85</v>
      </c>
      <c r="H596" s="1" t="s">
        <v>1130</v>
      </c>
      <c r="I596" s="1" t="s">
        <v>345</v>
      </c>
    </row>
    <row r="597" spans="1:9">
      <c r="A597" s="1" t="s">
        <v>86</v>
      </c>
      <c r="B597" s="1" t="s">
        <v>66</v>
      </c>
      <c r="C597" s="1" t="s">
        <v>2618</v>
      </c>
      <c r="D597" s="1" t="s">
        <v>358</v>
      </c>
      <c r="E597" s="1">
        <v>1</v>
      </c>
      <c r="F597" s="2">
        <v>45086</v>
      </c>
      <c r="G597" s="1" t="s">
        <v>85</v>
      </c>
      <c r="H597" s="1" t="s">
        <v>1130</v>
      </c>
      <c r="I597" s="1" t="s">
        <v>345</v>
      </c>
    </row>
    <row r="598" spans="1:9">
      <c r="A598" s="1" t="s">
        <v>86</v>
      </c>
      <c r="B598" s="1" t="s">
        <v>66</v>
      </c>
      <c r="C598" s="1" t="s">
        <v>2619</v>
      </c>
      <c r="D598" s="1" t="s">
        <v>369</v>
      </c>
      <c r="E598" s="1">
        <v>1</v>
      </c>
      <c r="F598" s="2">
        <v>45089</v>
      </c>
      <c r="G598" s="1" t="s">
        <v>85</v>
      </c>
      <c r="H598" s="1" t="s">
        <v>1130</v>
      </c>
      <c r="I598" s="1" t="s">
        <v>345</v>
      </c>
    </row>
    <row r="599" spans="1:9">
      <c r="A599" s="1" t="s">
        <v>86</v>
      </c>
      <c r="B599" s="1" t="s">
        <v>66</v>
      </c>
      <c r="C599" s="1" t="s">
        <v>2620</v>
      </c>
      <c r="D599" s="1" t="s">
        <v>352</v>
      </c>
      <c r="E599" s="1">
        <v>1</v>
      </c>
      <c r="F599" s="2">
        <v>45091</v>
      </c>
      <c r="G599" s="1" t="s">
        <v>85</v>
      </c>
      <c r="H599" s="1" t="s">
        <v>1130</v>
      </c>
      <c r="I599" s="1" t="s">
        <v>345</v>
      </c>
    </row>
    <row r="600" spans="1:9">
      <c r="A600" s="1" t="s">
        <v>86</v>
      </c>
      <c r="B600" s="1" t="s">
        <v>66</v>
      </c>
      <c r="C600" s="1" t="s">
        <v>2621</v>
      </c>
      <c r="D600" s="1" t="s">
        <v>369</v>
      </c>
      <c r="E600" s="1">
        <v>1</v>
      </c>
      <c r="F600" s="2">
        <v>45093</v>
      </c>
      <c r="G600" s="1" t="s">
        <v>85</v>
      </c>
      <c r="H600" s="1" t="s">
        <v>1130</v>
      </c>
      <c r="I600" s="1" t="s">
        <v>345</v>
      </c>
    </row>
    <row r="601" spans="1:9">
      <c r="A601" s="1" t="s">
        <v>214</v>
      </c>
      <c r="B601" s="1" t="s">
        <v>197</v>
      </c>
      <c r="C601" s="1" t="s">
        <v>2622</v>
      </c>
      <c r="D601" s="1" t="s">
        <v>358</v>
      </c>
      <c r="E601" s="1">
        <v>1</v>
      </c>
      <c r="F601" s="2">
        <v>45083</v>
      </c>
      <c r="G601" s="1" t="s">
        <v>213</v>
      </c>
      <c r="H601" s="1" t="s">
        <v>1137</v>
      </c>
      <c r="I601" s="1" t="s">
        <v>345</v>
      </c>
    </row>
    <row r="602" spans="1:9">
      <c r="A602" s="1" t="s">
        <v>214</v>
      </c>
      <c r="B602" s="1" t="s">
        <v>197</v>
      </c>
      <c r="C602" s="1" t="s">
        <v>2623</v>
      </c>
      <c r="D602" s="1" t="s">
        <v>369</v>
      </c>
      <c r="E602" s="1">
        <v>1</v>
      </c>
      <c r="F602" s="2">
        <v>45083</v>
      </c>
      <c r="G602" s="1" t="s">
        <v>213</v>
      </c>
      <c r="H602" s="1" t="s">
        <v>1137</v>
      </c>
      <c r="I602" s="1" t="s">
        <v>345</v>
      </c>
    </row>
    <row r="603" spans="1:9">
      <c r="A603" s="1" t="s">
        <v>214</v>
      </c>
      <c r="B603" s="1" t="s">
        <v>197</v>
      </c>
      <c r="C603" s="1" t="s">
        <v>2624</v>
      </c>
      <c r="D603" s="1" t="s">
        <v>352</v>
      </c>
      <c r="E603" s="1">
        <v>1</v>
      </c>
      <c r="F603" s="2">
        <v>45083</v>
      </c>
      <c r="G603" s="1" t="s">
        <v>213</v>
      </c>
      <c r="H603" s="1" t="s">
        <v>1137</v>
      </c>
      <c r="I603" s="1" t="s">
        <v>345</v>
      </c>
    </row>
    <row r="604" spans="1:9">
      <c r="A604" s="1" t="s">
        <v>214</v>
      </c>
      <c r="B604" s="1" t="s">
        <v>197</v>
      </c>
      <c r="C604" s="1" t="s">
        <v>2625</v>
      </c>
      <c r="D604" s="1" t="s">
        <v>369</v>
      </c>
      <c r="E604" s="1">
        <v>1</v>
      </c>
      <c r="F604" s="2">
        <v>45084</v>
      </c>
      <c r="G604" s="1" t="s">
        <v>213</v>
      </c>
      <c r="H604" s="1" t="s">
        <v>1137</v>
      </c>
      <c r="I604" s="1" t="s">
        <v>345</v>
      </c>
    </row>
    <row r="605" spans="1:9">
      <c r="A605" s="1" t="s">
        <v>214</v>
      </c>
      <c r="B605" s="1" t="s">
        <v>197</v>
      </c>
      <c r="C605" s="1" t="s">
        <v>2626</v>
      </c>
      <c r="D605" s="1" t="s">
        <v>352</v>
      </c>
      <c r="E605" s="1">
        <v>1</v>
      </c>
      <c r="F605" s="2">
        <v>45087</v>
      </c>
      <c r="G605" s="1" t="s">
        <v>213</v>
      </c>
      <c r="H605" s="1" t="s">
        <v>1137</v>
      </c>
      <c r="I605" s="1" t="s">
        <v>345</v>
      </c>
    </row>
    <row r="606" spans="1:9">
      <c r="A606" s="1" t="s">
        <v>214</v>
      </c>
      <c r="B606" s="1" t="s">
        <v>197</v>
      </c>
      <c r="C606" s="1" t="s">
        <v>2627</v>
      </c>
      <c r="D606" s="1" t="s">
        <v>343</v>
      </c>
      <c r="E606" s="1">
        <v>1</v>
      </c>
      <c r="F606" s="2">
        <v>45089</v>
      </c>
      <c r="G606" s="1" t="s">
        <v>213</v>
      </c>
      <c r="H606" s="1" t="s">
        <v>1137</v>
      </c>
      <c r="I606" s="1" t="s">
        <v>345</v>
      </c>
    </row>
    <row r="607" spans="1:9">
      <c r="A607" s="1" t="s">
        <v>128</v>
      </c>
      <c r="B607" s="1" t="s">
        <v>129</v>
      </c>
      <c r="C607" s="1" t="s">
        <v>2628</v>
      </c>
      <c r="D607" s="1" t="s">
        <v>352</v>
      </c>
      <c r="E607" s="1">
        <v>1</v>
      </c>
      <c r="F607" s="2">
        <v>45087</v>
      </c>
      <c r="G607" s="1" t="s">
        <v>127</v>
      </c>
      <c r="H607" s="1" t="s">
        <v>1146</v>
      </c>
      <c r="I607" s="1" t="s">
        <v>345</v>
      </c>
    </row>
    <row r="608" spans="1:9">
      <c r="A608" s="1" t="s">
        <v>128</v>
      </c>
      <c r="B608" s="1" t="s">
        <v>129</v>
      </c>
      <c r="C608" s="1" t="s">
        <v>2629</v>
      </c>
      <c r="D608" s="1" t="s">
        <v>376</v>
      </c>
      <c r="E608" s="1">
        <v>1</v>
      </c>
      <c r="F608" s="2">
        <v>45087</v>
      </c>
      <c r="G608" s="1" t="s">
        <v>127</v>
      </c>
      <c r="H608" s="1" t="s">
        <v>1146</v>
      </c>
      <c r="I608" s="1" t="s">
        <v>345</v>
      </c>
    </row>
    <row r="609" spans="1:9">
      <c r="A609" s="1" t="s">
        <v>128</v>
      </c>
      <c r="B609" s="1" t="s">
        <v>129</v>
      </c>
      <c r="C609" s="1" t="s">
        <v>2630</v>
      </c>
      <c r="D609" s="1" t="s">
        <v>352</v>
      </c>
      <c r="E609" s="1">
        <v>1</v>
      </c>
      <c r="F609" s="2">
        <v>45089</v>
      </c>
      <c r="G609" s="1" t="s">
        <v>127</v>
      </c>
      <c r="H609" s="1" t="s">
        <v>1146</v>
      </c>
      <c r="I609" s="1" t="s">
        <v>345</v>
      </c>
    </row>
    <row r="610" spans="1:9">
      <c r="A610" s="1" t="s">
        <v>128</v>
      </c>
      <c r="B610" s="1" t="s">
        <v>129</v>
      </c>
      <c r="C610" s="1" t="s">
        <v>2631</v>
      </c>
      <c r="D610" s="1" t="s">
        <v>659</v>
      </c>
      <c r="E610" s="1">
        <v>1</v>
      </c>
      <c r="F610" s="2">
        <v>45089</v>
      </c>
      <c r="G610" s="1" t="s">
        <v>127</v>
      </c>
      <c r="H610" s="1" t="s">
        <v>1146</v>
      </c>
      <c r="I610" s="1" t="s">
        <v>345</v>
      </c>
    </row>
    <row r="611" spans="1:9">
      <c r="A611" s="1" t="s">
        <v>128</v>
      </c>
      <c r="B611" s="1" t="s">
        <v>129</v>
      </c>
      <c r="C611" s="1" t="s">
        <v>2632</v>
      </c>
      <c r="D611" s="1" t="s">
        <v>350</v>
      </c>
      <c r="E611" s="1">
        <v>1</v>
      </c>
      <c r="F611" s="2">
        <v>45092</v>
      </c>
      <c r="G611" s="1" t="s">
        <v>127</v>
      </c>
      <c r="H611" s="1" t="s">
        <v>1146</v>
      </c>
      <c r="I611" s="1" t="s">
        <v>345</v>
      </c>
    </row>
    <row r="612" spans="1:9">
      <c r="A612" s="1" t="s">
        <v>128</v>
      </c>
      <c r="B612" s="1" t="s">
        <v>129</v>
      </c>
      <c r="C612" s="1" t="s">
        <v>2633</v>
      </c>
      <c r="D612" s="1" t="s">
        <v>352</v>
      </c>
      <c r="E612" s="1">
        <v>1</v>
      </c>
      <c r="F612" s="2">
        <v>45092</v>
      </c>
      <c r="G612" s="1" t="s">
        <v>127</v>
      </c>
      <c r="H612" s="1" t="s">
        <v>1146</v>
      </c>
      <c r="I612" s="1" t="s">
        <v>345</v>
      </c>
    </row>
    <row r="613" spans="1:9">
      <c r="A613" s="1" t="s">
        <v>220</v>
      </c>
      <c r="B613" s="1" t="s">
        <v>221</v>
      </c>
      <c r="C613" s="1" t="s">
        <v>2634</v>
      </c>
      <c r="D613" s="1" t="s">
        <v>376</v>
      </c>
      <c r="E613" s="1">
        <v>1</v>
      </c>
      <c r="F613" s="2">
        <v>45082</v>
      </c>
      <c r="G613" s="1" t="s">
        <v>219</v>
      </c>
      <c r="H613" s="1" t="s">
        <v>1154</v>
      </c>
      <c r="I613" s="1" t="s">
        <v>345</v>
      </c>
    </row>
    <row r="614" spans="1:9">
      <c r="A614" s="1" t="s">
        <v>220</v>
      </c>
      <c r="B614" s="1" t="s">
        <v>221</v>
      </c>
      <c r="C614" s="1" t="s">
        <v>2635</v>
      </c>
      <c r="D614" s="1" t="s">
        <v>815</v>
      </c>
      <c r="E614" s="1">
        <v>1</v>
      </c>
      <c r="F614" s="2">
        <v>45084</v>
      </c>
      <c r="G614" s="1" t="s">
        <v>219</v>
      </c>
      <c r="H614" s="1" t="s">
        <v>1154</v>
      </c>
      <c r="I614" s="1" t="s">
        <v>345</v>
      </c>
    </row>
    <row r="615" spans="1:9">
      <c r="A615" s="1" t="s">
        <v>220</v>
      </c>
      <c r="B615" s="1" t="s">
        <v>221</v>
      </c>
      <c r="C615" s="1" t="s">
        <v>2636</v>
      </c>
      <c r="D615" s="1" t="s">
        <v>815</v>
      </c>
      <c r="E615" s="1">
        <v>1</v>
      </c>
      <c r="F615" s="2">
        <v>45084</v>
      </c>
      <c r="G615" s="1" t="s">
        <v>219</v>
      </c>
      <c r="H615" s="1" t="s">
        <v>1154</v>
      </c>
      <c r="I615" s="1" t="s">
        <v>345</v>
      </c>
    </row>
    <row r="616" spans="1:9">
      <c r="A616" s="1" t="s">
        <v>220</v>
      </c>
      <c r="B616" s="1" t="s">
        <v>221</v>
      </c>
      <c r="C616" s="1" t="s">
        <v>2637</v>
      </c>
      <c r="D616" s="1" t="s">
        <v>352</v>
      </c>
      <c r="E616" s="1">
        <v>1</v>
      </c>
      <c r="F616" s="2">
        <v>45089</v>
      </c>
      <c r="G616" s="1" t="s">
        <v>219</v>
      </c>
      <c r="H616" s="1" t="s">
        <v>1154</v>
      </c>
      <c r="I616" s="1" t="s">
        <v>345</v>
      </c>
    </row>
    <row r="617" spans="1:9">
      <c r="A617" s="1" t="s">
        <v>220</v>
      </c>
      <c r="B617" s="1" t="s">
        <v>221</v>
      </c>
      <c r="C617" s="1" t="s">
        <v>2638</v>
      </c>
      <c r="D617" s="1" t="s">
        <v>369</v>
      </c>
      <c r="E617" s="1">
        <v>1</v>
      </c>
      <c r="F617" s="2">
        <v>45089</v>
      </c>
      <c r="G617" s="1" t="s">
        <v>219</v>
      </c>
      <c r="H617" s="1" t="s">
        <v>1154</v>
      </c>
      <c r="I617" s="1" t="s">
        <v>345</v>
      </c>
    </row>
    <row r="618" spans="1:9">
      <c r="A618" s="1" t="s">
        <v>299</v>
      </c>
      <c r="B618" s="1" t="s">
        <v>291</v>
      </c>
      <c r="C618" s="1" t="s">
        <v>2639</v>
      </c>
      <c r="D618" s="1" t="s">
        <v>352</v>
      </c>
      <c r="E618" s="1">
        <v>1</v>
      </c>
      <c r="F618" s="2">
        <v>45079</v>
      </c>
      <c r="G618" s="1" t="s">
        <v>289</v>
      </c>
      <c r="H618" s="1" t="s">
        <v>1177</v>
      </c>
      <c r="I618" s="1" t="s">
        <v>345</v>
      </c>
    </row>
    <row r="619" spans="1:9">
      <c r="A619" s="1" t="s">
        <v>299</v>
      </c>
      <c r="B619" s="1" t="s">
        <v>291</v>
      </c>
      <c r="C619" s="1" t="s">
        <v>2640</v>
      </c>
      <c r="D619" s="1" t="s">
        <v>369</v>
      </c>
      <c r="E619" s="1">
        <v>1</v>
      </c>
      <c r="F619" s="2">
        <v>45091</v>
      </c>
      <c r="G619" s="1" t="s">
        <v>289</v>
      </c>
      <c r="H619" s="1" t="s">
        <v>1177</v>
      </c>
      <c r="I619" s="1" t="s">
        <v>345</v>
      </c>
    </row>
    <row r="620" spans="1:9">
      <c r="A620" s="1" t="s">
        <v>299</v>
      </c>
      <c r="B620" s="1" t="s">
        <v>291</v>
      </c>
      <c r="C620" s="1" t="s">
        <v>2641</v>
      </c>
      <c r="D620" s="1" t="s">
        <v>358</v>
      </c>
      <c r="E620" s="1">
        <v>1</v>
      </c>
      <c r="F620" s="2">
        <v>45091</v>
      </c>
      <c r="G620" s="1" t="s">
        <v>289</v>
      </c>
      <c r="H620" s="1" t="s">
        <v>1177</v>
      </c>
      <c r="I620" s="1" t="s">
        <v>345</v>
      </c>
    </row>
    <row r="621" spans="1:9">
      <c r="A621" s="1" t="s">
        <v>49</v>
      </c>
      <c r="B621" s="1" t="s">
        <v>34</v>
      </c>
      <c r="C621" s="1" t="s">
        <v>2642</v>
      </c>
      <c r="D621" s="1" t="s">
        <v>394</v>
      </c>
      <c r="E621" s="1">
        <v>1</v>
      </c>
      <c r="F621" s="2">
        <v>45083</v>
      </c>
      <c r="G621" s="1" t="s">
        <v>48</v>
      </c>
      <c r="H621" s="1" t="s">
        <v>1184</v>
      </c>
      <c r="I621" s="1" t="s">
        <v>345</v>
      </c>
    </row>
    <row r="622" spans="1:9">
      <c r="A622" s="1" t="s">
        <v>49</v>
      </c>
      <c r="B622" s="1" t="s">
        <v>34</v>
      </c>
      <c r="C622" s="1" t="s">
        <v>2643</v>
      </c>
      <c r="D622" s="1" t="s">
        <v>659</v>
      </c>
      <c r="E622" s="1">
        <v>1</v>
      </c>
      <c r="F622" s="2">
        <v>45083</v>
      </c>
      <c r="G622" s="1" t="s">
        <v>48</v>
      </c>
      <c r="H622" s="1" t="s">
        <v>1184</v>
      </c>
      <c r="I622" s="1" t="s">
        <v>345</v>
      </c>
    </row>
    <row r="623" spans="1:9">
      <c r="A623" s="1" t="s">
        <v>49</v>
      </c>
      <c r="B623" s="1" t="s">
        <v>34</v>
      </c>
      <c r="C623" s="1" t="s">
        <v>2644</v>
      </c>
      <c r="D623" s="1" t="s">
        <v>358</v>
      </c>
      <c r="E623" s="1">
        <v>1</v>
      </c>
      <c r="F623" s="2">
        <v>45083</v>
      </c>
      <c r="G623" s="1" t="s">
        <v>48</v>
      </c>
      <c r="H623" s="1" t="s">
        <v>1184</v>
      </c>
      <c r="I623" s="1" t="s">
        <v>345</v>
      </c>
    </row>
    <row r="624" spans="1:9">
      <c r="A624" s="1" t="s">
        <v>49</v>
      </c>
      <c r="B624" s="1" t="s">
        <v>34</v>
      </c>
      <c r="C624" s="1" t="s">
        <v>2645</v>
      </c>
      <c r="D624" s="1" t="s">
        <v>369</v>
      </c>
      <c r="E624" s="1">
        <v>1</v>
      </c>
      <c r="F624" s="2">
        <v>45086</v>
      </c>
      <c r="G624" s="1" t="s">
        <v>48</v>
      </c>
      <c r="H624" s="1" t="s">
        <v>1184</v>
      </c>
      <c r="I624" s="1" t="s">
        <v>345</v>
      </c>
    </row>
    <row r="625" spans="1:9">
      <c r="A625" s="1" t="s">
        <v>49</v>
      </c>
      <c r="B625" s="1" t="s">
        <v>34</v>
      </c>
      <c r="C625" s="1" t="s">
        <v>2646</v>
      </c>
      <c r="D625" s="1" t="s">
        <v>358</v>
      </c>
      <c r="E625" s="1">
        <v>1</v>
      </c>
      <c r="F625" s="2">
        <v>45086</v>
      </c>
      <c r="G625" s="1" t="s">
        <v>48</v>
      </c>
      <c r="H625" s="1" t="s">
        <v>1184</v>
      </c>
      <c r="I625" s="1" t="s">
        <v>345</v>
      </c>
    </row>
    <row r="626" spans="1:9">
      <c r="A626" s="1" t="s">
        <v>49</v>
      </c>
      <c r="B626" s="1" t="s">
        <v>34</v>
      </c>
      <c r="C626" s="1" t="s">
        <v>2647</v>
      </c>
      <c r="D626" s="1" t="s">
        <v>369</v>
      </c>
      <c r="E626" s="1">
        <v>1</v>
      </c>
      <c r="F626" s="2">
        <v>45088</v>
      </c>
      <c r="G626" s="1" t="s">
        <v>48</v>
      </c>
      <c r="H626" s="1" t="s">
        <v>1184</v>
      </c>
      <c r="I626" s="1" t="s">
        <v>345</v>
      </c>
    </row>
    <row r="627" spans="1:9">
      <c r="A627" s="1" t="s">
        <v>49</v>
      </c>
      <c r="B627" s="1" t="s">
        <v>34</v>
      </c>
      <c r="C627" s="1" t="s">
        <v>2648</v>
      </c>
      <c r="D627" s="1" t="s">
        <v>369</v>
      </c>
      <c r="E627" s="1">
        <v>1</v>
      </c>
      <c r="F627" s="2">
        <v>45088</v>
      </c>
      <c r="G627" s="1" t="s">
        <v>48</v>
      </c>
      <c r="H627" s="1" t="s">
        <v>1184</v>
      </c>
      <c r="I627" s="1" t="s">
        <v>345</v>
      </c>
    </row>
    <row r="628" spans="1:9">
      <c r="A628" s="1" t="s">
        <v>49</v>
      </c>
      <c r="B628" s="1" t="s">
        <v>34</v>
      </c>
      <c r="C628" s="1" t="s">
        <v>2649</v>
      </c>
      <c r="D628" s="1" t="s">
        <v>352</v>
      </c>
      <c r="E628" s="1">
        <v>1</v>
      </c>
      <c r="F628" s="2">
        <v>45088</v>
      </c>
      <c r="G628" s="1" t="s">
        <v>48</v>
      </c>
      <c r="H628" s="1" t="s">
        <v>1184</v>
      </c>
      <c r="I628" s="1" t="s">
        <v>345</v>
      </c>
    </row>
    <row r="629" spans="1:9">
      <c r="A629" s="1" t="s">
        <v>49</v>
      </c>
      <c r="B629" s="1" t="s">
        <v>34</v>
      </c>
      <c r="C629" s="1" t="s">
        <v>2650</v>
      </c>
      <c r="D629" s="1" t="s">
        <v>352</v>
      </c>
      <c r="E629" s="1">
        <v>1</v>
      </c>
      <c r="F629" s="2">
        <v>45088</v>
      </c>
      <c r="G629" s="1" t="s">
        <v>48</v>
      </c>
      <c r="H629" s="1" t="s">
        <v>1184</v>
      </c>
      <c r="I629" s="1" t="s">
        <v>345</v>
      </c>
    </row>
    <row r="630" spans="1:9">
      <c r="A630" s="1" t="s">
        <v>49</v>
      </c>
      <c r="B630" s="1" t="s">
        <v>34</v>
      </c>
      <c r="C630" s="1" t="s">
        <v>2651</v>
      </c>
      <c r="D630" s="1" t="s">
        <v>369</v>
      </c>
      <c r="E630" s="1">
        <v>1</v>
      </c>
      <c r="F630" s="2">
        <v>45093</v>
      </c>
      <c r="G630" s="1" t="s">
        <v>48</v>
      </c>
      <c r="H630" s="1" t="s">
        <v>1184</v>
      </c>
      <c r="I630" s="1" t="s">
        <v>345</v>
      </c>
    </row>
    <row r="631" spans="1:9">
      <c r="A631" s="1" t="s">
        <v>49</v>
      </c>
      <c r="B631" s="1" t="s">
        <v>34</v>
      </c>
      <c r="C631" s="1" t="s">
        <v>2652</v>
      </c>
      <c r="D631" s="1" t="s">
        <v>358</v>
      </c>
      <c r="E631" s="1">
        <v>1</v>
      </c>
      <c r="F631" s="2">
        <v>45093</v>
      </c>
      <c r="G631" s="1" t="s">
        <v>48</v>
      </c>
      <c r="H631" s="1" t="s">
        <v>1184</v>
      </c>
      <c r="I631" s="1" t="s">
        <v>345</v>
      </c>
    </row>
    <row r="632" spans="1:9">
      <c r="A632" s="1" t="s">
        <v>49</v>
      </c>
      <c r="B632" s="1" t="s">
        <v>34</v>
      </c>
      <c r="C632" s="1" t="s">
        <v>2653</v>
      </c>
      <c r="D632" s="1" t="s">
        <v>659</v>
      </c>
      <c r="E632" s="1">
        <v>1</v>
      </c>
      <c r="F632" s="2">
        <v>45093</v>
      </c>
      <c r="G632" s="1" t="s">
        <v>48</v>
      </c>
      <c r="H632" s="1" t="s">
        <v>1184</v>
      </c>
      <c r="I632" s="1" t="s">
        <v>345</v>
      </c>
    </row>
    <row r="633" spans="1:9">
      <c r="A633" s="1" t="s">
        <v>181</v>
      </c>
      <c r="B633" s="1" t="s">
        <v>175</v>
      </c>
      <c r="C633" s="1" t="s">
        <v>2654</v>
      </c>
      <c r="D633" s="1" t="s">
        <v>394</v>
      </c>
      <c r="E633" s="1">
        <v>1</v>
      </c>
      <c r="F633" s="2">
        <v>45079</v>
      </c>
      <c r="G633" s="1" t="s">
        <v>180</v>
      </c>
      <c r="H633" s="1" t="s">
        <v>1201</v>
      </c>
      <c r="I633" s="1" t="s">
        <v>345</v>
      </c>
    </row>
    <row r="634" spans="1:9">
      <c r="A634" s="1" t="s">
        <v>181</v>
      </c>
      <c r="B634" s="1" t="s">
        <v>175</v>
      </c>
      <c r="C634" s="1" t="s">
        <v>2655</v>
      </c>
      <c r="D634" s="1" t="s">
        <v>369</v>
      </c>
      <c r="E634" s="1">
        <v>1</v>
      </c>
      <c r="F634" s="2">
        <v>45080</v>
      </c>
      <c r="G634" s="1" t="s">
        <v>180</v>
      </c>
      <c r="H634" s="1" t="s">
        <v>1201</v>
      </c>
      <c r="I634" s="1" t="s">
        <v>345</v>
      </c>
    </row>
    <row r="635" spans="1:9">
      <c r="A635" s="1" t="s">
        <v>181</v>
      </c>
      <c r="B635" s="1" t="s">
        <v>175</v>
      </c>
      <c r="C635" s="1" t="s">
        <v>2656</v>
      </c>
      <c r="D635" s="1" t="s">
        <v>369</v>
      </c>
      <c r="E635" s="1">
        <v>1</v>
      </c>
      <c r="F635" s="2">
        <v>45080</v>
      </c>
      <c r="G635" s="1" t="s">
        <v>180</v>
      </c>
      <c r="H635" s="1" t="s">
        <v>1201</v>
      </c>
      <c r="I635" s="1" t="s">
        <v>345</v>
      </c>
    </row>
    <row r="636" spans="1:9">
      <c r="A636" s="1" t="s">
        <v>181</v>
      </c>
      <c r="B636" s="1" t="s">
        <v>175</v>
      </c>
      <c r="C636" s="1" t="s">
        <v>2657</v>
      </c>
      <c r="D636" s="1" t="s">
        <v>343</v>
      </c>
      <c r="E636" s="1">
        <v>1</v>
      </c>
      <c r="F636" s="2">
        <v>45089</v>
      </c>
      <c r="G636" s="1" t="s">
        <v>180</v>
      </c>
      <c r="H636" s="1" t="s">
        <v>1201</v>
      </c>
      <c r="I636" s="1" t="s">
        <v>345</v>
      </c>
    </row>
    <row r="637" spans="1:9">
      <c r="A637" s="1" t="s">
        <v>181</v>
      </c>
      <c r="B637" s="1" t="s">
        <v>175</v>
      </c>
      <c r="C637" s="1" t="s">
        <v>2658</v>
      </c>
      <c r="D637" s="1" t="s">
        <v>352</v>
      </c>
      <c r="E637" s="1">
        <v>1</v>
      </c>
      <c r="F637" s="2">
        <v>45089</v>
      </c>
      <c r="G637" s="1" t="s">
        <v>180</v>
      </c>
      <c r="H637" s="1" t="s">
        <v>1201</v>
      </c>
      <c r="I637" s="1" t="s">
        <v>345</v>
      </c>
    </row>
    <row r="638" spans="1:9">
      <c r="A638" s="1" t="s">
        <v>181</v>
      </c>
      <c r="B638" s="1" t="s">
        <v>175</v>
      </c>
      <c r="C638" s="1" t="s">
        <v>2659</v>
      </c>
      <c r="D638" s="1" t="s">
        <v>369</v>
      </c>
      <c r="E638" s="1">
        <v>1</v>
      </c>
      <c r="F638" s="2">
        <v>45091</v>
      </c>
      <c r="G638" s="1" t="s">
        <v>180</v>
      </c>
      <c r="H638" s="1" t="s">
        <v>1201</v>
      </c>
      <c r="I638" s="1" t="s">
        <v>345</v>
      </c>
    </row>
    <row r="639" spans="1:9">
      <c r="A639" s="1" t="s">
        <v>181</v>
      </c>
      <c r="B639" s="1" t="s">
        <v>175</v>
      </c>
      <c r="C639" s="1" t="s">
        <v>2660</v>
      </c>
      <c r="D639" s="1" t="s">
        <v>358</v>
      </c>
      <c r="E639" s="1">
        <v>1</v>
      </c>
      <c r="F639" s="2">
        <v>45093</v>
      </c>
      <c r="G639" s="1" t="s">
        <v>180</v>
      </c>
      <c r="H639" s="1" t="s">
        <v>1201</v>
      </c>
      <c r="I639" s="1" t="s">
        <v>345</v>
      </c>
    </row>
    <row r="640" spans="1:9">
      <c r="A640" s="1" t="s">
        <v>250</v>
      </c>
      <c r="B640" s="1" t="s">
        <v>240</v>
      </c>
      <c r="C640" s="1" t="s">
        <v>2661</v>
      </c>
      <c r="D640" s="1" t="s">
        <v>350</v>
      </c>
      <c r="E640" s="1">
        <v>1</v>
      </c>
      <c r="F640" s="2">
        <v>45079</v>
      </c>
      <c r="G640" s="1" t="s">
        <v>249</v>
      </c>
      <c r="H640" s="1" t="s">
        <v>1210</v>
      </c>
      <c r="I640" s="1" t="s">
        <v>345</v>
      </c>
    </row>
    <row r="641" spans="1:9">
      <c r="A641" s="1" t="s">
        <v>250</v>
      </c>
      <c r="B641" s="1" t="s">
        <v>240</v>
      </c>
      <c r="C641" s="1" t="s">
        <v>2662</v>
      </c>
      <c r="D641" s="1" t="s">
        <v>376</v>
      </c>
      <c r="E641" s="1">
        <v>1</v>
      </c>
      <c r="F641" s="2">
        <v>45083</v>
      </c>
      <c r="G641" s="1" t="s">
        <v>249</v>
      </c>
      <c r="H641" s="1" t="s">
        <v>1210</v>
      </c>
      <c r="I641" s="1" t="s">
        <v>345</v>
      </c>
    </row>
    <row r="642" spans="1:9">
      <c r="A642" s="1" t="s">
        <v>250</v>
      </c>
      <c r="B642" s="1" t="s">
        <v>240</v>
      </c>
      <c r="C642" s="1" t="s">
        <v>2663</v>
      </c>
      <c r="D642" s="1" t="s">
        <v>358</v>
      </c>
      <c r="E642" s="1">
        <v>1</v>
      </c>
      <c r="F642" s="2">
        <v>45087</v>
      </c>
      <c r="G642" s="1" t="s">
        <v>249</v>
      </c>
      <c r="H642" s="1" t="s">
        <v>1210</v>
      </c>
      <c r="I642" s="1" t="s">
        <v>345</v>
      </c>
    </row>
    <row r="643" spans="1:9">
      <c r="A643" s="1" t="s">
        <v>250</v>
      </c>
      <c r="B643" s="1" t="s">
        <v>240</v>
      </c>
      <c r="C643" s="1" t="s">
        <v>2664</v>
      </c>
      <c r="D643" s="1" t="s">
        <v>369</v>
      </c>
      <c r="E643" s="1">
        <v>1</v>
      </c>
      <c r="F643" s="2">
        <v>45089</v>
      </c>
      <c r="G643" s="1" t="s">
        <v>249</v>
      </c>
      <c r="H643" s="1" t="s">
        <v>1210</v>
      </c>
      <c r="I643" s="1" t="s">
        <v>345</v>
      </c>
    </row>
    <row r="644" spans="1:9">
      <c r="A644" s="1" t="s">
        <v>250</v>
      </c>
      <c r="B644" s="1" t="s">
        <v>240</v>
      </c>
      <c r="C644" s="1" t="s">
        <v>2665</v>
      </c>
      <c r="D644" s="1" t="s">
        <v>343</v>
      </c>
      <c r="E644" s="1">
        <v>1</v>
      </c>
      <c r="F644" s="2">
        <v>45093</v>
      </c>
      <c r="G644" s="1" t="s">
        <v>249</v>
      </c>
      <c r="H644" s="1" t="s">
        <v>1210</v>
      </c>
      <c r="I644" s="1" t="s">
        <v>345</v>
      </c>
    </row>
    <row r="645" spans="1:9">
      <c r="A645" s="1" t="s">
        <v>244</v>
      </c>
      <c r="B645" s="1" t="s">
        <v>240</v>
      </c>
      <c r="C645" s="1" t="s">
        <v>2666</v>
      </c>
      <c r="D645" s="1" t="s">
        <v>352</v>
      </c>
      <c r="E645" s="1">
        <v>1</v>
      </c>
      <c r="F645" s="2">
        <v>45079</v>
      </c>
      <c r="G645" s="1" t="s">
        <v>243</v>
      </c>
      <c r="H645" s="1" t="s">
        <v>1219</v>
      </c>
      <c r="I645" s="1" t="s">
        <v>345</v>
      </c>
    </row>
    <row r="646" spans="1:9">
      <c r="A646" s="1" t="s">
        <v>244</v>
      </c>
      <c r="B646" s="1" t="s">
        <v>240</v>
      </c>
      <c r="C646" s="1" t="s">
        <v>2667</v>
      </c>
      <c r="D646" s="1" t="s">
        <v>352</v>
      </c>
      <c r="E646" s="1">
        <v>1</v>
      </c>
      <c r="F646" s="2">
        <v>45080</v>
      </c>
      <c r="G646" s="1" t="s">
        <v>243</v>
      </c>
      <c r="H646" s="1" t="s">
        <v>1219</v>
      </c>
      <c r="I646" s="1" t="s">
        <v>345</v>
      </c>
    </row>
    <row r="647" spans="1:9">
      <c r="A647" s="1" t="s">
        <v>244</v>
      </c>
      <c r="B647" s="1" t="s">
        <v>240</v>
      </c>
      <c r="C647" s="1" t="s">
        <v>2668</v>
      </c>
      <c r="D647" s="1" t="s">
        <v>343</v>
      </c>
      <c r="E647" s="1">
        <v>1</v>
      </c>
      <c r="F647" s="2">
        <v>45082</v>
      </c>
      <c r="G647" s="1" t="s">
        <v>243</v>
      </c>
      <c r="H647" s="1" t="s">
        <v>1219</v>
      </c>
      <c r="I647" s="1" t="s">
        <v>345</v>
      </c>
    </row>
    <row r="648" spans="1:9">
      <c r="A648" s="1" t="s">
        <v>244</v>
      </c>
      <c r="B648" s="1" t="s">
        <v>240</v>
      </c>
      <c r="C648" s="1" t="s">
        <v>2669</v>
      </c>
      <c r="D648" s="1" t="s">
        <v>350</v>
      </c>
      <c r="E648" s="1">
        <v>1</v>
      </c>
      <c r="F648" s="2">
        <v>45082</v>
      </c>
      <c r="G648" s="1" t="s">
        <v>243</v>
      </c>
      <c r="H648" s="1" t="s">
        <v>1219</v>
      </c>
      <c r="I648" s="1" t="s">
        <v>345</v>
      </c>
    </row>
    <row r="649" spans="1:9">
      <c r="A649" s="1" t="s">
        <v>244</v>
      </c>
      <c r="B649" s="1" t="s">
        <v>240</v>
      </c>
      <c r="C649" s="1" t="s">
        <v>2670</v>
      </c>
      <c r="D649" s="1" t="s">
        <v>358</v>
      </c>
      <c r="E649" s="1">
        <v>1</v>
      </c>
      <c r="F649" s="2">
        <v>45089</v>
      </c>
      <c r="G649" s="1" t="s">
        <v>243</v>
      </c>
      <c r="H649" s="1" t="s">
        <v>1219</v>
      </c>
      <c r="I649" s="1" t="s">
        <v>345</v>
      </c>
    </row>
    <row r="650" spans="1:9">
      <c r="A650" s="1" t="s">
        <v>244</v>
      </c>
      <c r="B650" s="1" t="s">
        <v>240</v>
      </c>
      <c r="C650" s="1" t="s">
        <v>2671</v>
      </c>
      <c r="D650" s="1" t="s">
        <v>358</v>
      </c>
      <c r="E650" s="1">
        <v>1</v>
      </c>
      <c r="F650" s="2">
        <v>45090</v>
      </c>
      <c r="G650" s="1" t="s">
        <v>243</v>
      </c>
      <c r="H650" s="1" t="s">
        <v>1219</v>
      </c>
      <c r="I650" s="1" t="s">
        <v>345</v>
      </c>
    </row>
    <row r="651" spans="1:9">
      <c r="A651" s="1" t="s">
        <v>244</v>
      </c>
      <c r="B651" s="1" t="s">
        <v>240</v>
      </c>
      <c r="C651" s="1" t="s">
        <v>2672</v>
      </c>
      <c r="D651" s="1" t="s">
        <v>343</v>
      </c>
      <c r="E651" s="1">
        <v>1</v>
      </c>
      <c r="F651" s="2">
        <v>45091</v>
      </c>
      <c r="G651" s="1" t="s">
        <v>243</v>
      </c>
      <c r="H651" s="1" t="s">
        <v>1219</v>
      </c>
      <c r="I651" s="1" t="s">
        <v>345</v>
      </c>
    </row>
    <row r="652" spans="1:9">
      <c r="A652" s="1" t="s">
        <v>244</v>
      </c>
      <c r="B652" s="1" t="s">
        <v>240</v>
      </c>
      <c r="C652" s="1" t="s">
        <v>2673</v>
      </c>
      <c r="D652" s="1" t="s">
        <v>343</v>
      </c>
      <c r="E652" s="1">
        <v>1</v>
      </c>
      <c r="F652" s="2">
        <v>45091</v>
      </c>
      <c r="G652" s="1" t="s">
        <v>243</v>
      </c>
      <c r="H652" s="1" t="s">
        <v>1219</v>
      </c>
      <c r="I652" s="1" t="s">
        <v>345</v>
      </c>
    </row>
    <row r="653" spans="1:9">
      <c r="A653" s="1" t="s">
        <v>157</v>
      </c>
      <c r="B653" s="1" t="s">
        <v>1084</v>
      </c>
      <c r="C653" s="1" t="s">
        <v>2674</v>
      </c>
      <c r="D653" s="1" t="s">
        <v>352</v>
      </c>
      <c r="E653" s="1">
        <v>1</v>
      </c>
      <c r="F653" s="2">
        <v>45083</v>
      </c>
      <c r="G653" s="1" t="s">
        <v>156</v>
      </c>
      <c r="H653" s="1" t="s">
        <v>1229</v>
      </c>
      <c r="I653" s="1" t="s">
        <v>345</v>
      </c>
    </row>
    <row r="654" spans="1:9">
      <c r="A654" s="1" t="s">
        <v>157</v>
      </c>
      <c r="B654" s="1" t="s">
        <v>1084</v>
      </c>
      <c r="C654" s="1" t="s">
        <v>2675</v>
      </c>
      <c r="D654" s="1" t="s">
        <v>358</v>
      </c>
      <c r="E654" s="1">
        <v>1</v>
      </c>
      <c r="F654" s="2">
        <v>45093</v>
      </c>
      <c r="G654" s="1" t="s">
        <v>156</v>
      </c>
      <c r="H654" s="1" t="s">
        <v>1229</v>
      </c>
      <c r="I654" s="1" t="s">
        <v>345</v>
      </c>
    </row>
    <row r="655" spans="1:9">
      <c r="A655" s="1" t="s">
        <v>68</v>
      </c>
      <c r="B655" s="1" t="s">
        <v>66</v>
      </c>
      <c r="C655" s="1" t="s">
        <v>2676</v>
      </c>
      <c r="D655" s="1" t="s">
        <v>352</v>
      </c>
      <c r="E655" s="1">
        <v>1</v>
      </c>
      <c r="F655" s="2">
        <v>45079</v>
      </c>
      <c r="G655" s="1" t="s">
        <v>67</v>
      </c>
      <c r="H655" s="1" t="s">
        <v>1237</v>
      </c>
      <c r="I655" s="1" t="s">
        <v>345</v>
      </c>
    </row>
    <row r="656" spans="1:9">
      <c r="A656" s="1" t="s">
        <v>68</v>
      </c>
      <c r="B656" s="1" t="s">
        <v>66</v>
      </c>
      <c r="C656" s="1" t="s">
        <v>2677</v>
      </c>
      <c r="D656" s="1" t="s">
        <v>352</v>
      </c>
      <c r="E656" s="1">
        <v>1</v>
      </c>
      <c r="F656" s="2">
        <v>45079</v>
      </c>
      <c r="G656" s="1" t="s">
        <v>67</v>
      </c>
      <c r="H656" s="1" t="s">
        <v>1237</v>
      </c>
      <c r="I656" s="1" t="s">
        <v>345</v>
      </c>
    </row>
    <row r="657" spans="1:9">
      <c r="A657" s="1" t="s">
        <v>68</v>
      </c>
      <c r="B657" s="1" t="s">
        <v>66</v>
      </c>
      <c r="C657" s="1" t="s">
        <v>2678</v>
      </c>
      <c r="D657" s="1" t="s">
        <v>352</v>
      </c>
      <c r="E657" s="1">
        <v>1</v>
      </c>
      <c r="F657" s="2">
        <v>45079</v>
      </c>
      <c r="G657" s="1" t="s">
        <v>67</v>
      </c>
      <c r="H657" s="1" t="s">
        <v>1237</v>
      </c>
      <c r="I657" s="1" t="s">
        <v>345</v>
      </c>
    </row>
    <row r="658" spans="1:9">
      <c r="A658" s="1" t="s">
        <v>68</v>
      </c>
      <c r="B658" s="1" t="s">
        <v>66</v>
      </c>
      <c r="C658" s="1" t="s">
        <v>2679</v>
      </c>
      <c r="D658" s="1" t="s">
        <v>350</v>
      </c>
      <c r="E658" s="1">
        <v>1</v>
      </c>
      <c r="F658" s="2">
        <v>45080</v>
      </c>
      <c r="G658" s="1" t="s">
        <v>67</v>
      </c>
      <c r="H658" s="1" t="s">
        <v>1237</v>
      </c>
      <c r="I658" s="1" t="s">
        <v>345</v>
      </c>
    </row>
    <row r="659" spans="1:9">
      <c r="A659" s="1" t="s">
        <v>68</v>
      </c>
      <c r="B659" s="1" t="s">
        <v>66</v>
      </c>
      <c r="C659" s="1" t="s">
        <v>2680</v>
      </c>
      <c r="D659" s="1" t="s">
        <v>352</v>
      </c>
      <c r="E659" s="1">
        <v>1</v>
      </c>
      <c r="F659" s="2">
        <v>45082</v>
      </c>
      <c r="G659" s="1" t="s">
        <v>67</v>
      </c>
      <c r="H659" s="1" t="s">
        <v>1237</v>
      </c>
      <c r="I659" s="1" t="s">
        <v>345</v>
      </c>
    </row>
    <row r="660" spans="1:9">
      <c r="A660" s="1" t="s">
        <v>68</v>
      </c>
      <c r="B660" s="1" t="s">
        <v>66</v>
      </c>
      <c r="C660" s="1" t="s">
        <v>2681</v>
      </c>
      <c r="D660" s="1" t="s">
        <v>350</v>
      </c>
      <c r="E660" s="1">
        <v>1</v>
      </c>
      <c r="F660" s="2">
        <v>45082</v>
      </c>
      <c r="G660" s="1" t="s">
        <v>67</v>
      </c>
      <c r="H660" s="1" t="s">
        <v>1237</v>
      </c>
      <c r="I660" s="1" t="s">
        <v>345</v>
      </c>
    </row>
    <row r="661" spans="1:9">
      <c r="A661" s="1" t="s">
        <v>68</v>
      </c>
      <c r="B661" s="1" t="s">
        <v>66</v>
      </c>
      <c r="C661" s="1" t="s">
        <v>2682</v>
      </c>
      <c r="D661" s="1" t="s">
        <v>358</v>
      </c>
      <c r="E661" s="1">
        <v>1</v>
      </c>
      <c r="F661" s="2">
        <v>45082</v>
      </c>
      <c r="G661" s="1" t="s">
        <v>67</v>
      </c>
      <c r="H661" s="1" t="s">
        <v>1237</v>
      </c>
      <c r="I661" s="1" t="s">
        <v>345</v>
      </c>
    </row>
    <row r="662" spans="1:9">
      <c r="A662" s="1" t="s">
        <v>68</v>
      </c>
      <c r="B662" s="1" t="s">
        <v>66</v>
      </c>
      <c r="C662" s="1" t="s">
        <v>2683</v>
      </c>
      <c r="D662" s="1" t="s">
        <v>358</v>
      </c>
      <c r="E662" s="1">
        <v>1</v>
      </c>
      <c r="F662" s="2">
        <v>45082</v>
      </c>
      <c r="G662" s="1" t="s">
        <v>67</v>
      </c>
      <c r="H662" s="1" t="s">
        <v>1237</v>
      </c>
      <c r="I662" s="1" t="s">
        <v>345</v>
      </c>
    </row>
    <row r="663" spans="1:9">
      <c r="A663" s="1" t="s">
        <v>68</v>
      </c>
      <c r="B663" s="1" t="s">
        <v>66</v>
      </c>
      <c r="C663" s="1" t="s">
        <v>2684</v>
      </c>
      <c r="D663" s="1" t="s">
        <v>350</v>
      </c>
      <c r="E663" s="1">
        <v>1</v>
      </c>
      <c r="F663" s="2">
        <v>45082</v>
      </c>
      <c r="G663" s="1" t="s">
        <v>67</v>
      </c>
      <c r="H663" s="1" t="s">
        <v>1237</v>
      </c>
      <c r="I663" s="1" t="s">
        <v>345</v>
      </c>
    </row>
    <row r="664" spans="1:9">
      <c r="A664" s="1" t="s">
        <v>68</v>
      </c>
      <c r="B664" s="1" t="s">
        <v>66</v>
      </c>
      <c r="C664" s="1" t="s">
        <v>2685</v>
      </c>
      <c r="D664" s="1" t="s">
        <v>358</v>
      </c>
      <c r="E664" s="1">
        <v>1</v>
      </c>
      <c r="F664" s="2">
        <v>45082</v>
      </c>
      <c r="G664" s="1" t="s">
        <v>67</v>
      </c>
      <c r="H664" s="1" t="s">
        <v>1237</v>
      </c>
      <c r="I664" s="1" t="s">
        <v>345</v>
      </c>
    </row>
    <row r="665" spans="1:9">
      <c r="A665" s="1" t="s">
        <v>68</v>
      </c>
      <c r="B665" s="1" t="s">
        <v>66</v>
      </c>
      <c r="C665" s="1" t="s">
        <v>2686</v>
      </c>
      <c r="D665" s="1" t="s">
        <v>352</v>
      </c>
      <c r="E665" s="1">
        <v>1</v>
      </c>
      <c r="F665" s="2">
        <v>45083</v>
      </c>
      <c r="G665" s="1" t="s">
        <v>67</v>
      </c>
      <c r="H665" s="1" t="s">
        <v>1237</v>
      </c>
      <c r="I665" s="1" t="s">
        <v>345</v>
      </c>
    </row>
    <row r="666" spans="1:9">
      <c r="A666" s="1" t="s">
        <v>68</v>
      </c>
      <c r="B666" s="1" t="s">
        <v>66</v>
      </c>
      <c r="C666" s="1" t="s">
        <v>2687</v>
      </c>
      <c r="D666" s="1" t="s">
        <v>369</v>
      </c>
      <c r="E666" s="1">
        <v>1</v>
      </c>
      <c r="F666" s="2">
        <v>45087</v>
      </c>
      <c r="G666" s="1" t="s">
        <v>67</v>
      </c>
      <c r="H666" s="1" t="s">
        <v>1237</v>
      </c>
      <c r="I666" s="1" t="s">
        <v>345</v>
      </c>
    </row>
    <row r="667" spans="1:9">
      <c r="A667" s="1" t="s">
        <v>68</v>
      </c>
      <c r="B667" s="1" t="s">
        <v>66</v>
      </c>
      <c r="C667" s="1" t="s">
        <v>2688</v>
      </c>
      <c r="D667" s="1" t="s">
        <v>343</v>
      </c>
      <c r="E667" s="1">
        <v>1</v>
      </c>
      <c r="F667" s="2">
        <v>45089</v>
      </c>
      <c r="G667" s="1" t="s">
        <v>67</v>
      </c>
      <c r="H667" s="1" t="s">
        <v>1237</v>
      </c>
      <c r="I667" s="1" t="s">
        <v>345</v>
      </c>
    </row>
    <row r="668" spans="1:9">
      <c r="A668" s="1" t="s">
        <v>68</v>
      </c>
      <c r="B668" s="1" t="s">
        <v>66</v>
      </c>
      <c r="C668" s="1" t="s">
        <v>2689</v>
      </c>
      <c r="D668" s="1" t="s">
        <v>369</v>
      </c>
      <c r="E668" s="1">
        <v>1</v>
      </c>
      <c r="F668" s="2">
        <v>45089</v>
      </c>
      <c r="G668" s="1" t="s">
        <v>67</v>
      </c>
      <c r="H668" s="1" t="s">
        <v>1237</v>
      </c>
      <c r="I668" s="1" t="s">
        <v>345</v>
      </c>
    </row>
    <row r="669" spans="1:9">
      <c r="A669" s="1" t="s">
        <v>68</v>
      </c>
      <c r="B669" s="1" t="s">
        <v>66</v>
      </c>
      <c r="C669" s="1" t="s">
        <v>2690</v>
      </c>
      <c r="D669" s="1" t="s">
        <v>352</v>
      </c>
      <c r="E669" s="1">
        <v>1</v>
      </c>
      <c r="F669" s="2">
        <v>45089</v>
      </c>
      <c r="G669" s="1" t="s">
        <v>67</v>
      </c>
      <c r="H669" s="1" t="s">
        <v>1237</v>
      </c>
      <c r="I669" s="1" t="s">
        <v>345</v>
      </c>
    </row>
    <row r="670" spans="1:9">
      <c r="A670" s="1" t="s">
        <v>68</v>
      </c>
      <c r="B670" s="1" t="s">
        <v>66</v>
      </c>
      <c r="C670" s="1" t="s">
        <v>2691</v>
      </c>
      <c r="D670" s="1" t="s">
        <v>369</v>
      </c>
      <c r="E670" s="1">
        <v>1</v>
      </c>
      <c r="F670" s="2">
        <v>45089</v>
      </c>
      <c r="G670" s="1" t="s">
        <v>67</v>
      </c>
      <c r="H670" s="1" t="s">
        <v>1237</v>
      </c>
      <c r="I670" s="1" t="s">
        <v>345</v>
      </c>
    </row>
    <row r="671" spans="1:9">
      <c r="A671" s="1" t="s">
        <v>68</v>
      </c>
      <c r="B671" s="1" t="s">
        <v>66</v>
      </c>
      <c r="C671" s="1" t="s">
        <v>2692</v>
      </c>
      <c r="D671" s="1" t="s">
        <v>358</v>
      </c>
      <c r="E671" s="1">
        <v>1</v>
      </c>
      <c r="F671" s="2">
        <v>45089</v>
      </c>
      <c r="G671" s="1" t="s">
        <v>67</v>
      </c>
      <c r="H671" s="1" t="s">
        <v>1237</v>
      </c>
      <c r="I671" s="1" t="s">
        <v>345</v>
      </c>
    </row>
    <row r="672" spans="1:9">
      <c r="A672" s="1" t="s">
        <v>68</v>
      </c>
      <c r="B672" s="1" t="s">
        <v>66</v>
      </c>
      <c r="C672" s="1" t="s">
        <v>2693</v>
      </c>
      <c r="D672" s="1" t="s">
        <v>358</v>
      </c>
      <c r="E672" s="1">
        <v>1</v>
      </c>
      <c r="F672" s="2">
        <v>45089</v>
      </c>
      <c r="G672" s="1" t="s">
        <v>67</v>
      </c>
      <c r="H672" s="1" t="s">
        <v>1237</v>
      </c>
      <c r="I672" s="1" t="s">
        <v>345</v>
      </c>
    </row>
    <row r="673" spans="1:9">
      <c r="A673" s="1" t="s">
        <v>68</v>
      </c>
      <c r="B673" s="1" t="s">
        <v>66</v>
      </c>
      <c r="C673" s="1" t="s">
        <v>2694</v>
      </c>
      <c r="D673" s="1" t="s">
        <v>350</v>
      </c>
      <c r="E673" s="1">
        <v>1</v>
      </c>
      <c r="F673" s="2">
        <v>45089</v>
      </c>
      <c r="G673" s="1" t="s">
        <v>67</v>
      </c>
      <c r="H673" s="1" t="s">
        <v>1237</v>
      </c>
      <c r="I673" s="1" t="s">
        <v>345</v>
      </c>
    </row>
    <row r="674" spans="1:9">
      <c r="A674" s="1" t="s">
        <v>68</v>
      </c>
      <c r="B674" s="1" t="s">
        <v>66</v>
      </c>
      <c r="C674" s="1" t="s">
        <v>2695</v>
      </c>
      <c r="D674" s="1" t="s">
        <v>352</v>
      </c>
      <c r="E674" s="1">
        <v>1</v>
      </c>
      <c r="F674" s="2">
        <v>45090</v>
      </c>
      <c r="G674" s="1" t="s">
        <v>67</v>
      </c>
      <c r="H674" s="1" t="s">
        <v>1237</v>
      </c>
      <c r="I674" s="1" t="s">
        <v>345</v>
      </c>
    </row>
    <row r="675" spans="1:9">
      <c r="A675" s="1" t="s">
        <v>68</v>
      </c>
      <c r="B675" s="1" t="s">
        <v>66</v>
      </c>
      <c r="C675" s="1" t="s">
        <v>2696</v>
      </c>
      <c r="D675" s="1" t="s">
        <v>352</v>
      </c>
      <c r="E675" s="1">
        <v>1</v>
      </c>
      <c r="F675" s="2">
        <v>45091</v>
      </c>
      <c r="G675" s="1" t="s">
        <v>67</v>
      </c>
      <c r="H675" s="1" t="s">
        <v>1237</v>
      </c>
      <c r="I675" s="1" t="s">
        <v>345</v>
      </c>
    </row>
    <row r="676" spans="1:9">
      <c r="A676" s="1" t="s">
        <v>68</v>
      </c>
      <c r="B676" s="1" t="s">
        <v>66</v>
      </c>
      <c r="C676" s="1" t="s">
        <v>2697</v>
      </c>
      <c r="D676" s="1" t="s">
        <v>352</v>
      </c>
      <c r="E676" s="1">
        <v>1</v>
      </c>
      <c r="F676" s="2">
        <v>45093</v>
      </c>
      <c r="G676" s="1" t="s">
        <v>67</v>
      </c>
      <c r="H676" s="1" t="s">
        <v>1237</v>
      </c>
      <c r="I676" s="1" t="s">
        <v>345</v>
      </c>
    </row>
    <row r="677" spans="1:9">
      <c r="A677" s="1" t="s">
        <v>65</v>
      </c>
      <c r="B677" s="1" t="s">
        <v>34</v>
      </c>
      <c r="C677" s="1" t="s">
        <v>2698</v>
      </c>
      <c r="D677" s="1" t="s">
        <v>343</v>
      </c>
      <c r="E677" s="1">
        <v>1</v>
      </c>
      <c r="F677" s="2">
        <v>45082</v>
      </c>
      <c r="G677" s="1" t="s">
        <v>64</v>
      </c>
      <c r="H677" s="1" t="s">
        <v>1257</v>
      </c>
      <c r="I677" s="1" t="s">
        <v>345</v>
      </c>
    </row>
    <row r="678" spans="1:9">
      <c r="A678" s="1" t="s">
        <v>65</v>
      </c>
      <c r="B678" s="1" t="s">
        <v>34</v>
      </c>
      <c r="C678" s="1" t="s">
        <v>2699</v>
      </c>
      <c r="D678" s="1" t="s">
        <v>352</v>
      </c>
      <c r="E678" s="1">
        <v>1</v>
      </c>
      <c r="F678" s="2">
        <v>45084</v>
      </c>
      <c r="G678" s="1" t="s">
        <v>64</v>
      </c>
      <c r="H678" s="1" t="s">
        <v>1257</v>
      </c>
      <c r="I678" s="1" t="s">
        <v>345</v>
      </c>
    </row>
    <row r="679" spans="1:9">
      <c r="A679" s="1" t="s">
        <v>65</v>
      </c>
      <c r="B679" s="1" t="s">
        <v>34</v>
      </c>
      <c r="C679" s="1" t="s">
        <v>2700</v>
      </c>
      <c r="D679" s="1" t="s">
        <v>343</v>
      </c>
      <c r="E679" s="1">
        <v>1</v>
      </c>
      <c r="F679" s="2">
        <v>45085</v>
      </c>
      <c r="G679" s="1" t="s">
        <v>64</v>
      </c>
      <c r="H679" s="1" t="s">
        <v>1257</v>
      </c>
      <c r="I679" s="1" t="s">
        <v>345</v>
      </c>
    </row>
    <row r="680" spans="1:9">
      <c r="A680" s="1" t="s">
        <v>65</v>
      </c>
      <c r="B680" s="1" t="s">
        <v>34</v>
      </c>
      <c r="C680" s="1" t="s">
        <v>2701</v>
      </c>
      <c r="D680" s="1" t="s">
        <v>343</v>
      </c>
      <c r="E680" s="1">
        <v>1</v>
      </c>
      <c r="F680" s="2">
        <v>45087</v>
      </c>
      <c r="G680" s="1" t="s">
        <v>64</v>
      </c>
      <c r="H680" s="1" t="s">
        <v>1257</v>
      </c>
      <c r="I680" s="1" t="s">
        <v>345</v>
      </c>
    </row>
    <row r="681" spans="1:9">
      <c r="A681" s="1" t="s">
        <v>65</v>
      </c>
      <c r="B681" s="1" t="s">
        <v>34</v>
      </c>
      <c r="C681" s="1" t="s">
        <v>2702</v>
      </c>
      <c r="D681" s="1" t="s">
        <v>358</v>
      </c>
      <c r="E681" s="1">
        <v>1</v>
      </c>
      <c r="F681" s="2">
        <v>45087</v>
      </c>
      <c r="G681" s="1" t="s">
        <v>64</v>
      </c>
      <c r="H681" s="1" t="s">
        <v>1257</v>
      </c>
      <c r="I681" s="1" t="s">
        <v>345</v>
      </c>
    </row>
    <row r="682" spans="1:9">
      <c r="A682" s="1" t="s">
        <v>65</v>
      </c>
      <c r="B682" s="1" t="s">
        <v>34</v>
      </c>
      <c r="C682" s="1" t="s">
        <v>2703</v>
      </c>
      <c r="D682" s="1" t="s">
        <v>369</v>
      </c>
      <c r="E682" s="1">
        <v>1</v>
      </c>
      <c r="F682" s="2">
        <v>45087</v>
      </c>
      <c r="G682" s="1" t="s">
        <v>64</v>
      </c>
      <c r="H682" s="1" t="s">
        <v>1257</v>
      </c>
      <c r="I682" s="1" t="s">
        <v>345</v>
      </c>
    </row>
    <row r="683" spans="1:9">
      <c r="A683" s="1" t="s">
        <v>65</v>
      </c>
      <c r="B683" s="1" t="s">
        <v>34</v>
      </c>
      <c r="C683" s="1" t="s">
        <v>2704</v>
      </c>
      <c r="D683" s="1" t="s">
        <v>350</v>
      </c>
      <c r="E683" s="1">
        <v>1</v>
      </c>
      <c r="F683" s="2">
        <v>45089</v>
      </c>
      <c r="G683" s="1" t="s">
        <v>64</v>
      </c>
      <c r="H683" s="1" t="s">
        <v>1257</v>
      </c>
      <c r="I683" s="1" t="s">
        <v>345</v>
      </c>
    </row>
    <row r="684" spans="1:9">
      <c r="A684" s="1" t="s">
        <v>326</v>
      </c>
      <c r="B684" s="1" t="s">
        <v>322</v>
      </c>
      <c r="C684" s="1" t="s">
        <v>2705</v>
      </c>
      <c r="D684" s="1" t="s">
        <v>358</v>
      </c>
      <c r="E684" s="1">
        <v>1</v>
      </c>
      <c r="F684" s="2">
        <v>45079</v>
      </c>
      <c r="G684" s="1" t="s">
        <v>325</v>
      </c>
      <c r="H684" s="1" t="s">
        <v>1277</v>
      </c>
      <c r="I684" s="1" t="s">
        <v>345</v>
      </c>
    </row>
    <row r="685" spans="1:9">
      <c r="A685" s="1" t="s">
        <v>326</v>
      </c>
      <c r="B685" s="1" t="s">
        <v>2323</v>
      </c>
      <c r="C685" s="1" t="s">
        <v>2706</v>
      </c>
      <c r="D685" s="1" t="s">
        <v>394</v>
      </c>
      <c r="E685" s="1">
        <v>1</v>
      </c>
      <c r="F685" s="2">
        <v>45083</v>
      </c>
      <c r="G685" s="1" t="s">
        <v>325</v>
      </c>
      <c r="H685" s="1" t="s">
        <v>1277</v>
      </c>
      <c r="I685" s="1" t="s">
        <v>345</v>
      </c>
    </row>
    <row r="686" spans="1:9">
      <c r="A686" s="1" t="s">
        <v>326</v>
      </c>
      <c r="B686" s="1" t="s">
        <v>2323</v>
      </c>
      <c r="C686" s="1" t="s">
        <v>2707</v>
      </c>
      <c r="D686" s="1" t="s">
        <v>352</v>
      </c>
      <c r="E686" s="1">
        <v>1</v>
      </c>
      <c r="F686" s="2">
        <v>45086</v>
      </c>
      <c r="G686" s="1" t="s">
        <v>325</v>
      </c>
      <c r="H686" s="1" t="s">
        <v>1277</v>
      </c>
      <c r="I686" s="1" t="s">
        <v>345</v>
      </c>
    </row>
    <row r="687" spans="1:9">
      <c r="A687" s="1" t="s">
        <v>326</v>
      </c>
      <c r="B687" s="1" t="s">
        <v>2323</v>
      </c>
      <c r="C687" s="1" t="s">
        <v>2708</v>
      </c>
      <c r="D687" s="1" t="s">
        <v>352</v>
      </c>
      <c r="E687" s="1">
        <v>1</v>
      </c>
      <c r="F687" s="2">
        <v>45086</v>
      </c>
      <c r="G687" s="1" t="s">
        <v>325</v>
      </c>
      <c r="H687" s="1" t="s">
        <v>1277</v>
      </c>
      <c r="I687" s="1" t="s">
        <v>345</v>
      </c>
    </row>
    <row r="688" spans="1:9">
      <c r="A688" s="1" t="s">
        <v>326</v>
      </c>
      <c r="B688" s="1" t="s">
        <v>2323</v>
      </c>
      <c r="C688" s="1" t="s">
        <v>2709</v>
      </c>
      <c r="D688" s="1" t="s">
        <v>352</v>
      </c>
      <c r="E688" s="1">
        <v>1</v>
      </c>
      <c r="F688" s="2">
        <v>45087</v>
      </c>
      <c r="G688" s="1" t="s">
        <v>325</v>
      </c>
      <c r="H688" s="1" t="s">
        <v>1277</v>
      </c>
      <c r="I688" s="1" t="s">
        <v>345</v>
      </c>
    </row>
    <row r="689" spans="1:9">
      <c r="A689" s="1" t="s">
        <v>326</v>
      </c>
      <c r="B689" s="1" t="s">
        <v>2323</v>
      </c>
      <c r="C689" s="1" t="s">
        <v>2710</v>
      </c>
      <c r="D689" s="1" t="s">
        <v>358</v>
      </c>
      <c r="E689" s="1">
        <v>1</v>
      </c>
      <c r="F689" s="2">
        <v>45089</v>
      </c>
      <c r="G689" s="1" t="s">
        <v>325</v>
      </c>
      <c r="H689" s="1" t="s">
        <v>1277</v>
      </c>
      <c r="I689" s="1" t="s">
        <v>345</v>
      </c>
    </row>
    <row r="690" spans="1:9">
      <c r="A690" s="1" t="s">
        <v>326</v>
      </c>
      <c r="B690" s="1" t="s">
        <v>2323</v>
      </c>
      <c r="C690" s="1" t="s">
        <v>2711</v>
      </c>
      <c r="D690" s="1" t="s">
        <v>376</v>
      </c>
      <c r="E690" s="1">
        <v>1</v>
      </c>
      <c r="F690" s="2">
        <v>45089</v>
      </c>
      <c r="G690" s="1" t="s">
        <v>325</v>
      </c>
      <c r="H690" s="1" t="s">
        <v>1277</v>
      </c>
      <c r="I690" s="1" t="s">
        <v>345</v>
      </c>
    </row>
    <row r="691" spans="1:9">
      <c r="A691" s="1" t="s">
        <v>2712</v>
      </c>
      <c r="B691" s="1" t="s">
        <v>291</v>
      </c>
      <c r="C691" s="1" t="s">
        <v>2713</v>
      </c>
      <c r="D691" s="1" t="s">
        <v>352</v>
      </c>
      <c r="E691" s="1">
        <v>1</v>
      </c>
      <c r="F691" s="2">
        <v>45079</v>
      </c>
      <c r="G691" s="1" t="s">
        <v>1288</v>
      </c>
      <c r="H691" s="1" t="s">
        <v>1289</v>
      </c>
      <c r="I691" s="1" t="s">
        <v>345</v>
      </c>
    </row>
    <row r="692" spans="1:9">
      <c r="A692" s="1" t="s">
        <v>2712</v>
      </c>
      <c r="B692" s="1" t="s">
        <v>291</v>
      </c>
      <c r="C692" s="1" t="s">
        <v>2714</v>
      </c>
      <c r="D692" s="1" t="s">
        <v>352</v>
      </c>
      <c r="E692" s="1">
        <v>1</v>
      </c>
      <c r="F692" s="2">
        <v>45080</v>
      </c>
      <c r="G692" s="1" t="s">
        <v>1288</v>
      </c>
      <c r="H692" s="1" t="s">
        <v>1289</v>
      </c>
      <c r="I692" s="1" t="s">
        <v>345</v>
      </c>
    </row>
    <row r="693" spans="1:9">
      <c r="A693" s="1" t="s">
        <v>2712</v>
      </c>
      <c r="B693" s="1" t="s">
        <v>291</v>
      </c>
      <c r="C693" s="1" t="s">
        <v>2715</v>
      </c>
      <c r="D693" s="1" t="s">
        <v>358</v>
      </c>
      <c r="E693" s="1">
        <v>1</v>
      </c>
      <c r="F693" s="2">
        <v>45089</v>
      </c>
      <c r="G693" s="1" t="s">
        <v>1288</v>
      </c>
      <c r="H693" s="1" t="s">
        <v>1289</v>
      </c>
      <c r="I693" s="1" t="s">
        <v>345</v>
      </c>
    </row>
    <row r="694" spans="1:9">
      <c r="A694" s="1" t="s">
        <v>172</v>
      </c>
      <c r="B694" s="1" t="s">
        <v>160</v>
      </c>
      <c r="C694" s="1" t="s">
        <v>2716</v>
      </c>
      <c r="D694" s="1" t="s">
        <v>369</v>
      </c>
      <c r="E694" s="1">
        <v>1</v>
      </c>
      <c r="F694" s="2">
        <v>45079</v>
      </c>
      <c r="G694" s="1" t="s">
        <v>171</v>
      </c>
      <c r="H694" s="1" t="s">
        <v>1307</v>
      </c>
      <c r="I694" s="1" t="s">
        <v>345</v>
      </c>
    </row>
    <row r="695" spans="1:9">
      <c r="A695" s="1" t="s">
        <v>172</v>
      </c>
      <c r="B695" s="1" t="s">
        <v>160</v>
      </c>
      <c r="C695" s="1" t="s">
        <v>2717</v>
      </c>
      <c r="D695" s="1" t="s">
        <v>358</v>
      </c>
      <c r="E695" s="1">
        <v>1</v>
      </c>
      <c r="F695" s="2">
        <v>45079</v>
      </c>
      <c r="G695" s="1" t="s">
        <v>171</v>
      </c>
      <c r="H695" s="1" t="s">
        <v>1307</v>
      </c>
      <c r="I695" s="1" t="s">
        <v>345</v>
      </c>
    </row>
    <row r="696" spans="1:9">
      <c r="A696" s="1" t="s">
        <v>172</v>
      </c>
      <c r="B696" s="1" t="s">
        <v>160</v>
      </c>
      <c r="C696" s="1" t="s">
        <v>2718</v>
      </c>
      <c r="D696" s="1" t="s">
        <v>343</v>
      </c>
      <c r="E696" s="1">
        <v>1</v>
      </c>
      <c r="F696" s="2">
        <v>45079</v>
      </c>
      <c r="G696" s="1" t="s">
        <v>171</v>
      </c>
      <c r="H696" s="1" t="s">
        <v>1307</v>
      </c>
      <c r="I696" s="1" t="s">
        <v>345</v>
      </c>
    </row>
    <row r="697" spans="1:9">
      <c r="A697" s="1" t="s">
        <v>172</v>
      </c>
      <c r="B697" s="1" t="s">
        <v>160</v>
      </c>
      <c r="C697" s="1" t="s">
        <v>2719</v>
      </c>
      <c r="D697" s="1" t="s">
        <v>343</v>
      </c>
      <c r="E697" s="1">
        <v>1</v>
      </c>
      <c r="F697" s="2">
        <v>45079</v>
      </c>
      <c r="G697" s="1" t="s">
        <v>171</v>
      </c>
      <c r="H697" s="1" t="s">
        <v>1307</v>
      </c>
      <c r="I697" s="1" t="s">
        <v>345</v>
      </c>
    </row>
    <row r="698" spans="1:9">
      <c r="A698" s="1" t="s">
        <v>172</v>
      </c>
      <c r="B698" s="1" t="s">
        <v>160</v>
      </c>
      <c r="C698" s="1" t="s">
        <v>2720</v>
      </c>
      <c r="D698" s="1" t="s">
        <v>350</v>
      </c>
      <c r="E698" s="1">
        <v>1</v>
      </c>
      <c r="F698" s="2">
        <v>45083</v>
      </c>
      <c r="G698" s="1" t="s">
        <v>171</v>
      </c>
      <c r="H698" s="1" t="s">
        <v>1307</v>
      </c>
      <c r="I698" s="1" t="s">
        <v>345</v>
      </c>
    </row>
    <row r="699" spans="1:9">
      <c r="A699" s="1" t="s">
        <v>172</v>
      </c>
      <c r="B699" s="1" t="s">
        <v>160</v>
      </c>
      <c r="C699" s="1" t="s">
        <v>2721</v>
      </c>
      <c r="D699" s="1" t="s">
        <v>369</v>
      </c>
      <c r="E699" s="1">
        <v>1</v>
      </c>
      <c r="F699" s="2">
        <v>45086</v>
      </c>
      <c r="G699" s="1" t="s">
        <v>171</v>
      </c>
      <c r="H699" s="1" t="s">
        <v>1307</v>
      </c>
      <c r="I699" s="1" t="s">
        <v>345</v>
      </c>
    </row>
    <row r="700" spans="1:9">
      <c r="A700" s="1" t="s">
        <v>172</v>
      </c>
      <c r="B700" s="1" t="s">
        <v>160</v>
      </c>
      <c r="C700" s="1" t="s">
        <v>2722</v>
      </c>
      <c r="D700" s="1" t="s">
        <v>369</v>
      </c>
      <c r="E700" s="1">
        <v>1</v>
      </c>
      <c r="F700" s="2">
        <v>45093</v>
      </c>
      <c r="G700" s="1" t="s">
        <v>171</v>
      </c>
      <c r="H700" s="1" t="s">
        <v>1307</v>
      </c>
      <c r="I700" s="1" t="s">
        <v>345</v>
      </c>
    </row>
    <row r="701" spans="1:9">
      <c r="A701" s="1" t="s">
        <v>239</v>
      </c>
      <c r="B701" s="1" t="s">
        <v>240</v>
      </c>
      <c r="C701" s="1" t="s">
        <v>2723</v>
      </c>
      <c r="D701" s="1" t="s">
        <v>369</v>
      </c>
      <c r="E701" s="1">
        <v>1</v>
      </c>
      <c r="F701" s="2">
        <v>45079</v>
      </c>
      <c r="G701" s="1" t="s">
        <v>238</v>
      </c>
      <c r="H701" s="1" t="s">
        <v>1311</v>
      </c>
      <c r="I701" s="1" t="s">
        <v>345</v>
      </c>
    </row>
    <row r="702" spans="1:9">
      <c r="A702" s="1" t="s">
        <v>239</v>
      </c>
      <c r="B702" s="1" t="s">
        <v>240</v>
      </c>
      <c r="C702" s="1" t="s">
        <v>2724</v>
      </c>
      <c r="D702" s="1" t="s">
        <v>858</v>
      </c>
      <c r="E702" s="1">
        <v>1</v>
      </c>
      <c r="F702" s="2">
        <v>45079</v>
      </c>
      <c r="G702" s="1" t="s">
        <v>238</v>
      </c>
      <c r="H702" s="1" t="s">
        <v>1311</v>
      </c>
      <c r="I702" s="1" t="s">
        <v>345</v>
      </c>
    </row>
    <row r="703" spans="1:9">
      <c r="A703" s="1" t="s">
        <v>239</v>
      </c>
      <c r="B703" s="1" t="s">
        <v>240</v>
      </c>
      <c r="C703" s="1" t="s">
        <v>2725</v>
      </c>
      <c r="D703" s="1" t="s">
        <v>369</v>
      </c>
      <c r="E703" s="1">
        <v>1</v>
      </c>
      <c r="F703" s="2">
        <v>45080</v>
      </c>
      <c r="G703" s="1" t="s">
        <v>238</v>
      </c>
      <c r="H703" s="1" t="s">
        <v>1311</v>
      </c>
      <c r="I703" s="1" t="s">
        <v>345</v>
      </c>
    </row>
    <row r="704" spans="1:9">
      <c r="A704" s="1" t="s">
        <v>239</v>
      </c>
      <c r="B704" s="1" t="s">
        <v>240</v>
      </c>
      <c r="C704" s="1" t="s">
        <v>2726</v>
      </c>
      <c r="D704" s="1" t="s">
        <v>369</v>
      </c>
      <c r="E704" s="1">
        <v>1</v>
      </c>
      <c r="F704" s="2">
        <v>45084</v>
      </c>
      <c r="G704" s="1" t="s">
        <v>238</v>
      </c>
      <c r="H704" s="1" t="s">
        <v>1311</v>
      </c>
      <c r="I704" s="1" t="s">
        <v>345</v>
      </c>
    </row>
    <row r="705" spans="1:9">
      <c r="A705" s="1" t="s">
        <v>239</v>
      </c>
      <c r="B705" s="1" t="s">
        <v>240</v>
      </c>
      <c r="C705" s="1" t="s">
        <v>2727</v>
      </c>
      <c r="D705" s="1" t="s">
        <v>352</v>
      </c>
      <c r="E705" s="1">
        <v>1</v>
      </c>
      <c r="F705" s="2">
        <v>45085</v>
      </c>
      <c r="G705" s="1" t="s">
        <v>238</v>
      </c>
      <c r="H705" s="1" t="s">
        <v>1311</v>
      </c>
      <c r="I705" s="1" t="s">
        <v>345</v>
      </c>
    </row>
    <row r="706" spans="1:9">
      <c r="A706" s="1" t="s">
        <v>239</v>
      </c>
      <c r="B706" s="1" t="s">
        <v>240</v>
      </c>
      <c r="C706" s="1" t="s">
        <v>2728</v>
      </c>
      <c r="D706" s="1" t="s">
        <v>369</v>
      </c>
      <c r="E706" s="1">
        <v>1</v>
      </c>
      <c r="F706" s="2">
        <v>45085</v>
      </c>
      <c r="G706" s="1" t="s">
        <v>238</v>
      </c>
      <c r="H706" s="1" t="s">
        <v>1311</v>
      </c>
      <c r="I706" s="1" t="s">
        <v>345</v>
      </c>
    </row>
    <row r="707" spans="1:9">
      <c r="A707" s="1" t="s">
        <v>239</v>
      </c>
      <c r="B707" s="1" t="s">
        <v>240</v>
      </c>
      <c r="C707" s="1" t="s">
        <v>2729</v>
      </c>
      <c r="D707" s="1" t="s">
        <v>858</v>
      </c>
      <c r="E707" s="1">
        <v>1</v>
      </c>
      <c r="F707" s="2">
        <v>45089</v>
      </c>
      <c r="G707" s="1" t="s">
        <v>238</v>
      </c>
      <c r="H707" s="1" t="s">
        <v>1311</v>
      </c>
      <c r="I707" s="1" t="s">
        <v>345</v>
      </c>
    </row>
    <row r="708" spans="1:9">
      <c r="A708" s="1" t="s">
        <v>239</v>
      </c>
      <c r="B708" s="1" t="s">
        <v>240</v>
      </c>
      <c r="C708" s="1" t="s">
        <v>2730</v>
      </c>
      <c r="D708" s="1" t="s">
        <v>369</v>
      </c>
      <c r="E708" s="1">
        <v>1</v>
      </c>
      <c r="F708" s="2">
        <v>45090</v>
      </c>
      <c r="G708" s="1" t="s">
        <v>238</v>
      </c>
      <c r="H708" s="1" t="s">
        <v>1311</v>
      </c>
      <c r="I708" s="1" t="s">
        <v>345</v>
      </c>
    </row>
    <row r="709" spans="1:9">
      <c r="A709" s="1" t="s">
        <v>239</v>
      </c>
      <c r="B709" s="1" t="s">
        <v>240</v>
      </c>
      <c r="C709" s="1" t="s">
        <v>2731</v>
      </c>
      <c r="D709" s="1" t="s">
        <v>369</v>
      </c>
      <c r="E709" s="1">
        <v>1</v>
      </c>
      <c r="F709" s="2">
        <v>45092</v>
      </c>
      <c r="G709" s="1" t="s">
        <v>238</v>
      </c>
      <c r="H709" s="1" t="s">
        <v>1311</v>
      </c>
      <c r="I709" s="1" t="s">
        <v>345</v>
      </c>
    </row>
    <row r="710" spans="1:9">
      <c r="A710" s="1" t="s">
        <v>239</v>
      </c>
      <c r="B710" s="1" t="s">
        <v>240</v>
      </c>
      <c r="C710" s="1" t="s">
        <v>2732</v>
      </c>
      <c r="D710" s="1" t="s">
        <v>858</v>
      </c>
      <c r="E710" s="1">
        <v>1</v>
      </c>
      <c r="F710" s="2">
        <v>45093</v>
      </c>
      <c r="G710" s="1" t="s">
        <v>238</v>
      </c>
      <c r="H710" s="1" t="s">
        <v>1311</v>
      </c>
      <c r="I710" s="1" t="s">
        <v>345</v>
      </c>
    </row>
    <row r="711" spans="1:9">
      <c r="A711" s="1" t="s">
        <v>239</v>
      </c>
      <c r="B711" s="1" t="s">
        <v>240</v>
      </c>
      <c r="C711" s="1" t="s">
        <v>2733</v>
      </c>
      <c r="D711" s="1" t="s">
        <v>350</v>
      </c>
      <c r="E711" s="1">
        <v>1</v>
      </c>
      <c r="F711" s="2">
        <v>45094</v>
      </c>
      <c r="G711" s="1" t="s">
        <v>238</v>
      </c>
      <c r="H711" s="1" t="s">
        <v>1311</v>
      </c>
      <c r="I711" s="1" t="s">
        <v>345</v>
      </c>
    </row>
    <row r="712" spans="1:9">
      <c r="A712" s="1" t="s">
        <v>248</v>
      </c>
      <c r="B712" s="1" t="s">
        <v>240</v>
      </c>
      <c r="C712" s="1" t="s">
        <v>2734</v>
      </c>
      <c r="D712" s="1" t="s">
        <v>352</v>
      </c>
      <c r="E712" s="1">
        <v>1</v>
      </c>
      <c r="F712" s="2">
        <v>45079</v>
      </c>
      <c r="G712" s="1" t="s">
        <v>247</v>
      </c>
      <c r="H712" s="1" t="s">
        <v>1319</v>
      </c>
      <c r="I712" s="1" t="s">
        <v>345</v>
      </c>
    </row>
    <row r="713" spans="1:9">
      <c r="A713" s="1" t="s">
        <v>248</v>
      </c>
      <c r="B713" s="1" t="s">
        <v>240</v>
      </c>
      <c r="C713" s="1" t="s">
        <v>2735</v>
      </c>
      <c r="D713" s="1" t="s">
        <v>369</v>
      </c>
      <c r="E713" s="1">
        <v>1</v>
      </c>
      <c r="F713" s="2">
        <v>45083</v>
      </c>
      <c r="G713" s="1" t="s">
        <v>247</v>
      </c>
      <c r="H713" s="1" t="s">
        <v>1319</v>
      </c>
      <c r="I713" s="1" t="s">
        <v>345</v>
      </c>
    </row>
    <row r="714" spans="1:9">
      <c r="A714" s="1" t="s">
        <v>248</v>
      </c>
      <c r="B714" s="1" t="s">
        <v>240</v>
      </c>
      <c r="C714" s="1" t="s">
        <v>2736</v>
      </c>
      <c r="D714" s="1" t="s">
        <v>343</v>
      </c>
      <c r="E714" s="1">
        <v>1</v>
      </c>
      <c r="F714" s="2">
        <v>45084</v>
      </c>
      <c r="G714" s="1" t="s">
        <v>247</v>
      </c>
      <c r="H714" s="1" t="s">
        <v>1319</v>
      </c>
      <c r="I714" s="1" t="s">
        <v>345</v>
      </c>
    </row>
    <row r="715" spans="1:9">
      <c r="A715" s="1" t="s">
        <v>248</v>
      </c>
      <c r="B715" s="1" t="s">
        <v>240</v>
      </c>
      <c r="C715" s="1" t="s">
        <v>2737</v>
      </c>
      <c r="D715" s="1" t="s">
        <v>369</v>
      </c>
      <c r="E715" s="1">
        <v>1</v>
      </c>
      <c r="F715" s="2">
        <v>45086</v>
      </c>
      <c r="G715" s="1" t="s">
        <v>247</v>
      </c>
      <c r="H715" s="1" t="s">
        <v>1319</v>
      </c>
      <c r="I715" s="1" t="s">
        <v>345</v>
      </c>
    </row>
    <row r="716" spans="1:9">
      <c r="A716" s="1" t="s">
        <v>248</v>
      </c>
      <c r="B716" s="1" t="s">
        <v>240</v>
      </c>
      <c r="C716" s="1" t="s">
        <v>2738</v>
      </c>
      <c r="D716" s="1" t="s">
        <v>858</v>
      </c>
      <c r="E716" s="1">
        <v>1</v>
      </c>
      <c r="F716" s="2">
        <v>45089</v>
      </c>
      <c r="G716" s="1" t="s">
        <v>247</v>
      </c>
      <c r="H716" s="1" t="s">
        <v>1319</v>
      </c>
      <c r="I716" s="1" t="s">
        <v>345</v>
      </c>
    </row>
    <row r="717" spans="1:9">
      <c r="A717" s="1" t="s">
        <v>248</v>
      </c>
      <c r="B717" s="1" t="s">
        <v>240</v>
      </c>
      <c r="C717" s="1" t="s">
        <v>2739</v>
      </c>
      <c r="D717" s="1" t="s">
        <v>858</v>
      </c>
      <c r="E717" s="1">
        <v>1</v>
      </c>
      <c r="F717" s="2">
        <v>45093</v>
      </c>
      <c r="G717" s="1" t="s">
        <v>247</v>
      </c>
      <c r="H717" s="1" t="s">
        <v>1319</v>
      </c>
      <c r="I717" s="1" t="s">
        <v>345</v>
      </c>
    </row>
    <row r="718" spans="1:9">
      <c r="A718" s="1" t="s">
        <v>162</v>
      </c>
      <c r="B718" s="1" t="s">
        <v>160</v>
      </c>
      <c r="C718" s="1" t="s">
        <v>2740</v>
      </c>
      <c r="D718" s="1" t="s">
        <v>369</v>
      </c>
      <c r="E718" s="1">
        <v>1</v>
      </c>
      <c r="F718" s="2">
        <v>45080</v>
      </c>
      <c r="G718" s="1" t="s">
        <v>161</v>
      </c>
      <c r="H718" s="1" t="s">
        <v>1322</v>
      </c>
      <c r="I718" s="1" t="s">
        <v>345</v>
      </c>
    </row>
    <row r="719" spans="1:9">
      <c r="A719" s="1" t="s">
        <v>162</v>
      </c>
      <c r="B719" s="1" t="s">
        <v>160</v>
      </c>
      <c r="C719" s="1" t="s">
        <v>2741</v>
      </c>
      <c r="D719" s="1" t="s">
        <v>352</v>
      </c>
      <c r="E719" s="1">
        <v>1</v>
      </c>
      <c r="F719" s="2">
        <v>45080</v>
      </c>
      <c r="G719" s="1" t="s">
        <v>161</v>
      </c>
      <c r="H719" s="1" t="s">
        <v>1322</v>
      </c>
      <c r="I719" s="1" t="s">
        <v>345</v>
      </c>
    </row>
    <row r="720" spans="1:9">
      <c r="A720" s="1" t="s">
        <v>162</v>
      </c>
      <c r="B720" s="1" t="s">
        <v>160</v>
      </c>
      <c r="C720" s="1" t="s">
        <v>2742</v>
      </c>
      <c r="D720" s="1" t="s">
        <v>352</v>
      </c>
      <c r="E720" s="1">
        <v>1</v>
      </c>
      <c r="F720" s="2">
        <v>45086</v>
      </c>
      <c r="G720" s="1" t="s">
        <v>161</v>
      </c>
      <c r="H720" s="1" t="s">
        <v>1322</v>
      </c>
      <c r="I720" s="1" t="s">
        <v>345</v>
      </c>
    </row>
    <row r="721" spans="1:9">
      <c r="A721" s="1" t="s">
        <v>162</v>
      </c>
      <c r="B721" s="1" t="s">
        <v>160</v>
      </c>
      <c r="C721" s="1" t="s">
        <v>2743</v>
      </c>
      <c r="D721" s="1" t="s">
        <v>343</v>
      </c>
      <c r="E721" s="1">
        <v>1</v>
      </c>
      <c r="F721" s="2">
        <v>45087</v>
      </c>
      <c r="G721" s="1" t="s">
        <v>161</v>
      </c>
      <c r="H721" s="1" t="s">
        <v>1322</v>
      </c>
      <c r="I721" s="1" t="s">
        <v>345</v>
      </c>
    </row>
    <row r="722" spans="1:9">
      <c r="A722" s="1" t="s">
        <v>162</v>
      </c>
      <c r="B722" s="1" t="s">
        <v>160</v>
      </c>
      <c r="C722" s="1" t="s">
        <v>2744</v>
      </c>
      <c r="D722" s="1" t="s">
        <v>352</v>
      </c>
      <c r="E722" s="1">
        <v>1</v>
      </c>
      <c r="F722" s="2">
        <v>45089</v>
      </c>
      <c r="G722" s="1" t="s">
        <v>161</v>
      </c>
      <c r="H722" s="1" t="s">
        <v>1322</v>
      </c>
      <c r="I722" s="1" t="s">
        <v>345</v>
      </c>
    </row>
    <row r="723" spans="1:9">
      <c r="A723" s="1" t="s">
        <v>162</v>
      </c>
      <c r="B723" s="1" t="s">
        <v>160</v>
      </c>
      <c r="C723" s="1" t="s">
        <v>2745</v>
      </c>
      <c r="D723" s="1" t="s">
        <v>343</v>
      </c>
      <c r="E723" s="1">
        <v>1</v>
      </c>
      <c r="F723" s="2">
        <v>45093</v>
      </c>
      <c r="G723" s="1" t="s">
        <v>161</v>
      </c>
      <c r="H723" s="1" t="s">
        <v>1322</v>
      </c>
      <c r="I723" s="1" t="s">
        <v>345</v>
      </c>
    </row>
    <row r="724" spans="1:9">
      <c r="A724" s="1" t="s">
        <v>162</v>
      </c>
      <c r="B724" s="1" t="s">
        <v>160</v>
      </c>
      <c r="C724" s="1" t="s">
        <v>2746</v>
      </c>
      <c r="D724" s="1" t="s">
        <v>369</v>
      </c>
      <c r="E724" s="1">
        <v>1</v>
      </c>
      <c r="F724" s="2">
        <v>45093</v>
      </c>
      <c r="G724" s="1" t="s">
        <v>161</v>
      </c>
      <c r="H724" s="1" t="s">
        <v>1322</v>
      </c>
      <c r="I724" s="1" t="s">
        <v>345</v>
      </c>
    </row>
    <row r="725" spans="1:9">
      <c r="A725" s="1" t="s">
        <v>191</v>
      </c>
      <c r="B725" s="1" t="s">
        <v>175</v>
      </c>
      <c r="C725" s="1" t="s">
        <v>2747</v>
      </c>
      <c r="D725" s="1" t="s">
        <v>352</v>
      </c>
      <c r="E725" s="1">
        <v>1</v>
      </c>
      <c r="F725" s="2">
        <v>45083</v>
      </c>
      <c r="G725" s="1" t="s">
        <v>2748</v>
      </c>
      <c r="H725" s="1" t="s">
        <v>2749</v>
      </c>
      <c r="I725" s="1" t="s">
        <v>345</v>
      </c>
    </row>
    <row r="726" spans="1:9">
      <c r="A726" s="1" t="s">
        <v>191</v>
      </c>
      <c r="B726" s="1" t="s">
        <v>175</v>
      </c>
      <c r="C726" s="1" t="s">
        <v>2300</v>
      </c>
      <c r="D726" s="1" t="s">
        <v>350</v>
      </c>
      <c r="E726" s="1">
        <v>1</v>
      </c>
      <c r="F726" s="2">
        <v>45085</v>
      </c>
      <c r="G726" s="1" t="s">
        <v>2748</v>
      </c>
      <c r="H726" s="1" t="s">
        <v>2749</v>
      </c>
      <c r="I726" s="1" t="s">
        <v>345</v>
      </c>
    </row>
    <row r="727" spans="1:9">
      <c r="A727" s="1" t="s">
        <v>191</v>
      </c>
      <c r="B727" s="1" t="s">
        <v>175</v>
      </c>
      <c r="C727" s="1" t="s">
        <v>2750</v>
      </c>
      <c r="D727" s="1" t="s">
        <v>376</v>
      </c>
      <c r="E727" s="1">
        <v>1</v>
      </c>
      <c r="F727" s="2">
        <v>45086</v>
      </c>
      <c r="G727" s="1" t="s">
        <v>2748</v>
      </c>
      <c r="H727" s="1" t="s">
        <v>2749</v>
      </c>
      <c r="I727" s="1" t="s">
        <v>345</v>
      </c>
    </row>
    <row r="728" spans="1:9">
      <c r="A728" s="1" t="s">
        <v>191</v>
      </c>
      <c r="B728" s="1" t="s">
        <v>175</v>
      </c>
      <c r="C728" s="1" t="s">
        <v>2751</v>
      </c>
      <c r="D728" s="1" t="s">
        <v>352</v>
      </c>
      <c r="E728" s="1">
        <v>1</v>
      </c>
      <c r="F728" s="2">
        <v>45089</v>
      </c>
      <c r="G728" s="1" t="s">
        <v>2748</v>
      </c>
      <c r="H728" s="1" t="s">
        <v>2749</v>
      </c>
      <c r="I728" s="1" t="s">
        <v>345</v>
      </c>
    </row>
    <row r="729" spans="1:9">
      <c r="A729" s="1" t="s">
        <v>191</v>
      </c>
      <c r="B729" s="1" t="s">
        <v>175</v>
      </c>
      <c r="C729" s="1" t="s">
        <v>2752</v>
      </c>
      <c r="D729" s="1" t="s">
        <v>358</v>
      </c>
      <c r="E729" s="1">
        <v>1</v>
      </c>
      <c r="F729" s="2">
        <v>45090</v>
      </c>
      <c r="G729" s="1" t="s">
        <v>2748</v>
      </c>
      <c r="H729" s="1" t="s">
        <v>2749</v>
      </c>
      <c r="I729" s="1" t="s">
        <v>345</v>
      </c>
    </row>
    <row r="730" spans="1:9">
      <c r="A730" s="1" t="s">
        <v>191</v>
      </c>
      <c r="B730" s="1" t="s">
        <v>175</v>
      </c>
      <c r="C730" s="1" t="s">
        <v>2753</v>
      </c>
      <c r="D730" s="1" t="s">
        <v>352</v>
      </c>
      <c r="E730" s="1">
        <v>1</v>
      </c>
      <c r="F730" s="2">
        <v>45091</v>
      </c>
      <c r="G730" s="1" t="s">
        <v>2748</v>
      </c>
      <c r="H730" s="1" t="s">
        <v>2749</v>
      </c>
      <c r="I730" s="1" t="s">
        <v>345</v>
      </c>
    </row>
    <row r="731" spans="1:9">
      <c r="A731" s="1" t="s">
        <v>191</v>
      </c>
      <c r="B731" s="1" t="s">
        <v>175</v>
      </c>
      <c r="C731" s="1" t="s">
        <v>2754</v>
      </c>
      <c r="D731" s="1" t="s">
        <v>369</v>
      </c>
      <c r="E731" s="1">
        <v>1</v>
      </c>
      <c r="F731" s="2">
        <v>45093</v>
      </c>
      <c r="G731" s="1" t="s">
        <v>2748</v>
      </c>
      <c r="H731" s="1" t="s">
        <v>2749</v>
      </c>
      <c r="I731" s="1" t="s">
        <v>345</v>
      </c>
    </row>
    <row r="732" spans="1:9">
      <c r="A732" s="1" t="s">
        <v>191</v>
      </c>
      <c r="B732" s="1" t="s">
        <v>175</v>
      </c>
      <c r="C732" s="1" t="s">
        <v>2755</v>
      </c>
      <c r="D732" s="1" t="s">
        <v>358</v>
      </c>
      <c r="E732" s="1">
        <v>1</v>
      </c>
      <c r="F732" s="2">
        <v>45093</v>
      </c>
      <c r="G732" s="1" t="s">
        <v>2748</v>
      </c>
      <c r="H732" s="1" t="s">
        <v>2749</v>
      </c>
      <c r="I732" s="1" t="s">
        <v>345</v>
      </c>
    </row>
    <row r="733" spans="1:9">
      <c r="A733" s="1" t="s">
        <v>255</v>
      </c>
      <c r="B733" s="1" t="s">
        <v>240</v>
      </c>
      <c r="C733" s="1" t="s">
        <v>2756</v>
      </c>
      <c r="D733" s="1" t="s">
        <v>352</v>
      </c>
      <c r="E733" s="1">
        <v>1</v>
      </c>
      <c r="F733" s="2">
        <v>45080</v>
      </c>
      <c r="G733" s="1" t="s">
        <v>1330</v>
      </c>
      <c r="H733" s="1" t="s">
        <v>1331</v>
      </c>
      <c r="I733" s="1" t="s">
        <v>345</v>
      </c>
    </row>
    <row r="734" spans="1:9">
      <c r="A734" s="1" t="s">
        <v>255</v>
      </c>
      <c r="B734" s="1" t="s">
        <v>240</v>
      </c>
      <c r="C734" s="1" t="s">
        <v>2757</v>
      </c>
      <c r="D734" s="1" t="s">
        <v>369</v>
      </c>
      <c r="E734" s="1">
        <v>1</v>
      </c>
      <c r="F734" s="2">
        <v>45080</v>
      </c>
      <c r="G734" s="1" t="s">
        <v>1330</v>
      </c>
      <c r="H734" s="1" t="s">
        <v>1331</v>
      </c>
      <c r="I734" s="1" t="s">
        <v>345</v>
      </c>
    </row>
    <row r="735" spans="1:9">
      <c r="A735" s="1" t="s">
        <v>255</v>
      </c>
      <c r="B735" s="1" t="s">
        <v>240</v>
      </c>
      <c r="C735" s="1" t="s">
        <v>2758</v>
      </c>
      <c r="D735" s="1" t="s">
        <v>369</v>
      </c>
      <c r="E735" s="1">
        <v>1</v>
      </c>
      <c r="F735" s="2">
        <v>45082</v>
      </c>
      <c r="G735" s="1" t="s">
        <v>1330</v>
      </c>
      <c r="H735" s="1" t="s">
        <v>1331</v>
      </c>
      <c r="I735" s="1" t="s">
        <v>345</v>
      </c>
    </row>
    <row r="736" spans="1:9">
      <c r="A736" s="1" t="s">
        <v>255</v>
      </c>
      <c r="B736" s="1" t="s">
        <v>240</v>
      </c>
      <c r="C736" s="1" t="s">
        <v>2759</v>
      </c>
      <c r="D736" s="1" t="s">
        <v>352</v>
      </c>
      <c r="E736" s="1">
        <v>1</v>
      </c>
      <c r="F736" s="2">
        <v>45084</v>
      </c>
      <c r="G736" s="1" t="s">
        <v>1330</v>
      </c>
      <c r="H736" s="1" t="s">
        <v>1331</v>
      </c>
      <c r="I736" s="1" t="s">
        <v>345</v>
      </c>
    </row>
    <row r="737" spans="1:9">
      <c r="A737" s="1" t="s">
        <v>255</v>
      </c>
      <c r="B737" s="1" t="s">
        <v>240</v>
      </c>
      <c r="C737" s="1" t="s">
        <v>2760</v>
      </c>
      <c r="D737" s="1" t="s">
        <v>358</v>
      </c>
      <c r="E737" s="1">
        <v>1</v>
      </c>
      <c r="F737" s="2">
        <v>45086</v>
      </c>
      <c r="G737" s="1" t="s">
        <v>1330</v>
      </c>
      <c r="H737" s="1" t="s">
        <v>1331</v>
      </c>
      <c r="I737" s="1" t="s">
        <v>345</v>
      </c>
    </row>
    <row r="738" spans="1:9">
      <c r="A738" s="1" t="s">
        <v>255</v>
      </c>
      <c r="B738" s="1" t="s">
        <v>240</v>
      </c>
      <c r="C738" s="1" t="s">
        <v>2761</v>
      </c>
      <c r="D738" s="1" t="s">
        <v>358</v>
      </c>
      <c r="E738" s="1">
        <v>1</v>
      </c>
      <c r="F738" s="2">
        <v>45089</v>
      </c>
      <c r="G738" s="1" t="s">
        <v>1330</v>
      </c>
      <c r="H738" s="1" t="s">
        <v>1331</v>
      </c>
      <c r="I738" s="1" t="s">
        <v>345</v>
      </c>
    </row>
    <row r="739" spans="1:9">
      <c r="A739" s="1" t="s">
        <v>255</v>
      </c>
      <c r="B739" s="1" t="s">
        <v>240</v>
      </c>
      <c r="C739" s="1" t="s">
        <v>2762</v>
      </c>
      <c r="D739" s="1" t="s">
        <v>369</v>
      </c>
      <c r="E739" s="1">
        <v>1</v>
      </c>
      <c r="F739" s="2">
        <v>45090</v>
      </c>
      <c r="G739" s="1" t="s">
        <v>1330</v>
      </c>
      <c r="H739" s="1" t="s">
        <v>1331</v>
      </c>
      <c r="I739" s="1" t="s">
        <v>345</v>
      </c>
    </row>
    <row r="740" spans="1:9">
      <c r="A740" s="1" t="s">
        <v>255</v>
      </c>
      <c r="B740" s="1" t="s">
        <v>240</v>
      </c>
      <c r="C740" s="1" t="s">
        <v>2763</v>
      </c>
      <c r="D740" s="1" t="s">
        <v>352</v>
      </c>
      <c r="E740" s="1">
        <v>1</v>
      </c>
      <c r="F740" s="2">
        <v>45091</v>
      </c>
      <c r="G740" s="1" t="s">
        <v>1330</v>
      </c>
      <c r="H740" s="1" t="s">
        <v>1331</v>
      </c>
      <c r="I740" s="1" t="s">
        <v>345</v>
      </c>
    </row>
    <row r="741" spans="1:9">
      <c r="A741" s="1" t="s">
        <v>255</v>
      </c>
      <c r="B741" s="1" t="s">
        <v>240</v>
      </c>
      <c r="C741" s="1" t="s">
        <v>2764</v>
      </c>
      <c r="D741" s="1" t="s">
        <v>350</v>
      </c>
      <c r="E741" s="1">
        <v>1</v>
      </c>
      <c r="F741" s="2">
        <v>45093</v>
      </c>
      <c r="G741" s="1" t="s">
        <v>1330</v>
      </c>
      <c r="H741" s="1" t="s">
        <v>1331</v>
      </c>
      <c r="I741" s="1" t="s">
        <v>345</v>
      </c>
    </row>
    <row r="742" spans="1:9">
      <c r="A742" s="1" t="s">
        <v>257</v>
      </c>
      <c r="B742" s="1" t="s">
        <v>240</v>
      </c>
      <c r="C742" s="1" t="s">
        <v>2765</v>
      </c>
      <c r="D742" s="1" t="s">
        <v>352</v>
      </c>
      <c r="E742" s="1">
        <v>1</v>
      </c>
      <c r="F742" s="2">
        <v>45082</v>
      </c>
      <c r="G742" s="1" t="s">
        <v>256</v>
      </c>
      <c r="H742" s="1" t="s">
        <v>1343</v>
      </c>
      <c r="I742" s="1" t="s">
        <v>345</v>
      </c>
    </row>
    <row r="743" spans="1:9">
      <c r="A743" s="1" t="s">
        <v>257</v>
      </c>
      <c r="B743" s="1" t="s">
        <v>240</v>
      </c>
      <c r="C743" s="1" t="s">
        <v>2766</v>
      </c>
      <c r="D743" s="1" t="s">
        <v>369</v>
      </c>
      <c r="E743" s="1">
        <v>1</v>
      </c>
      <c r="F743" s="2">
        <v>45082</v>
      </c>
      <c r="G743" s="1" t="s">
        <v>256</v>
      </c>
      <c r="H743" s="1" t="s">
        <v>1343</v>
      </c>
      <c r="I743" s="1" t="s">
        <v>345</v>
      </c>
    </row>
    <row r="744" spans="1:9">
      <c r="A744" s="1" t="s">
        <v>257</v>
      </c>
      <c r="B744" s="1" t="s">
        <v>240</v>
      </c>
      <c r="C744" s="1" t="s">
        <v>2767</v>
      </c>
      <c r="D744" s="1" t="s">
        <v>343</v>
      </c>
      <c r="E744" s="1">
        <v>1</v>
      </c>
      <c r="F744" s="2">
        <v>45083</v>
      </c>
      <c r="G744" s="1" t="s">
        <v>256</v>
      </c>
      <c r="H744" s="1" t="s">
        <v>1343</v>
      </c>
      <c r="I744" s="1" t="s">
        <v>345</v>
      </c>
    </row>
    <row r="745" spans="1:9">
      <c r="A745" s="1" t="s">
        <v>257</v>
      </c>
      <c r="B745" s="1" t="s">
        <v>240</v>
      </c>
      <c r="C745" s="1" t="s">
        <v>2768</v>
      </c>
      <c r="D745" s="1" t="s">
        <v>352</v>
      </c>
      <c r="E745" s="1">
        <v>1</v>
      </c>
      <c r="F745" s="2">
        <v>45089</v>
      </c>
      <c r="G745" s="1" t="s">
        <v>256</v>
      </c>
      <c r="H745" s="1" t="s">
        <v>1343</v>
      </c>
      <c r="I745" s="1" t="s">
        <v>345</v>
      </c>
    </row>
    <row r="746" spans="1:9">
      <c r="A746" s="1" t="s">
        <v>257</v>
      </c>
      <c r="B746" s="1" t="s">
        <v>240</v>
      </c>
      <c r="C746" s="1" t="s">
        <v>2769</v>
      </c>
      <c r="D746" s="1" t="s">
        <v>352</v>
      </c>
      <c r="E746" s="1">
        <v>1</v>
      </c>
      <c r="F746" s="2">
        <v>45091</v>
      </c>
      <c r="G746" s="1" t="s">
        <v>256</v>
      </c>
      <c r="H746" s="1" t="s">
        <v>1343</v>
      </c>
      <c r="I746" s="1" t="s">
        <v>345</v>
      </c>
    </row>
    <row r="747" spans="1:9">
      <c r="A747" s="1" t="s">
        <v>2770</v>
      </c>
      <c r="B747" s="1" t="s">
        <v>240</v>
      </c>
      <c r="C747" s="1" t="s">
        <v>2771</v>
      </c>
      <c r="D747" s="1" t="s">
        <v>343</v>
      </c>
      <c r="E747" s="1">
        <v>1</v>
      </c>
      <c r="F747" s="2">
        <v>45083</v>
      </c>
      <c r="G747" s="1" t="s">
        <v>2772</v>
      </c>
      <c r="H747" s="1" t="s">
        <v>2773</v>
      </c>
      <c r="I747" s="1" t="s">
        <v>345</v>
      </c>
    </row>
    <row r="748" spans="1:9">
      <c r="A748" s="1" t="s">
        <v>2770</v>
      </c>
      <c r="B748" s="1" t="s">
        <v>240</v>
      </c>
      <c r="C748" s="1" t="s">
        <v>2774</v>
      </c>
      <c r="D748" s="1" t="s">
        <v>369</v>
      </c>
      <c r="E748" s="1">
        <v>1</v>
      </c>
      <c r="F748" s="2">
        <v>45084</v>
      </c>
      <c r="G748" s="1" t="s">
        <v>2772</v>
      </c>
      <c r="H748" s="1" t="s">
        <v>2773</v>
      </c>
      <c r="I748" s="1" t="s">
        <v>345</v>
      </c>
    </row>
    <row r="749" spans="1:9">
      <c r="A749" s="1" t="s">
        <v>2770</v>
      </c>
      <c r="B749" s="1" t="s">
        <v>240</v>
      </c>
      <c r="C749" s="1" t="s">
        <v>2775</v>
      </c>
      <c r="D749" s="1" t="s">
        <v>343</v>
      </c>
      <c r="E749" s="1">
        <v>1</v>
      </c>
      <c r="F749" s="2">
        <v>45089</v>
      </c>
      <c r="G749" s="1" t="s">
        <v>2772</v>
      </c>
      <c r="H749" s="1" t="s">
        <v>2773</v>
      </c>
      <c r="I749" s="1" t="s">
        <v>345</v>
      </c>
    </row>
    <row r="750" spans="1:9">
      <c r="A750" s="1" t="s">
        <v>208</v>
      </c>
      <c r="B750" s="1" t="s">
        <v>197</v>
      </c>
      <c r="C750" s="1" t="s">
        <v>2776</v>
      </c>
      <c r="D750" s="1" t="s">
        <v>369</v>
      </c>
      <c r="E750" s="1">
        <v>1</v>
      </c>
      <c r="F750" s="2">
        <v>45079</v>
      </c>
      <c r="G750" s="1" t="s">
        <v>207</v>
      </c>
      <c r="H750" s="1" t="s">
        <v>1351</v>
      </c>
      <c r="I750" s="1" t="s">
        <v>345</v>
      </c>
    </row>
    <row r="751" spans="1:9">
      <c r="A751" s="1" t="s">
        <v>208</v>
      </c>
      <c r="B751" s="1" t="s">
        <v>197</v>
      </c>
      <c r="C751" s="1" t="s">
        <v>2777</v>
      </c>
      <c r="D751" s="1" t="s">
        <v>376</v>
      </c>
      <c r="E751" s="1">
        <v>1</v>
      </c>
      <c r="F751" s="2">
        <v>45082</v>
      </c>
      <c r="G751" s="1" t="s">
        <v>207</v>
      </c>
      <c r="H751" s="1" t="s">
        <v>1351</v>
      </c>
      <c r="I751" s="1" t="s">
        <v>345</v>
      </c>
    </row>
    <row r="752" spans="1:9">
      <c r="A752" s="1" t="s">
        <v>208</v>
      </c>
      <c r="B752" s="1" t="s">
        <v>197</v>
      </c>
      <c r="C752" s="1" t="s">
        <v>2778</v>
      </c>
      <c r="D752" s="1" t="s">
        <v>376</v>
      </c>
      <c r="E752" s="1">
        <v>1</v>
      </c>
      <c r="F752" s="2">
        <v>45082</v>
      </c>
      <c r="G752" s="1" t="s">
        <v>207</v>
      </c>
      <c r="H752" s="1" t="s">
        <v>1351</v>
      </c>
      <c r="I752" s="1" t="s">
        <v>345</v>
      </c>
    </row>
    <row r="753" spans="1:9">
      <c r="A753" s="1" t="s">
        <v>208</v>
      </c>
      <c r="B753" s="1" t="s">
        <v>197</v>
      </c>
      <c r="C753" s="1" t="s">
        <v>2779</v>
      </c>
      <c r="D753" s="1" t="s">
        <v>352</v>
      </c>
      <c r="E753" s="1">
        <v>1</v>
      </c>
      <c r="F753" s="2">
        <v>45083</v>
      </c>
      <c r="G753" s="1" t="s">
        <v>207</v>
      </c>
      <c r="H753" s="1" t="s">
        <v>1351</v>
      </c>
      <c r="I753" s="1" t="s">
        <v>345</v>
      </c>
    </row>
    <row r="754" spans="1:9">
      <c r="A754" s="1" t="s">
        <v>208</v>
      </c>
      <c r="B754" s="1" t="s">
        <v>197</v>
      </c>
      <c r="C754" s="1" t="s">
        <v>2780</v>
      </c>
      <c r="D754" s="1" t="s">
        <v>369</v>
      </c>
      <c r="E754" s="1">
        <v>1</v>
      </c>
      <c r="F754" s="2">
        <v>45085</v>
      </c>
      <c r="G754" s="1" t="s">
        <v>207</v>
      </c>
      <c r="H754" s="1" t="s">
        <v>1351</v>
      </c>
      <c r="I754" s="1" t="s">
        <v>345</v>
      </c>
    </row>
    <row r="755" spans="1:9">
      <c r="A755" s="1" t="s">
        <v>208</v>
      </c>
      <c r="B755" s="1" t="s">
        <v>197</v>
      </c>
      <c r="C755" s="1" t="s">
        <v>2781</v>
      </c>
      <c r="D755" s="1" t="s">
        <v>369</v>
      </c>
      <c r="E755" s="1">
        <v>1</v>
      </c>
      <c r="F755" s="2">
        <v>45089</v>
      </c>
      <c r="G755" s="1" t="s">
        <v>207</v>
      </c>
      <c r="H755" s="1" t="s">
        <v>1351</v>
      </c>
      <c r="I755" s="1" t="s">
        <v>345</v>
      </c>
    </row>
    <row r="756" spans="1:9">
      <c r="A756" s="1" t="s">
        <v>208</v>
      </c>
      <c r="B756" s="1" t="s">
        <v>197</v>
      </c>
      <c r="C756" s="1" t="s">
        <v>2782</v>
      </c>
      <c r="D756" s="1" t="s">
        <v>369</v>
      </c>
      <c r="E756" s="1">
        <v>1</v>
      </c>
      <c r="F756" s="2">
        <v>45090</v>
      </c>
      <c r="G756" s="1" t="s">
        <v>207</v>
      </c>
      <c r="H756" s="1" t="s">
        <v>1351</v>
      </c>
      <c r="I756" s="1" t="s">
        <v>345</v>
      </c>
    </row>
    <row r="757" spans="1:9">
      <c r="A757" s="1" t="s">
        <v>39</v>
      </c>
      <c r="B757" s="1" t="s">
        <v>34</v>
      </c>
      <c r="C757" s="1" t="s">
        <v>2783</v>
      </c>
      <c r="D757" s="1" t="s">
        <v>358</v>
      </c>
      <c r="E757" s="1">
        <v>1</v>
      </c>
      <c r="F757" s="2">
        <v>45079</v>
      </c>
      <c r="G757" s="1" t="s">
        <v>38</v>
      </c>
      <c r="H757" s="1" t="s">
        <v>1359</v>
      </c>
      <c r="I757" s="1" t="s">
        <v>345</v>
      </c>
    </row>
    <row r="758" spans="1:9">
      <c r="A758" s="1" t="s">
        <v>39</v>
      </c>
      <c r="B758" s="1" t="s">
        <v>34</v>
      </c>
      <c r="C758" s="1" t="s">
        <v>2784</v>
      </c>
      <c r="D758" s="1" t="s">
        <v>369</v>
      </c>
      <c r="E758" s="1">
        <v>1</v>
      </c>
      <c r="F758" s="2">
        <v>45079</v>
      </c>
      <c r="G758" s="1" t="s">
        <v>38</v>
      </c>
      <c r="H758" s="1" t="s">
        <v>1359</v>
      </c>
      <c r="I758" s="1" t="s">
        <v>345</v>
      </c>
    </row>
    <row r="759" spans="1:9">
      <c r="A759" s="1" t="s">
        <v>39</v>
      </c>
      <c r="B759" s="1" t="s">
        <v>34</v>
      </c>
      <c r="C759" s="1" t="s">
        <v>2785</v>
      </c>
      <c r="D759" s="1" t="s">
        <v>352</v>
      </c>
      <c r="E759" s="1">
        <v>1</v>
      </c>
      <c r="F759" s="2">
        <v>45082</v>
      </c>
      <c r="G759" s="1" t="s">
        <v>38</v>
      </c>
      <c r="H759" s="1" t="s">
        <v>1359</v>
      </c>
      <c r="I759" s="1" t="s">
        <v>345</v>
      </c>
    </row>
    <row r="760" spans="1:9">
      <c r="A760" s="1" t="s">
        <v>39</v>
      </c>
      <c r="B760" s="1" t="s">
        <v>34</v>
      </c>
      <c r="C760" s="1" t="s">
        <v>2786</v>
      </c>
      <c r="D760" s="1" t="s">
        <v>343</v>
      </c>
      <c r="E760" s="1">
        <v>1</v>
      </c>
      <c r="F760" s="2">
        <v>45083</v>
      </c>
      <c r="G760" s="1" t="s">
        <v>38</v>
      </c>
      <c r="H760" s="1" t="s">
        <v>1359</v>
      </c>
      <c r="I760" s="1" t="s">
        <v>345</v>
      </c>
    </row>
    <row r="761" spans="1:9">
      <c r="A761" s="1" t="s">
        <v>39</v>
      </c>
      <c r="B761" s="1" t="s">
        <v>34</v>
      </c>
      <c r="C761" s="1" t="s">
        <v>2787</v>
      </c>
      <c r="D761" s="1" t="s">
        <v>343</v>
      </c>
      <c r="E761" s="1">
        <v>1</v>
      </c>
      <c r="F761" s="2">
        <v>45083</v>
      </c>
      <c r="G761" s="1" t="s">
        <v>38</v>
      </c>
      <c r="H761" s="1" t="s">
        <v>1359</v>
      </c>
      <c r="I761" s="1" t="s">
        <v>345</v>
      </c>
    </row>
    <row r="762" spans="1:9">
      <c r="A762" s="1" t="s">
        <v>39</v>
      </c>
      <c r="B762" s="1" t="s">
        <v>34</v>
      </c>
      <c r="C762" s="1" t="s">
        <v>2788</v>
      </c>
      <c r="D762" s="1" t="s">
        <v>358</v>
      </c>
      <c r="E762" s="1">
        <v>1</v>
      </c>
      <c r="F762" s="2">
        <v>45091</v>
      </c>
      <c r="G762" s="1" t="s">
        <v>38</v>
      </c>
      <c r="H762" s="1" t="s">
        <v>1359</v>
      </c>
      <c r="I762" s="1" t="s">
        <v>345</v>
      </c>
    </row>
    <row r="763" spans="1:9">
      <c r="A763" s="1" t="s">
        <v>39</v>
      </c>
      <c r="B763" s="1" t="s">
        <v>34</v>
      </c>
      <c r="C763" s="1" t="s">
        <v>2789</v>
      </c>
      <c r="D763" s="1" t="s">
        <v>369</v>
      </c>
      <c r="E763" s="1">
        <v>1</v>
      </c>
      <c r="F763" s="2">
        <v>45091</v>
      </c>
      <c r="G763" s="1" t="s">
        <v>38</v>
      </c>
      <c r="H763" s="1" t="s">
        <v>1359</v>
      </c>
      <c r="I763" s="1" t="s">
        <v>345</v>
      </c>
    </row>
    <row r="764" spans="1:9">
      <c r="A764" s="1" t="s">
        <v>39</v>
      </c>
      <c r="B764" s="1" t="s">
        <v>34</v>
      </c>
      <c r="C764" s="1" t="s">
        <v>2790</v>
      </c>
      <c r="D764" s="1" t="s">
        <v>350</v>
      </c>
      <c r="E764" s="1">
        <v>1</v>
      </c>
      <c r="F764" s="2">
        <v>45091</v>
      </c>
      <c r="G764" s="1" t="s">
        <v>38</v>
      </c>
      <c r="H764" s="1" t="s">
        <v>1359</v>
      </c>
      <c r="I764" s="1" t="s">
        <v>345</v>
      </c>
    </row>
    <row r="765" spans="1:9">
      <c r="A765" s="1" t="s">
        <v>1368</v>
      </c>
      <c r="B765" s="1" t="s">
        <v>1084</v>
      </c>
      <c r="C765" s="1" t="s">
        <v>2791</v>
      </c>
      <c r="D765" s="1" t="s">
        <v>358</v>
      </c>
      <c r="E765" s="1">
        <v>1</v>
      </c>
      <c r="F765" s="2">
        <v>45079</v>
      </c>
      <c r="G765" s="1" t="s">
        <v>151</v>
      </c>
      <c r="H765" s="1" t="s">
        <v>1370</v>
      </c>
      <c r="I765" s="1" t="s">
        <v>345</v>
      </c>
    </row>
    <row r="766" spans="1:9">
      <c r="A766" s="1" t="s">
        <v>1368</v>
      </c>
      <c r="B766" s="1" t="s">
        <v>1084</v>
      </c>
      <c r="C766" s="1" t="s">
        <v>2792</v>
      </c>
      <c r="D766" s="1" t="s">
        <v>343</v>
      </c>
      <c r="E766" s="1">
        <v>1</v>
      </c>
      <c r="F766" s="2">
        <v>45089</v>
      </c>
      <c r="G766" s="1" t="s">
        <v>151</v>
      </c>
      <c r="H766" s="1" t="s">
        <v>1370</v>
      </c>
      <c r="I766" s="1" t="s">
        <v>345</v>
      </c>
    </row>
    <row r="767" spans="1:9">
      <c r="A767" s="1" t="s">
        <v>1368</v>
      </c>
      <c r="B767" s="1" t="s">
        <v>1084</v>
      </c>
      <c r="C767" s="1" t="s">
        <v>2793</v>
      </c>
      <c r="D767" s="1" t="s">
        <v>358</v>
      </c>
      <c r="E767" s="1">
        <v>1</v>
      </c>
      <c r="F767" s="2">
        <v>45090</v>
      </c>
      <c r="G767" s="1" t="s">
        <v>151</v>
      </c>
      <c r="H767" s="1" t="s">
        <v>1370</v>
      </c>
      <c r="I767" s="1" t="s">
        <v>345</v>
      </c>
    </row>
    <row r="768" spans="1:9">
      <c r="A768" s="1" t="s">
        <v>1368</v>
      </c>
      <c r="B768" s="1" t="s">
        <v>1084</v>
      </c>
      <c r="C768" s="1" t="s">
        <v>2794</v>
      </c>
      <c r="D768" s="1" t="s">
        <v>376</v>
      </c>
      <c r="E768" s="1">
        <v>1</v>
      </c>
      <c r="F768" s="2">
        <v>45092</v>
      </c>
      <c r="G768" s="1" t="s">
        <v>151</v>
      </c>
      <c r="H768" s="1" t="s">
        <v>1370</v>
      </c>
      <c r="I768" s="1" t="s">
        <v>345</v>
      </c>
    </row>
    <row r="769" spans="1:9">
      <c r="A769" s="1" t="s">
        <v>155</v>
      </c>
      <c r="B769" s="1" t="s">
        <v>1084</v>
      </c>
      <c r="C769" s="1" t="s">
        <v>2795</v>
      </c>
      <c r="D769" s="1" t="s">
        <v>358</v>
      </c>
      <c r="E769" s="1">
        <v>1</v>
      </c>
      <c r="F769" s="2">
        <v>45084</v>
      </c>
      <c r="G769" s="1" t="s">
        <v>1379</v>
      </c>
      <c r="H769" s="1" t="s">
        <v>1380</v>
      </c>
      <c r="I769" s="1" t="s">
        <v>345</v>
      </c>
    </row>
    <row r="770" spans="1:9">
      <c r="A770" s="1" t="s">
        <v>155</v>
      </c>
      <c r="B770" s="1" t="s">
        <v>1084</v>
      </c>
      <c r="C770" s="1" t="s">
        <v>2796</v>
      </c>
      <c r="D770" s="1" t="s">
        <v>352</v>
      </c>
      <c r="E770" s="1">
        <v>1</v>
      </c>
      <c r="F770" s="2">
        <v>45085</v>
      </c>
      <c r="G770" s="1" t="s">
        <v>1379</v>
      </c>
      <c r="H770" s="1" t="s">
        <v>1380</v>
      </c>
      <c r="I770" s="1" t="s">
        <v>345</v>
      </c>
    </row>
    <row r="771" spans="1:9">
      <c r="A771" s="1" t="s">
        <v>155</v>
      </c>
      <c r="B771" s="1" t="s">
        <v>1084</v>
      </c>
      <c r="C771" s="1" t="s">
        <v>2797</v>
      </c>
      <c r="D771" s="1" t="s">
        <v>350</v>
      </c>
      <c r="E771" s="1">
        <v>1</v>
      </c>
      <c r="F771" s="2">
        <v>45085</v>
      </c>
      <c r="G771" s="1" t="s">
        <v>1379</v>
      </c>
      <c r="H771" s="1" t="s">
        <v>1380</v>
      </c>
      <c r="I771" s="1" t="s">
        <v>345</v>
      </c>
    </row>
    <row r="772" spans="1:9">
      <c r="A772" s="1" t="s">
        <v>155</v>
      </c>
      <c r="B772" s="1" t="s">
        <v>1084</v>
      </c>
      <c r="C772" s="1" t="s">
        <v>2798</v>
      </c>
      <c r="D772" s="1" t="s">
        <v>358</v>
      </c>
      <c r="E772" s="1">
        <v>1</v>
      </c>
      <c r="F772" s="2">
        <v>45089</v>
      </c>
      <c r="G772" s="1" t="s">
        <v>1379</v>
      </c>
      <c r="H772" s="1" t="s">
        <v>1380</v>
      </c>
      <c r="I772" s="1" t="s">
        <v>345</v>
      </c>
    </row>
    <row r="773" spans="1:9">
      <c r="A773" s="1" t="s">
        <v>155</v>
      </c>
      <c r="B773" s="1" t="s">
        <v>1084</v>
      </c>
      <c r="C773" s="1" t="s">
        <v>2799</v>
      </c>
      <c r="D773" s="1" t="s">
        <v>369</v>
      </c>
      <c r="E773" s="1">
        <v>1</v>
      </c>
      <c r="F773" s="2">
        <v>45092</v>
      </c>
      <c r="G773" s="1" t="s">
        <v>1379</v>
      </c>
      <c r="H773" s="1" t="s">
        <v>1380</v>
      </c>
      <c r="I773" s="1" t="s">
        <v>345</v>
      </c>
    </row>
    <row r="774" spans="1:9">
      <c r="A774" s="1" t="s">
        <v>1385</v>
      </c>
      <c r="B774" s="1" t="s">
        <v>66</v>
      </c>
      <c r="C774" s="1" t="s">
        <v>2800</v>
      </c>
      <c r="D774" s="1" t="s">
        <v>815</v>
      </c>
      <c r="E774" s="1">
        <v>1</v>
      </c>
      <c r="F774" s="2">
        <v>45081</v>
      </c>
      <c r="G774" s="1" t="s">
        <v>91</v>
      </c>
      <c r="H774" s="1" t="s">
        <v>1387</v>
      </c>
      <c r="I774" s="1" t="s">
        <v>345</v>
      </c>
    </row>
    <row r="775" spans="1:9">
      <c r="A775" s="1" t="s">
        <v>1385</v>
      </c>
      <c r="B775" s="1" t="s">
        <v>66</v>
      </c>
      <c r="C775" s="1" t="s">
        <v>2801</v>
      </c>
      <c r="D775" s="1" t="s">
        <v>815</v>
      </c>
      <c r="E775" s="1">
        <v>1</v>
      </c>
      <c r="F775" s="2">
        <v>45084</v>
      </c>
      <c r="G775" s="1" t="s">
        <v>91</v>
      </c>
      <c r="H775" s="1" t="s">
        <v>1387</v>
      </c>
      <c r="I775" s="1" t="s">
        <v>345</v>
      </c>
    </row>
    <row r="776" spans="1:9">
      <c r="A776" s="1" t="s">
        <v>1385</v>
      </c>
      <c r="B776" s="1" t="s">
        <v>66</v>
      </c>
      <c r="C776" s="1" t="s">
        <v>2802</v>
      </c>
      <c r="D776" s="1" t="s">
        <v>659</v>
      </c>
      <c r="E776" s="1">
        <v>1</v>
      </c>
      <c r="F776" s="2">
        <v>45087</v>
      </c>
      <c r="G776" s="1" t="s">
        <v>91</v>
      </c>
      <c r="H776" s="1" t="s">
        <v>1387</v>
      </c>
      <c r="I776" s="1" t="s">
        <v>345</v>
      </c>
    </row>
    <row r="777" spans="1:9">
      <c r="A777" s="1" t="s">
        <v>177</v>
      </c>
      <c r="B777" s="1" t="s">
        <v>175</v>
      </c>
      <c r="C777" s="1" t="s">
        <v>2803</v>
      </c>
      <c r="D777" s="1" t="s">
        <v>352</v>
      </c>
      <c r="E777" s="1">
        <v>1</v>
      </c>
      <c r="F777" s="2">
        <v>45080</v>
      </c>
      <c r="G777" s="1" t="s">
        <v>176</v>
      </c>
      <c r="H777" s="1" t="s">
        <v>1397</v>
      </c>
      <c r="I777" s="1" t="s">
        <v>345</v>
      </c>
    </row>
    <row r="778" spans="1:9">
      <c r="A778" s="1" t="s">
        <v>177</v>
      </c>
      <c r="B778" s="1" t="s">
        <v>175</v>
      </c>
      <c r="C778" s="1" t="s">
        <v>2804</v>
      </c>
      <c r="D778" s="1" t="s">
        <v>358</v>
      </c>
      <c r="E778" s="1">
        <v>1</v>
      </c>
      <c r="F778" s="2">
        <v>45082</v>
      </c>
      <c r="G778" s="1" t="s">
        <v>176</v>
      </c>
      <c r="H778" s="1" t="s">
        <v>1397</v>
      </c>
      <c r="I778" s="1" t="s">
        <v>345</v>
      </c>
    </row>
    <row r="779" spans="1:9">
      <c r="A779" s="1" t="s">
        <v>177</v>
      </c>
      <c r="B779" s="1" t="s">
        <v>175</v>
      </c>
      <c r="C779" s="1" t="s">
        <v>2805</v>
      </c>
      <c r="D779" s="1" t="s">
        <v>369</v>
      </c>
      <c r="E779" s="1">
        <v>1</v>
      </c>
      <c r="F779" s="2">
        <v>45084</v>
      </c>
      <c r="G779" s="1" t="s">
        <v>176</v>
      </c>
      <c r="H779" s="1" t="s">
        <v>1397</v>
      </c>
      <c r="I779" s="1" t="s">
        <v>345</v>
      </c>
    </row>
    <row r="780" spans="1:9">
      <c r="A780" s="1" t="s">
        <v>177</v>
      </c>
      <c r="B780" s="1" t="s">
        <v>175</v>
      </c>
      <c r="C780" s="1" t="s">
        <v>2806</v>
      </c>
      <c r="D780" s="1" t="s">
        <v>358</v>
      </c>
      <c r="E780" s="1">
        <v>1</v>
      </c>
      <c r="F780" s="2">
        <v>45090</v>
      </c>
      <c r="G780" s="1" t="s">
        <v>176</v>
      </c>
      <c r="H780" s="1" t="s">
        <v>1397</v>
      </c>
      <c r="I780" s="1" t="s">
        <v>345</v>
      </c>
    </row>
    <row r="781" spans="1:9">
      <c r="A781" s="1" t="s">
        <v>177</v>
      </c>
      <c r="B781" s="1" t="s">
        <v>175</v>
      </c>
      <c r="C781" s="1" t="s">
        <v>2807</v>
      </c>
      <c r="D781" s="1" t="s">
        <v>352</v>
      </c>
      <c r="E781" s="1">
        <v>1</v>
      </c>
      <c r="F781" s="2">
        <v>45090</v>
      </c>
      <c r="G781" s="1" t="s">
        <v>176</v>
      </c>
      <c r="H781" s="1" t="s">
        <v>1397</v>
      </c>
      <c r="I781" s="1" t="s">
        <v>345</v>
      </c>
    </row>
    <row r="782" spans="1:9">
      <c r="A782" s="1" t="s">
        <v>177</v>
      </c>
      <c r="B782" s="1" t="s">
        <v>175</v>
      </c>
      <c r="C782" s="1" t="s">
        <v>2808</v>
      </c>
      <c r="D782" s="1" t="s">
        <v>394</v>
      </c>
      <c r="E782" s="1">
        <v>1</v>
      </c>
      <c r="F782" s="2">
        <v>45090</v>
      </c>
      <c r="G782" s="1" t="s">
        <v>176</v>
      </c>
      <c r="H782" s="1" t="s">
        <v>1397</v>
      </c>
      <c r="I782" s="1" t="s">
        <v>345</v>
      </c>
    </row>
    <row r="783" spans="1:9">
      <c r="A783" s="1" t="s">
        <v>112</v>
      </c>
      <c r="B783" s="1" t="s">
        <v>495</v>
      </c>
      <c r="C783" s="1" t="s">
        <v>2809</v>
      </c>
      <c r="D783" s="1" t="s">
        <v>358</v>
      </c>
      <c r="E783" s="1">
        <v>1</v>
      </c>
      <c r="F783" s="2">
        <v>45079</v>
      </c>
      <c r="G783" s="1" t="s">
        <v>111</v>
      </c>
      <c r="H783" s="1" t="s">
        <v>1412</v>
      </c>
      <c r="I783" s="1" t="s">
        <v>345</v>
      </c>
    </row>
    <row r="784" spans="1:9">
      <c r="A784" s="1" t="s">
        <v>112</v>
      </c>
      <c r="B784" s="1" t="s">
        <v>495</v>
      </c>
      <c r="C784" s="1" t="s">
        <v>2810</v>
      </c>
      <c r="D784" s="1" t="s">
        <v>358</v>
      </c>
      <c r="E784" s="1">
        <v>1</v>
      </c>
      <c r="F784" s="2">
        <v>45079</v>
      </c>
      <c r="G784" s="1" t="s">
        <v>111</v>
      </c>
      <c r="H784" s="1" t="s">
        <v>1412</v>
      </c>
      <c r="I784" s="1" t="s">
        <v>345</v>
      </c>
    </row>
    <row r="785" spans="1:9">
      <c r="A785" s="1" t="s">
        <v>112</v>
      </c>
      <c r="B785" s="1" t="s">
        <v>495</v>
      </c>
      <c r="C785" s="1" t="s">
        <v>2811</v>
      </c>
      <c r="D785" s="1" t="s">
        <v>354</v>
      </c>
      <c r="E785" s="1">
        <v>1</v>
      </c>
      <c r="F785" s="2">
        <v>45079</v>
      </c>
      <c r="G785" s="1" t="s">
        <v>111</v>
      </c>
      <c r="H785" s="1" t="s">
        <v>1412</v>
      </c>
      <c r="I785" s="1" t="s">
        <v>345</v>
      </c>
    </row>
    <row r="786" spans="1:9">
      <c r="A786" s="1" t="s">
        <v>112</v>
      </c>
      <c r="B786" s="1" t="s">
        <v>495</v>
      </c>
      <c r="C786" s="1" t="s">
        <v>2812</v>
      </c>
      <c r="D786" s="1" t="s">
        <v>369</v>
      </c>
      <c r="E786" s="1">
        <v>1</v>
      </c>
      <c r="F786" s="2">
        <v>45080</v>
      </c>
      <c r="G786" s="1" t="s">
        <v>115</v>
      </c>
      <c r="H786" s="1" t="s">
        <v>1408</v>
      </c>
      <c r="I786" s="1" t="s">
        <v>345</v>
      </c>
    </row>
    <row r="787" spans="1:9">
      <c r="A787" s="1" t="s">
        <v>112</v>
      </c>
      <c r="B787" s="1" t="s">
        <v>495</v>
      </c>
      <c r="C787" s="1" t="s">
        <v>2813</v>
      </c>
      <c r="D787" s="1" t="s">
        <v>369</v>
      </c>
      <c r="E787" s="1">
        <v>1</v>
      </c>
      <c r="F787" s="2">
        <v>45080</v>
      </c>
      <c r="G787" s="1" t="s">
        <v>115</v>
      </c>
      <c r="H787" s="1" t="s">
        <v>1408</v>
      </c>
      <c r="I787" s="1" t="s">
        <v>345</v>
      </c>
    </row>
    <row r="788" spans="1:9">
      <c r="A788" s="1" t="s">
        <v>112</v>
      </c>
      <c r="B788" s="1" t="s">
        <v>495</v>
      </c>
      <c r="C788" s="1" t="s">
        <v>2814</v>
      </c>
      <c r="D788" s="1" t="s">
        <v>343</v>
      </c>
      <c r="E788" s="1">
        <v>1</v>
      </c>
      <c r="F788" s="2">
        <v>45080</v>
      </c>
      <c r="G788" s="1" t="s">
        <v>115</v>
      </c>
      <c r="H788" s="1" t="s">
        <v>1408</v>
      </c>
      <c r="I788" s="1" t="s">
        <v>345</v>
      </c>
    </row>
    <row r="789" spans="1:9">
      <c r="A789" s="1" t="s">
        <v>112</v>
      </c>
      <c r="B789" s="1" t="s">
        <v>495</v>
      </c>
      <c r="C789" s="1" t="s">
        <v>2815</v>
      </c>
      <c r="D789" s="1" t="s">
        <v>358</v>
      </c>
      <c r="E789" s="1">
        <v>1</v>
      </c>
      <c r="F789" s="2">
        <v>45082</v>
      </c>
      <c r="G789" s="1" t="s">
        <v>115</v>
      </c>
      <c r="H789" s="1" t="s">
        <v>1408</v>
      </c>
      <c r="I789" s="1" t="s">
        <v>345</v>
      </c>
    </row>
    <row r="790" spans="1:9">
      <c r="A790" s="1" t="s">
        <v>112</v>
      </c>
      <c r="B790" s="1" t="s">
        <v>495</v>
      </c>
      <c r="C790" s="1" t="s">
        <v>2816</v>
      </c>
      <c r="D790" s="1" t="s">
        <v>369</v>
      </c>
      <c r="E790" s="1">
        <v>1</v>
      </c>
      <c r="F790" s="2">
        <v>45082</v>
      </c>
      <c r="G790" s="1" t="s">
        <v>115</v>
      </c>
      <c r="H790" s="1" t="s">
        <v>1408</v>
      </c>
      <c r="I790" s="1" t="s">
        <v>345</v>
      </c>
    </row>
    <row r="791" spans="1:9">
      <c r="A791" s="1" t="s">
        <v>112</v>
      </c>
      <c r="B791" s="1" t="s">
        <v>495</v>
      </c>
      <c r="C791" s="1" t="s">
        <v>2817</v>
      </c>
      <c r="D791" s="1" t="s">
        <v>369</v>
      </c>
      <c r="E791" s="1">
        <v>1</v>
      </c>
      <c r="F791" s="2">
        <v>45082</v>
      </c>
      <c r="G791" s="1" t="s">
        <v>115</v>
      </c>
      <c r="H791" s="1" t="s">
        <v>1408</v>
      </c>
      <c r="I791" s="1" t="s">
        <v>345</v>
      </c>
    </row>
    <row r="792" spans="1:9">
      <c r="A792" s="1" t="s">
        <v>112</v>
      </c>
      <c r="B792" s="1" t="s">
        <v>495</v>
      </c>
      <c r="C792" s="1" t="s">
        <v>2818</v>
      </c>
      <c r="D792" s="1" t="s">
        <v>369</v>
      </c>
      <c r="E792" s="1">
        <v>1</v>
      </c>
      <c r="F792" s="2">
        <v>45082</v>
      </c>
      <c r="G792" s="1" t="s">
        <v>111</v>
      </c>
      <c r="H792" s="1" t="s">
        <v>1412</v>
      </c>
      <c r="I792" s="1" t="s">
        <v>345</v>
      </c>
    </row>
    <row r="793" spans="1:9">
      <c r="A793" s="1" t="s">
        <v>112</v>
      </c>
      <c r="B793" s="1" t="s">
        <v>495</v>
      </c>
      <c r="C793" s="1" t="s">
        <v>2819</v>
      </c>
      <c r="D793" s="1" t="s">
        <v>376</v>
      </c>
      <c r="E793" s="1">
        <v>1</v>
      </c>
      <c r="F793" s="2">
        <v>45082</v>
      </c>
      <c r="G793" s="1" t="s">
        <v>111</v>
      </c>
      <c r="H793" s="1" t="s">
        <v>1412</v>
      </c>
      <c r="I793" s="1" t="s">
        <v>345</v>
      </c>
    </row>
    <row r="794" spans="1:9">
      <c r="A794" s="1" t="s">
        <v>112</v>
      </c>
      <c r="B794" s="1" t="s">
        <v>495</v>
      </c>
      <c r="C794" s="1" t="s">
        <v>2820</v>
      </c>
      <c r="D794" s="1" t="s">
        <v>358</v>
      </c>
      <c r="E794" s="1">
        <v>1</v>
      </c>
      <c r="F794" s="2">
        <v>45082</v>
      </c>
      <c r="G794" s="1" t="s">
        <v>111</v>
      </c>
      <c r="H794" s="1" t="s">
        <v>1412</v>
      </c>
      <c r="I794" s="1" t="s">
        <v>345</v>
      </c>
    </row>
    <row r="795" spans="1:9">
      <c r="A795" s="1" t="s">
        <v>112</v>
      </c>
      <c r="B795" s="1" t="s">
        <v>495</v>
      </c>
      <c r="C795" s="1" t="s">
        <v>2821</v>
      </c>
      <c r="D795" s="1" t="s">
        <v>358</v>
      </c>
      <c r="E795" s="1">
        <v>1</v>
      </c>
      <c r="F795" s="2">
        <v>45082</v>
      </c>
      <c r="G795" s="1" t="s">
        <v>111</v>
      </c>
      <c r="H795" s="1" t="s">
        <v>1412</v>
      </c>
      <c r="I795" s="1" t="s">
        <v>345</v>
      </c>
    </row>
    <row r="796" spans="1:9">
      <c r="A796" s="1" t="s">
        <v>112</v>
      </c>
      <c r="B796" s="1" t="s">
        <v>495</v>
      </c>
      <c r="C796" s="1" t="s">
        <v>2822</v>
      </c>
      <c r="D796" s="1" t="s">
        <v>343</v>
      </c>
      <c r="E796" s="1">
        <v>1</v>
      </c>
      <c r="F796" s="2">
        <v>45082</v>
      </c>
      <c r="G796" s="1" t="s">
        <v>115</v>
      </c>
      <c r="H796" s="1" t="s">
        <v>1408</v>
      </c>
      <c r="I796" s="1" t="s">
        <v>345</v>
      </c>
    </row>
    <row r="797" spans="1:9">
      <c r="A797" s="1" t="s">
        <v>112</v>
      </c>
      <c r="B797" s="1" t="s">
        <v>495</v>
      </c>
      <c r="C797" s="1" t="s">
        <v>2823</v>
      </c>
      <c r="D797" s="1" t="s">
        <v>376</v>
      </c>
      <c r="E797" s="1">
        <v>1</v>
      </c>
      <c r="F797" s="2">
        <v>45082</v>
      </c>
      <c r="G797" s="1" t="s">
        <v>115</v>
      </c>
      <c r="H797" s="1" t="s">
        <v>1408</v>
      </c>
      <c r="I797" s="1" t="s">
        <v>345</v>
      </c>
    </row>
    <row r="798" spans="1:9">
      <c r="A798" s="1" t="s">
        <v>112</v>
      </c>
      <c r="B798" s="1" t="s">
        <v>495</v>
      </c>
      <c r="C798" s="1" t="s">
        <v>2824</v>
      </c>
      <c r="D798" s="1" t="s">
        <v>350</v>
      </c>
      <c r="E798" s="1">
        <v>1</v>
      </c>
      <c r="F798" s="2">
        <v>45084</v>
      </c>
      <c r="G798" s="1" t="s">
        <v>111</v>
      </c>
      <c r="H798" s="1" t="s">
        <v>1412</v>
      </c>
      <c r="I798" s="1" t="s">
        <v>345</v>
      </c>
    </row>
    <row r="799" spans="1:9">
      <c r="A799" s="1" t="s">
        <v>112</v>
      </c>
      <c r="B799" s="1" t="s">
        <v>495</v>
      </c>
      <c r="C799" s="1" t="s">
        <v>2825</v>
      </c>
      <c r="D799" s="1" t="s">
        <v>369</v>
      </c>
      <c r="E799" s="1">
        <v>1</v>
      </c>
      <c r="F799" s="2">
        <v>45084</v>
      </c>
      <c r="G799" s="1" t="s">
        <v>111</v>
      </c>
      <c r="H799" s="1" t="s">
        <v>1412</v>
      </c>
      <c r="I799" s="1" t="s">
        <v>345</v>
      </c>
    </row>
    <row r="800" spans="1:9">
      <c r="A800" s="1" t="s">
        <v>112</v>
      </c>
      <c r="B800" s="1" t="s">
        <v>495</v>
      </c>
      <c r="C800" s="1" t="s">
        <v>2826</v>
      </c>
      <c r="D800" s="1" t="s">
        <v>376</v>
      </c>
      <c r="E800" s="1">
        <v>1</v>
      </c>
      <c r="F800" s="2">
        <v>45084</v>
      </c>
      <c r="G800" s="1" t="s">
        <v>111</v>
      </c>
      <c r="H800" s="1" t="s">
        <v>1412</v>
      </c>
      <c r="I800" s="1" t="s">
        <v>345</v>
      </c>
    </row>
    <row r="801" spans="1:9">
      <c r="A801" s="1" t="s">
        <v>112</v>
      </c>
      <c r="B801" s="1" t="s">
        <v>495</v>
      </c>
      <c r="C801" s="1" t="s">
        <v>2827</v>
      </c>
      <c r="D801" s="1" t="s">
        <v>358</v>
      </c>
      <c r="E801" s="1">
        <v>1</v>
      </c>
      <c r="F801" s="2">
        <v>45085</v>
      </c>
      <c r="G801" s="1" t="s">
        <v>115</v>
      </c>
      <c r="H801" s="1" t="s">
        <v>1408</v>
      </c>
      <c r="I801" s="1" t="s">
        <v>345</v>
      </c>
    </row>
    <row r="802" spans="1:9">
      <c r="A802" s="1" t="s">
        <v>112</v>
      </c>
      <c r="B802" s="1" t="s">
        <v>495</v>
      </c>
      <c r="C802" s="1" t="s">
        <v>2828</v>
      </c>
      <c r="D802" s="1" t="s">
        <v>358</v>
      </c>
      <c r="E802" s="1">
        <v>1</v>
      </c>
      <c r="F802" s="2">
        <v>45086</v>
      </c>
      <c r="G802" s="1" t="s">
        <v>115</v>
      </c>
      <c r="H802" s="1" t="s">
        <v>1408</v>
      </c>
      <c r="I802" s="1" t="s">
        <v>345</v>
      </c>
    </row>
    <row r="803" spans="1:9">
      <c r="A803" s="1" t="s">
        <v>112</v>
      </c>
      <c r="B803" s="1" t="s">
        <v>495</v>
      </c>
      <c r="C803" s="1" t="s">
        <v>2829</v>
      </c>
      <c r="D803" s="1" t="s">
        <v>369</v>
      </c>
      <c r="E803" s="1">
        <v>1</v>
      </c>
      <c r="F803" s="2">
        <v>45087</v>
      </c>
      <c r="G803" s="1" t="s">
        <v>115</v>
      </c>
      <c r="H803" s="1" t="s">
        <v>1408</v>
      </c>
      <c r="I803" s="1" t="s">
        <v>345</v>
      </c>
    </row>
    <row r="804" spans="1:9">
      <c r="A804" s="1" t="s">
        <v>112</v>
      </c>
      <c r="B804" s="1" t="s">
        <v>495</v>
      </c>
      <c r="C804" s="1" t="s">
        <v>2830</v>
      </c>
      <c r="D804" s="1" t="s">
        <v>369</v>
      </c>
      <c r="E804" s="1">
        <v>1</v>
      </c>
      <c r="F804" s="2">
        <v>45087</v>
      </c>
      <c r="G804" s="1" t="s">
        <v>115</v>
      </c>
      <c r="H804" s="1" t="s">
        <v>1408</v>
      </c>
      <c r="I804" s="1" t="s">
        <v>345</v>
      </c>
    </row>
    <row r="805" spans="1:9">
      <c r="A805" s="1" t="s">
        <v>112</v>
      </c>
      <c r="B805" s="1" t="s">
        <v>495</v>
      </c>
      <c r="C805" s="1" t="s">
        <v>2831</v>
      </c>
      <c r="D805" s="1" t="s">
        <v>394</v>
      </c>
      <c r="E805" s="1">
        <v>1</v>
      </c>
      <c r="F805" s="2">
        <v>45087</v>
      </c>
      <c r="G805" s="1" t="s">
        <v>111</v>
      </c>
      <c r="H805" s="1" t="s">
        <v>1412</v>
      </c>
      <c r="I805" s="1" t="s">
        <v>345</v>
      </c>
    </row>
    <row r="806" spans="1:9">
      <c r="A806" s="1" t="s">
        <v>112</v>
      </c>
      <c r="B806" s="1" t="s">
        <v>495</v>
      </c>
      <c r="C806" s="1" t="s">
        <v>2832</v>
      </c>
      <c r="D806" s="1" t="s">
        <v>343</v>
      </c>
      <c r="E806" s="1">
        <v>1</v>
      </c>
      <c r="F806" s="2">
        <v>45089</v>
      </c>
      <c r="G806" s="1" t="s">
        <v>115</v>
      </c>
      <c r="H806" s="1" t="s">
        <v>1408</v>
      </c>
      <c r="I806" s="1" t="s">
        <v>345</v>
      </c>
    </row>
    <row r="807" spans="1:9">
      <c r="A807" s="1" t="s">
        <v>112</v>
      </c>
      <c r="B807" s="1" t="s">
        <v>495</v>
      </c>
      <c r="C807" s="1" t="s">
        <v>2833</v>
      </c>
      <c r="D807" s="1" t="s">
        <v>350</v>
      </c>
      <c r="E807" s="1">
        <v>1</v>
      </c>
      <c r="F807" s="2">
        <v>45089</v>
      </c>
      <c r="G807" s="1" t="s">
        <v>111</v>
      </c>
      <c r="H807" s="1" t="s">
        <v>1412</v>
      </c>
      <c r="I807" s="1" t="s">
        <v>345</v>
      </c>
    </row>
    <row r="808" spans="1:9">
      <c r="A808" s="1" t="s">
        <v>112</v>
      </c>
      <c r="B808" s="1" t="s">
        <v>495</v>
      </c>
      <c r="C808" s="1" t="s">
        <v>2834</v>
      </c>
      <c r="D808" s="1" t="s">
        <v>358</v>
      </c>
      <c r="E808" s="1">
        <v>1</v>
      </c>
      <c r="F808" s="2">
        <v>45089</v>
      </c>
      <c r="G808" s="1" t="s">
        <v>111</v>
      </c>
      <c r="H808" s="1" t="s">
        <v>1412</v>
      </c>
      <c r="I808" s="1" t="s">
        <v>345</v>
      </c>
    </row>
    <row r="809" spans="1:9">
      <c r="A809" s="1" t="s">
        <v>112</v>
      </c>
      <c r="B809" s="1" t="s">
        <v>495</v>
      </c>
      <c r="C809" s="1" t="s">
        <v>2835</v>
      </c>
      <c r="D809" s="1" t="s">
        <v>358</v>
      </c>
      <c r="E809" s="1">
        <v>1</v>
      </c>
      <c r="F809" s="2">
        <v>45090</v>
      </c>
      <c r="G809" s="1" t="s">
        <v>111</v>
      </c>
      <c r="H809" s="1" t="s">
        <v>1412</v>
      </c>
      <c r="I809" s="1" t="s">
        <v>345</v>
      </c>
    </row>
    <row r="810" spans="1:9">
      <c r="A810" s="1" t="s">
        <v>112</v>
      </c>
      <c r="B810" s="1" t="s">
        <v>495</v>
      </c>
      <c r="C810" s="1" t="s">
        <v>2836</v>
      </c>
      <c r="D810" s="1" t="s">
        <v>350</v>
      </c>
      <c r="E810" s="1">
        <v>1</v>
      </c>
      <c r="F810" s="2">
        <v>45091</v>
      </c>
      <c r="G810" s="1" t="s">
        <v>115</v>
      </c>
      <c r="H810" s="1" t="s">
        <v>1408</v>
      </c>
      <c r="I810" s="1" t="s">
        <v>345</v>
      </c>
    </row>
    <row r="811" spans="1:9">
      <c r="A811" s="1" t="s">
        <v>112</v>
      </c>
      <c r="B811" s="1" t="s">
        <v>495</v>
      </c>
      <c r="C811" s="1" t="s">
        <v>2837</v>
      </c>
      <c r="D811" s="1" t="s">
        <v>350</v>
      </c>
      <c r="E811" s="1">
        <v>1</v>
      </c>
      <c r="F811" s="2">
        <v>45092</v>
      </c>
      <c r="G811" s="1" t="s">
        <v>115</v>
      </c>
      <c r="H811" s="1" t="s">
        <v>1408</v>
      </c>
      <c r="I811" s="1" t="s">
        <v>345</v>
      </c>
    </row>
    <row r="812" spans="1:9">
      <c r="A812" s="1" t="s">
        <v>112</v>
      </c>
      <c r="B812" s="1" t="s">
        <v>495</v>
      </c>
      <c r="C812" s="1" t="s">
        <v>2838</v>
      </c>
      <c r="D812" s="1" t="s">
        <v>358</v>
      </c>
      <c r="E812" s="1">
        <v>1</v>
      </c>
      <c r="F812" s="2">
        <v>45092</v>
      </c>
      <c r="G812" s="1" t="s">
        <v>115</v>
      </c>
      <c r="H812" s="1" t="s">
        <v>1408</v>
      </c>
      <c r="I812" s="1" t="s">
        <v>345</v>
      </c>
    </row>
    <row r="813" spans="1:9">
      <c r="A813" s="1" t="s">
        <v>112</v>
      </c>
      <c r="B813" s="1" t="s">
        <v>495</v>
      </c>
      <c r="C813" s="1" t="s">
        <v>2839</v>
      </c>
      <c r="D813" s="1" t="s">
        <v>343</v>
      </c>
      <c r="E813" s="1">
        <v>1</v>
      </c>
      <c r="F813" s="2">
        <v>45094</v>
      </c>
      <c r="G813" s="1" t="s">
        <v>115</v>
      </c>
      <c r="H813" s="1" t="s">
        <v>1408</v>
      </c>
      <c r="I813" s="1" t="s">
        <v>345</v>
      </c>
    </row>
    <row r="814" spans="1:9">
      <c r="A814" s="1" t="s">
        <v>112</v>
      </c>
      <c r="B814" s="1" t="s">
        <v>495</v>
      </c>
      <c r="C814" s="1" t="s">
        <v>2840</v>
      </c>
      <c r="D814" s="1" t="s">
        <v>369</v>
      </c>
      <c r="E814" s="1">
        <v>1</v>
      </c>
      <c r="F814" s="2">
        <v>45094</v>
      </c>
      <c r="G814" s="1" t="s">
        <v>115</v>
      </c>
      <c r="H814" s="1" t="s">
        <v>1408</v>
      </c>
      <c r="I814" s="1" t="s">
        <v>345</v>
      </c>
    </row>
    <row r="815" spans="1:9">
      <c r="A815" s="1" t="s">
        <v>112</v>
      </c>
      <c r="B815" s="1" t="s">
        <v>495</v>
      </c>
      <c r="C815" s="1" t="s">
        <v>2841</v>
      </c>
      <c r="D815" s="1" t="s">
        <v>343</v>
      </c>
      <c r="E815" s="1">
        <v>1</v>
      </c>
      <c r="F815" s="2">
        <v>45094</v>
      </c>
      <c r="G815" s="1" t="s">
        <v>115</v>
      </c>
      <c r="H815" s="1" t="s">
        <v>1408</v>
      </c>
      <c r="I815" s="1" t="s">
        <v>345</v>
      </c>
    </row>
    <row r="816" spans="1:9">
      <c r="A816" s="1" t="s">
        <v>110</v>
      </c>
      <c r="B816" s="1" t="s">
        <v>495</v>
      </c>
      <c r="C816" s="1" t="s">
        <v>2842</v>
      </c>
      <c r="D816" s="1" t="s">
        <v>358</v>
      </c>
      <c r="E816" s="1">
        <v>1</v>
      </c>
      <c r="F816" s="2">
        <v>45078</v>
      </c>
      <c r="G816" s="1" t="s">
        <v>114</v>
      </c>
      <c r="H816" s="1" t="s">
        <v>1471</v>
      </c>
      <c r="I816" s="1" t="s">
        <v>345</v>
      </c>
    </row>
    <row r="817" spans="1:9">
      <c r="A817" s="1" t="s">
        <v>110</v>
      </c>
      <c r="B817" s="1" t="s">
        <v>495</v>
      </c>
      <c r="C817" s="1" t="s">
        <v>2843</v>
      </c>
      <c r="D817" s="1" t="s">
        <v>358</v>
      </c>
      <c r="E817" s="1">
        <v>1</v>
      </c>
      <c r="F817" s="2">
        <v>45078</v>
      </c>
      <c r="G817" s="1" t="s">
        <v>114</v>
      </c>
      <c r="H817" s="1" t="s">
        <v>1471</v>
      </c>
      <c r="I817" s="1" t="s">
        <v>345</v>
      </c>
    </row>
    <row r="818" spans="1:9">
      <c r="A818" s="1" t="s">
        <v>110</v>
      </c>
      <c r="B818" s="1" t="s">
        <v>495</v>
      </c>
      <c r="C818" s="1" t="s">
        <v>2844</v>
      </c>
      <c r="D818" s="1" t="s">
        <v>369</v>
      </c>
      <c r="E818" s="1">
        <v>1</v>
      </c>
      <c r="F818" s="2">
        <v>45079</v>
      </c>
      <c r="G818" s="1" t="s">
        <v>114</v>
      </c>
      <c r="H818" s="1" t="s">
        <v>1471</v>
      </c>
      <c r="I818" s="1" t="s">
        <v>345</v>
      </c>
    </row>
    <row r="819" spans="1:9">
      <c r="A819" s="1" t="s">
        <v>110</v>
      </c>
      <c r="B819" s="1" t="s">
        <v>495</v>
      </c>
      <c r="C819" s="1" t="s">
        <v>2845</v>
      </c>
      <c r="D819" s="1" t="s">
        <v>350</v>
      </c>
      <c r="E819" s="1">
        <v>1</v>
      </c>
      <c r="F819" s="2">
        <v>45079</v>
      </c>
      <c r="G819" s="1" t="s">
        <v>109</v>
      </c>
      <c r="H819" s="1" t="s">
        <v>1463</v>
      </c>
      <c r="I819" s="1" t="s">
        <v>345</v>
      </c>
    </row>
    <row r="820" spans="1:9">
      <c r="A820" s="1" t="s">
        <v>110</v>
      </c>
      <c r="B820" s="1" t="s">
        <v>495</v>
      </c>
      <c r="C820" s="1" t="s">
        <v>2846</v>
      </c>
      <c r="D820" s="1" t="s">
        <v>369</v>
      </c>
      <c r="E820" s="1">
        <v>1</v>
      </c>
      <c r="F820" s="2">
        <v>45080</v>
      </c>
      <c r="G820" s="1" t="s">
        <v>114</v>
      </c>
      <c r="H820" s="1" t="s">
        <v>1471</v>
      </c>
      <c r="I820" s="1" t="s">
        <v>345</v>
      </c>
    </row>
    <row r="821" spans="1:9">
      <c r="A821" s="1" t="s">
        <v>110</v>
      </c>
      <c r="B821" s="1" t="s">
        <v>495</v>
      </c>
      <c r="C821" s="1" t="s">
        <v>2847</v>
      </c>
      <c r="D821" s="1" t="s">
        <v>369</v>
      </c>
      <c r="E821" s="1">
        <v>1</v>
      </c>
      <c r="F821" s="2">
        <v>45080</v>
      </c>
      <c r="G821" s="1" t="s">
        <v>114</v>
      </c>
      <c r="H821" s="1" t="s">
        <v>1471</v>
      </c>
      <c r="I821" s="1" t="s">
        <v>345</v>
      </c>
    </row>
    <row r="822" spans="1:9">
      <c r="A822" s="1" t="s">
        <v>110</v>
      </c>
      <c r="B822" s="1" t="s">
        <v>495</v>
      </c>
      <c r="C822" s="1" t="s">
        <v>2848</v>
      </c>
      <c r="D822" s="1" t="s">
        <v>358</v>
      </c>
      <c r="E822" s="1">
        <v>1</v>
      </c>
      <c r="F822" s="2">
        <v>45082</v>
      </c>
      <c r="G822" s="1" t="s">
        <v>109</v>
      </c>
      <c r="H822" s="1" t="s">
        <v>1463</v>
      </c>
      <c r="I822" s="1" t="s">
        <v>345</v>
      </c>
    </row>
    <row r="823" spans="1:9">
      <c r="A823" s="1" t="s">
        <v>110</v>
      </c>
      <c r="B823" s="1" t="s">
        <v>495</v>
      </c>
      <c r="C823" s="1" t="s">
        <v>2849</v>
      </c>
      <c r="D823" s="1" t="s">
        <v>358</v>
      </c>
      <c r="E823" s="1">
        <v>1</v>
      </c>
      <c r="F823" s="2">
        <v>45082</v>
      </c>
      <c r="G823" s="1" t="s">
        <v>114</v>
      </c>
      <c r="H823" s="1" t="s">
        <v>1471</v>
      </c>
      <c r="I823" s="1" t="s">
        <v>345</v>
      </c>
    </row>
    <row r="824" spans="1:9">
      <c r="A824" s="1" t="s">
        <v>110</v>
      </c>
      <c r="B824" s="1" t="s">
        <v>495</v>
      </c>
      <c r="C824" s="1" t="s">
        <v>2850</v>
      </c>
      <c r="D824" s="1" t="s">
        <v>352</v>
      </c>
      <c r="E824" s="1">
        <v>1</v>
      </c>
      <c r="F824" s="2">
        <v>45082</v>
      </c>
      <c r="G824" s="1" t="s">
        <v>109</v>
      </c>
      <c r="H824" s="1" t="s">
        <v>1463</v>
      </c>
      <c r="I824" s="1" t="s">
        <v>345</v>
      </c>
    </row>
    <row r="825" spans="1:9">
      <c r="A825" s="1" t="s">
        <v>110</v>
      </c>
      <c r="B825" s="1" t="s">
        <v>495</v>
      </c>
      <c r="C825" s="1" t="s">
        <v>2851</v>
      </c>
      <c r="D825" s="1" t="s">
        <v>352</v>
      </c>
      <c r="E825" s="1">
        <v>1</v>
      </c>
      <c r="F825" s="2">
        <v>45082</v>
      </c>
      <c r="G825" s="1" t="s">
        <v>109</v>
      </c>
      <c r="H825" s="1" t="s">
        <v>1463</v>
      </c>
      <c r="I825" s="1" t="s">
        <v>345</v>
      </c>
    </row>
    <row r="826" spans="1:9">
      <c r="A826" s="1" t="s">
        <v>110</v>
      </c>
      <c r="B826" s="1" t="s">
        <v>495</v>
      </c>
      <c r="C826" s="1" t="s">
        <v>2852</v>
      </c>
      <c r="D826" s="1" t="s">
        <v>352</v>
      </c>
      <c r="E826" s="1">
        <v>1</v>
      </c>
      <c r="F826" s="2">
        <v>45083</v>
      </c>
      <c r="G826" s="1" t="s">
        <v>114</v>
      </c>
      <c r="H826" s="1" t="s">
        <v>1471</v>
      </c>
      <c r="I826" s="1" t="s">
        <v>345</v>
      </c>
    </row>
    <row r="827" spans="1:9">
      <c r="A827" s="1" t="s">
        <v>110</v>
      </c>
      <c r="B827" s="1" t="s">
        <v>495</v>
      </c>
      <c r="C827" s="1" t="s">
        <v>2853</v>
      </c>
      <c r="D827" s="1" t="s">
        <v>350</v>
      </c>
      <c r="E827" s="1">
        <v>1</v>
      </c>
      <c r="F827" s="2">
        <v>45083</v>
      </c>
      <c r="G827" s="1" t="s">
        <v>109</v>
      </c>
      <c r="H827" s="1" t="s">
        <v>1463</v>
      </c>
      <c r="I827" s="1" t="s">
        <v>345</v>
      </c>
    </row>
    <row r="828" spans="1:9">
      <c r="A828" s="1" t="s">
        <v>110</v>
      </c>
      <c r="B828" s="1" t="s">
        <v>495</v>
      </c>
      <c r="C828" s="1" t="s">
        <v>2854</v>
      </c>
      <c r="D828" s="1" t="s">
        <v>369</v>
      </c>
      <c r="E828" s="1">
        <v>1</v>
      </c>
      <c r="F828" s="2">
        <v>45084</v>
      </c>
      <c r="G828" s="1" t="s">
        <v>114</v>
      </c>
      <c r="H828" s="1" t="s">
        <v>1471</v>
      </c>
      <c r="I828" s="1" t="s">
        <v>345</v>
      </c>
    </row>
    <row r="829" spans="1:9">
      <c r="A829" s="1" t="s">
        <v>110</v>
      </c>
      <c r="B829" s="1" t="s">
        <v>495</v>
      </c>
      <c r="C829" s="1" t="s">
        <v>2855</v>
      </c>
      <c r="D829" s="1" t="s">
        <v>343</v>
      </c>
      <c r="E829" s="1">
        <v>1</v>
      </c>
      <c r="F829" s="2">
        <v>45086</v>
      </c>
      <c r="G829" s="1" t="s">
        <v>109</v>
      </c>
      <c r="H829" s="1" t="s">
        <v>1463</v>
      </c>
      <c r="I829" s="1" t="s">
        <v>345</v>
      </c>
    </row>
    <row r="830" spans="1:9">
      <c r="A830" s="1" t="s">
        <v>110</v>
      </c>
      <c r="B830" s="1" t="s">
        <v>495</v>
      </c>
      <c r="C830" s="1" t="s">
        <v>2856</v>
      </c>
      <c r="D830" s="1" t="s">
        <v>358</v>
      </c>
      <c r="E830" s="1">
        <v>1</v>
      </c>
      <c r="F830" s="2">
        <v>45089</v>
      </c>
      <c r="G830" s="1" t="s">
        <v>109</v>
      </c>
      <c r="H830" s="1" t="s">
        <v>1463</v>
      </c>
      <c r="I830" s="1" t="s">
        <v>345</v>
      </c>
    </row>
    <row r="831" spans="1:9">
      <c r="A831" s="1" t="s">
        <v>110</v>
      </c>
      <c r="B831" s="1" t="s">
        <v>495</v>
      </c>
      <c r="C831" s="1" t="s">
        <v>2857</v>
      </c>
      <c r="D831" s="1" t="s">
        <v>369</v>
      </c>
      <c r="E831" s="1">
        <v>1</v>
      </c>
      <c r="F831" s="2">
        <v>45089</v>
      </c>
      <c r="G831" s="1" t="s">
        <v>109</v>
      </c>
      <c r="H831" s="1" t="s">
        <v>1463</v>
      </c>
      <c r="I831" s="1" t="s">
        <v>345</v>
      </c>
    </row>
    <row r="832" spans="1:9">
      <c r="A832" s="1" t="s">
        <v>110</v>
      </c>
      <c r="B832" s="1" t="s">
        <v>495</v>
      </c>
      <c r="C832" s="1" t="s">
        <v>2858</v>
      </c>
      <c r="D832" s="1" t="s">
        <v>358</v>
      </c>
      <c r="E832" s="1">
        <v>1</v>
      </c>
      <c r="F832" s="2">
        <v>45089</v>
      </c>
      <c r="G832" s="1" t="s">
        <v>109</v>
      </c>
      <c r="H832" s="1" t="s">
        <v>1463</v>
      </c>
      <c r="I832" s="1" t="s">
        <v>345</v>
      </c>
    </row>
    <row r="833" spans="1:9">
      <c r="A833" s="1" t="s">
        <v>110</v>
      </c>
      <c r="B833" s="1" t="s">
        <v>495</v>
      </c>
      <c r="C833" s="1" t="s">
        <v>2859</v>
      </c>
      <c r="D833" s="1" t="s">
        <v>350</v>
      </c>
      <c r="E833" s="1">
        <v>1</v>
      </c>
      <c r="F833" s="2">
        <v>45090</v>
      </c>
      <c r="G833" s="1" t="s">
        <v>114</v>
      </c>
      <c r="H833" s="1" t="s">
        <v>1471</v>
      </c>
      <c r="I833" s="1" t="s">
        <v>345</v>
      </c>
    </row>
    <row r="834" spans="1:9">
      <c r="A834" s="1" t="s">
        <v>110</v>
      </c>
      <c r="B834" s="1" t="s">
        <v>495</v>
      </c>
      <c r="C834" s="1" t="s">
        <v>2860</v>
      </c>
      <c r="D834" s="1" t="s">
        <v>358</v>
      </c>
      <c r="E834" s="1">
        <v>1</v>
      </c>
      <c r="F834" s="2">
        <v>45090</v>
      </c>
      <c r="G834" s="1" t="s">
        <v>114</v>
      </c>
      <c r="H834" s="1" t="s">
        <v>1471</v>
      </c>
      <c r="I834" s="1" t="s">
        <v>345</v>
      </c>
    </row>
    <row r="835" spans="1:9">
      <c r="A835" s="1" t="s">
        <v>110</v>
      </c>
      <c r="B835" s="1" t="s">
        <v>495</v>
      </c>
      <c r="C835" s="1" t="s">
        <v>2861</v>
      </c>
      <c r="D835" s="1" t="s">
        <v>343</v>
      </c>
      <c r="E835" s="1">
        <v>1</v>
      </c>
      <c r="F835" s="2">
        <v>45090</v>
      </c>
      <c r="G835" s="1" t="s">
        <v>109</v>
      </c>
      <c r="H835" s="1" t="s">
        <v>1463</v>
      </c>
      <c r="I835" s="1" t="s">
        <v>345</v>
      </c>
    </row>
    <row r="836" spans="1:9">
      <c r="A836" s="1" t="s">
        <v>110</v>
      </c>
      <c r="B836" s="1" t="s">
        <v>495</v>
      </c>
      <c r="C836" s="1" t="s">
        <v>2862</v>
      </c>
      <c r="D836" s="1" t="s">
        <v>350</v>
      </c>
      <c r="E836" s="1">
        <v>1</v>
      </c>
      <c r="F836" s="2">
        <v>45092</v>
      </c>
      <c r="G836" s="1" t="s">
        <v>109</v>
      </c>
      <c r="H836" s="1" t="s">
        <v>1463</v>
      </c>
      <c r="I836" s="1" t="s">
        <v>345</v>
      </c>
    </row>
    <row r="837" spans="1:9">
      <c r="A837" s="1" t="s">
        <v>110</v>
      </c>
      <c r="B837" s="1" t="s">
        <v>495</v>
      </c>
      <c r="C837" s="1" t="s">
        <v>2863</v>
      </c>
      <c r="D837" s="1" t="s">
        <v>343</v>
      </c>
      <c r="E837" s="1">
        <v>1</v>
      </c>
      <c r="F837" s="2">
        <v>45092</v>
      </c>
      <c r="G837" s="1" t="s">
        <v>114</v>
      </c>
      <c r="H837" s="1" t="s">
        <v>1471</v>
      </c>
      <c r="I837" s="1" t="s">
        <v>345</v>
      </c>
    </row>
    <row r="838" spans="1:9">
      <c r="A838" s="1" t="s">
        <v>110</v>
      </c>
      <c r="B838" s="1" t="s">
        <v>495</v>
      </c>
      <c r="C838" s="1" t="s">
        <v>2864</v>
      </c>
      <c r="D838" s="1" t="s">
        <v>350</v>
      </c>
      <c r="E838" s="1">
        <v>1</v>
      </c>
      <c r="F838" s="2">
        <v>45093</v>
      </c>
      <c r="G838" s="1" t="s">
        <v>114</v>
      </c>
      <c r="H838" s="1" t="s">
        <v>1471</v>
      </c>
      <c r="I838" s="1" t="s">
        <v>345</v>
      </c>
    </row>
    <row r="839" spans="1:9">
      <c r="A839" s="1" t="s">
        <v>110</v>
      </c>
      <c r="B839" s="1" t="s">
        <v>495</v>
      </c>
      <c r="C839" s="1" t="s">
        <v>2865</v>
      </c>
      <c r="D839" s="1" t="s">
        <v>352</v>
      </c>
      <c r="E839" s="1">
        <v>1</v>
      </c>
      <c r="F839" s="2">
        <v>45093</v>
      </c>
      <c r="G839" s="1" t="s">
        <v>114</v>
      </c>
      <c r="H839" s="1" t="s">
        <v>1471</v>
      </c>
      <c r="I839" s="1" t="s">
        <v>345</v>
      </c>
    </row>
    <row r="840" spans="1:9">
      <c r="A840" s="1" t="s">
        <v>110</v>
      </c>
      <c r="B840" s="1" t="s">
        <v>495</v>
      </c>
      <c r="C840" s="1" t="s">
        <v>2866</v>
      </c>
      <c r="D840" s="1" t="s">
        <v>369</v>
      </c>
      <c r="E840" s="1">
        <v>1</v>
      </c>
      <c r="F840" s="2">
        <v>45093</v>
      </c>
      <c r="G840" s="1" t="s">
        <v>114</v>
      </c>
      <c r="H840" s="1" t="s">
        <v>1471</v>
      </c>
      <c r="I840" s="1" t="s">
        <v>345</v>
      </c>
    </row>
    <row r="841" spans="1:9">
      <c r="A841" s="1" t="s">
        <v>110</v>
      </c>
      <c r="B841" s="1" t="s">
        <v>495</v>
      </c>
      <c r="C841" s="1" t="s">
        <v>2867</v>
      </c>
      <c r="D841" s="1" t="s">
        <v>358</v>
      </c>
      <c r="E841" s="1">
        <v>1</v>
      </c>
      <c r="F841" s="2">
        <v>45094</v>
      </c>
      <c r="G841" s="1" t="s">
        <v>109</v>
      </c>
      <c r="H841" s="1" t="s">
        <v>1463</v>
      </c>
      <c r="I841" s="1" t="s">
        <v>345</v>
      </c>
    </row>
    <row r="842" spans="1:9">
      <c r="A842" s="1" t="s">
        <v>99</v>
      </c>
      <c r="B842" s="1" t="s">
        <v>495</v>
      </c>
      <c r="C842" s="1" t="s">
        <v>2868</v>
      </c>
      <c r="D842" s="1" t="s">
        <v>350</v>
      </c>
      <c r="E842" s="1">
        <v>1</v>
      </c>
      <c r="F842" s="2">
        <v>45079</v>
      </c>
      <c r="G842" s="1" t="s">
        <v>98</v>
      </c>
      <c r="H842" s="1" t="s">
        <v>1513</v>
      </c>
      <c r="I842" s="1" t="s">
        <v>345</v>
      </c>
    </row>
    <row r="843" spans="1:9">
      <c r="A843" s="1" t="s">
        <v>99</v>
      </c>
      <c r="B843" s="1" t="s">
        <v>495</v>
      </c>
      <c r="C843" s="1" t="s">
        <v>2869</v>
      </c>
      <c r="D843" s="1" t="s">
        <v>352</v>
      </c>
      <c r="E843" s="1">
        <v>1</v>
      </c>
      <c r="F843" s="2">
        <v>45079</v>
      </c>
      <c r="G843" s="1" t="s">
        <v>98</v>
      </c>
      <c r="H843" s="1" t="s">
        <v>1513</v>
      </c>
      <c r="I843" s="1" t="s">
        <v>345</v>
      </c>
    </row>
    <row r="844" spans="1:9">
      <c r="A844" s="1" t="s">
        <v>99</v>
      </c>
      <c r="B844" s="1" t="s">
        <v>495</v>
      </c>
      <c r="C844" s="1" t="s">
        <v>2870</v>
      </c>
      <c r="D844" s="1" t="s">
        <v>358</v>
      </c>
      <c r="E844" s="1">
        <v>1</v>
      </c>
      <c r="F844" s="2">
        <v>45079</v>
      </c>
      <c r="G844" s="1" t="s">
        <v>98</v>
      </c>
      <c r="H844" s="1" t="s">
        <v>1513</v>
      </c>
      <c r="I844" s="1" t="s">
        <v>345</v>
      </c>
    </row>
    <row r="845" spans="1:9">
      <c r="A845" s="1" t="s">
        <v>99</v>
      </c>
      <c r="B845" s="1" t="s">
        <v>495</v>
      </c>
      <c r="C845" s="1" t="s">
        <v>2871</v>
      </c>
      <c r="D845" s="1" t="s">
        <v>358</v>
      </c>
      <c r="E845" s="1">
        <v>1</v>
      </c>
      <c r="F845" s="2">
        <v>45079</v>
      </c>
      <c r="G845" s="1" t="s">
        <v>98</v>
      </c>
      <c r="H845" s="1" t="s">
        <v>1513</v>
      </c>
      <c r="I845" s="1" t="s">
        <v>345</v>
      </c>
    </row>
    <row r="846" spans="1:9">
      <c r="A846" s="1" t="s">
        <v>99</v>
      </c>
      <c r="B846" s="1" t="s">
        <v>495</v>
      </c>
      <c r="C846" s="1" t="s">
        <v>2872</v>
      </c>
      <c r="D846" s="1" t="s">
        <v>369</v>
      </c>
      <c r="E846" s="1">
        <v>1</v>
      </c>
      <c r="F846" s="2">
        <v>45080</v>
      </c>
      <c r="G846" s="1" t="s">
        <v>98</v>
      </c>
      <c r="H846" s="1" t="s">
        <v>1513</v>
      </c>
      <c r="I846" s="1" t="s">
        <v>345</v>
      </c>
    </row>
    <row r="847" spans="1:9">
      <c r="A847" s="1" t="s">
        <v>99</v>
      </c>
      <c r="B847" s="1" t="s">
        <v>495</v>
      </c>
      <c r="C847" s="1" t="s">
        <v>2873</v>
      </c>
      <c r="D847" s="1" t="s">
        <v>352</v>
      </c>
      <c r="E847" s="1">
        <v>1</v>
      </c>
      <c r="F847" s="2">
        <v>45080</v>
      </c>
      <c r="G847" s="1" t="s">
        <v>98</v>
      </c>
      <c r="H847" s="1" t="s">
        <v>1513</v>
      </c>
      <c r="I847" s="1" t="s">
        <v>345</v>
      </c>
    </row>
    <row r="848" spans="1:9">
      <c r="A848" s="1" t="s">
        <v>99</v>
      </c>
      <c r="B848" s="1" t="s">
        <v>495</v>
      </c>
      <c r="C848" s="1" t="s">
        <v>2874</v>
      </c>
      <c r="D848" s="1" t="s">
        <v>343</v>
      </c>
      <c r="E848" s="1">
        <v>1</v>
      </c>
      <c r="F848" s="2">
        <v>45080</v>
      </c>
      <c r="G848" s="1" t="s">
        <v>98</v>
      </c>
      <c r="H848" s="1" t="s">
        <v>1513</v>
      </c>
      <c r="I848" s="1" t="s">
        <v>345</v>
      </c>
    </row>
    <row r="849" spans="1:9">
      <c r="A849" s="1" t="s">
        <v>99</v>
      </c>
      <c r="B849" s="1" t="s">
        <v>495</v>
      </c>
      <c r="C849" s="1" t="s">
        <v>2875</v>
      </c>
      <c r="D849" s="1" t="s">
        <v>369</v>
      </c>
      <c r="E849" s="1">
        <v>1</v>
      </c>
      <c r="F849" s="2">
        <v>45082</v>
      </c>
      <c r="G849" s="1" t="s">
        <v>98</v>
      </c>
      <c r="H849" s="1" t="s">
        <v>1513</v>
      </c>
      <c r="I849" s="1" t="s">
        <v>345</v>
      </c>
    </row>
    <row r="850" spans="1:9">
      <c r="A850" s="1" t="s">
        <v>99</v>
      </c>
      <c r="B850" s="1" t="s">
        <v>495</v>
      </c>
      <c r="C850" s="1" t="s">
        <v>2876</v>
      </c>
      <c r="D850" s="1" t="s">
        <v>358</v>
      </c>
      <c r="E850" s="1">
        <v>1</v>
      </c>
      <c r="F850" s="2">
        <v>45083</v>
      </c>
      <c r="G850" s="1" t="s">
        <v>98</v>
      </c>
      <c r="H850" s="1" t="s">
        <v>1513</v>
      </c>
      <c r="I850" s="1" t="s">
        <v>345</v>
      </c>
    </row>
    <row r="851" spans="1:9">
      <c r="A851" s="1" t="s">
        <v>99</v>
      </c>
      <c r="B851" s="1" t="s">
        <v>495</v>
      </c>
      <c r="C851" s="1" t="s">
        <v>2877</v>
      </c>
      <c r="D851" s="1" t="s">
        <v>358</v>
      </c>
      <c r="E851" s="1">
        <v>1</v>
      </c>
      <c r="F851" s="2">
        <v>45083</v>
      </c>
      <c r="G851" s="1" t="s">
        <v>98</v>
      </c>
      <c r="H851" s="1" t="s">
        <v>1513</v>
      </c>
      <c r="I851" s="1" t="s">
        <v>345</v>
      </c>
    </row>
    <row r="852" spans="1:9">
      <c r="A852" s="1" t="s">
        <v>99</v>
      </c>
      <c r="B852" s="1" t="s">
        <v>495</v>
      </c>
      <c r="C852" s="1" t="s">
        <v>2878</v>
      </c>
      <c r="D852" s="1" t="s">
        <v>358</v>
      </c>
      <c r="E852" s="1">
        <v>1</v>
      </c>
      <c r="F852" s="2">
        <v>45083</v>
      </c>
      <c r="G852" s="1" t="s">
        <v>98</v>
      </c>
      <c r="H852" s="1" t="s">
        <v>1513</v>
      </c>
      <c r="I852" s="1" t="s">
        <v>345</v>
      </c>
    </row>
    <row r="853" spans="1:9">
      <c r="A853" s="1" t="s">
        <v>99</v>
      </c>
      <c r="B853" s="1" t="s">
        <v>495</v>
      </c>
      <c r="C853" s="1" t="s">
        <v>2879</v>
      </c>
      <c r="D853" s="1" t="s">
        <v>358</v>
      </c>
      <c r="E853" s="1">
        <v>1</v>
      </c>
      <c r="F853" s="2">
        <v>45085</v>
      </c>
      <c r="G853" s="1" t="s">
        <v>98</v>
      </c>
      <c r="H853" s="1" t="s">
        <v>1513</v>
      </c>
      <c r="I853" s="1" t="s">
        <v>345</v>
      </c>
    </row>
    <row r="854" spans="1:9">
      <c r="A854" s="1" t="s">
        <v>99</v>
      </c>
      <c r="B854" s="1" t="s">
        <v>495</v>
      </c>
      <c r="C854" s="1" t="s">
        <v>2880</v>
      </c>
      <c r="D854" s="1" t="s">
        <v>352</v>
      </c>
      <c r="E854" s="1">
        <v>1</v>
      </c>
      <c r="F854" s="2">
        <v>45085</v>
      </c>
      <c r="G854" s="1" t="s">
        <v>98</v>
      </c>
      <c r="H854" s="1" t="s">
        <v>1513</v>
      </c>
      <c r="I854" s="1" t="s">
        <v>345</v>
      </c>
    </row>
    <row r="855" spans="1:9">
      <c r="A855" s="1" t="s">
        <v>99</v>
      </c>
      <c r="B855" s="1" t="s">
        <v>495</v>
      </c>
      <c r="C855" s="1" t="s">
        <v>2881</v>
      </c>
      <c r="D855" s="1" t="s">
        <v>343</v>
      </c>
      <c r="E855" s="1">
        <v>1</v>
      </c>
      <c r="F855" s="2">
        <v>45089</v>
      </c>
      <c r="G855" s="1" t="s">
        <v>98</v>
      </c>
      <c r="H855" s="1" t="s">
        <v>1513</v>
      </c>
      <c r="I855" s="1" t="s">
        <v>345</v>
      </c>
    </row>
    <row r="856" spans="1:9">
      <c r="A856" s="1" t="s">
        <v>99</v>
      </c>
      <c r="B856" s="1" t="s">
        <v>495</v>
      </c>
      <c r="C856" s="1" t="s">
        <v>2882</v>
      </c>
      <c r="D856" s="1" t="s">
        <v>350</v>
      </c>
      <c r="E856" s="1">
        <v>1</v>
      </c>
      <c r="F856" s="2">
        <v>45090</v>
      </c>
      <c r="G856" s="1" t="s">
        <v>98</v>
      </c>
      <c r="H856" s="1" t="s">
        <v>1513</v>
      </c>
      <c r="I856" s="1" t="s">
        <v>345</v>
      </c>
    </row>
    <row r="857" spans="1:9">
      <c r="A857" s="1" t="s">
        <v>99</v>
      </c>
      <c r="B857" s="1" t="s">
        <v>495</v>
      </c>
      <c r="C857" s="1" t="s">
        <v>2883</v>
      </c>
      <c r="D857" s="1" t="s">
        <v>352</v>
      </c>
      <c r="E857" s="1">
        <v>1</v>
      </c>
      <c r="F857" s="2">
        <v>45091</v>
      </c>
      <c r="G857" s="1" t="s">
        <v>98</v>
      </c>
      <c r="H857" s="1" t="s">
        <v>1513</v>
      </c>
      <c r="I857" s="1" t="s">
        <v>345</v>
      </c>
    </row>
    <row r="858" spans="1:9">
      <c r="A858" s="1" t="s">
        <v>99</v>
      </c>
      <c r="B858" s="1" t="s">
        <v>495</v>
      </c>
      <c r="C858" s="1" t="s">
        <v>2884</v>
      </c>
      <c r="D858" s="1" t="s">
        <v>376</v>
      </c>
      <c r="E858" s="1">
        <v>1</v>
      </c>
      <c r="F858" s="2">
        <v>45091</v>
      </c>
      <c r="G858" s="1" t="s">
        <v>98</v>
      </c>
      <c r="H858" s="1" t="s">
        <v>1513</v>
      </c>
      <c r="I858" s="1" t="s">
        <v>345</v>
      </c>
    </row>
    <row r="859" spans="1:9">
      <c r="A859" s="1" t="s">
        <v>99</v>
      </c>
      <c r="B859" s="1" t="s">
        <v>495</v>
      </c>
      <c r="C859" s="1" t="s">
        <v>2885</v>
      </c>
      <c r="D859" s="1" t="s">
        <v>369</v>
      </c>
      <c r="E859" s="1">
        <v>1</v>
      </c>
      <c r="F859" s="2">
        <v>45093</v>
      </c>
      <c r="G859" s="1" t="s">
        <v>98</v>
      </c>
      <c r="H859" s="1" t="s">
        <v>1513</v>
      </c>
      <c r="I859" s="1" t="s">
        <v>345</v>
      </c>
    </row>
    <row r="860" spans="1:9">
      <c r="A860" s="1" t="s">
        <v>99</v>
      </c>
      <c r="B860" s="1" t="s">
        <v>495</v>
      </c>
      <c r="C860" s="1" t="s">
        <v>2886</v>
      </c>
      <c r="D860" s="1" t="s">
        <v>369</v>
      </c>
      <c r="E860" s="1">
        <v>1</v>
      </c>
      <c r="F860" s="2">
        <v>45094</v>
      </c>
      <c r="G860" s="1" t="s">
        <v>98</v>
      </c>
      <c r="H860" s="1" t="s">
        <v>1513</v>
      </c>
      <c r="I860" s="1" t="s">
        <v>345</v>
      </c>
    </row>
    <row r="861" spans="1:9">
      <c r="A861" s="1" t="s">
        <v>99</v>
      </c>
      <c r="B861" s="1" t="s">
        <v>495</v>
      </c>
      <c r="C861" s="1" t="s">
        <v>2887</v>
      </c>
      <c r="D861" s="1" t="s">
        <v>350</v>
      </c>
      <c r="E861" s="1">
        <v>1</v>
      </c>
      <c r="F861" s="2">
        <v>45094</v>
      </c>
      <c r="G861" s="1" t="s">
        <v>98</v>
      </c>
      <c r="H861" s="1" t="s">
        <v>1513</v>
      </c>
      <c r="I861" s="1" t="s">
        <v>345</v>
      </c>
    </row>
    <row r="862" spans="1:9">
      <c r="A862" s="1" t="s">
        <v>1532</v>
      </c>
      <c r="B862" s="1" t="s">
        <v>495</v>
      </c>
      <c r="C862" s="1" t="s">
        <v>2888</v>
      </c>
      <c r="D862" s="1" t="s">
        <v>343</v>
      </c>
      <c r="E862" s="1">
        <v>1</v>
      </c>
      <c r="F862" s="2">
        <v>45079</v>
      </c>
      <c r="G862" s="1" t="s">
        <v>100</v>
      </c>
      <c r="H862" s="1" t="s">
        <v>1534</v>
      </c>
      <c r="I862" s="1" t="s">
        <v>345</v>
      </c>
    </row>
    <row r="863" spans="1:9">
      <c r="A863" s="1" t="s">
        <v>1532</v>
      </c>
      <c r="B863" s="1" t="s">
        <v>495</v>
      </c>
      <c r="C863" s="1" t="s">
        <v>2889</v>
      </c>
      <c r="D863" s="1" t="s">
        <v>369</v>
      </c>
      <c r="E863" s="1">
        <v>1</v>
      </c>
      <c r="F863" s="2">
        <v>45079</v>
      </c>
      <c r="G863" s="1" t="s">
        <v>100</v>
      </c>
      <c r="H863" s="1" t="s">
        <v>1534</v>
      </c>
      <c r="I863" s="1" t="s">
        <v>345</v>
      </c>
    </row>
    <row r="864" spans="1:9">
      <c r="A864" s="1" t="s">
        <v>1532</v>
      </c>
      <c r="B864" s="1" t="s">
        <v>495</v>
      </c>
      <c r="C864" s="1" t="s">
        <v>2890</v>
      </c>
      <c r="D864" s="1" t="s">
        <v>352</v>
      </c>
      <c r="E864" s="1">
        <v>1</v>
      </c>
      <c r="F864" s="2">
        <v>45079</v>
      </c>
      <c r="G864" s="1" t="s">
        <v>100</v>
      </c>
      <c r="H864" s="1" t="s">
        <v>1534</v>
      </c>
      <c r="I864" s="1" t="s">
        <v>345</v>
      </c>
    </row>
    <row r="865" spans="1:9">
      <c r="A865" s="1" t="s">
        <v>1532</v>
      </c>
      <c r="B865" s="1" t="s">
        <v>495</v>
      </c>
      <c r="C865" s="1" t="s">
        <v>2891</v>
      </c>
      <c r="D865" s="1" t="s">
        <v>343</v>
      </c>
      <c r="E865" s="1">
        <v>1</v>
      </c>
      <c r="F865" s="2">
        <v>45086</v>
      </c>
      <c r="G865" s="1" t="s">
        <v>100</v>
      </c>
      <c r="H865" s="1" t="s">
        <v>1534</v>
      </c>
      <c r="I865" s="1" t="s">
        <v>345</v>
      </c>
    </row>
    <row r="866" spans="1:9">
      <c r="A866" s="1" t="s">
        <v>1532</v>
      </c>
      <c r="B866" s="1" t="s">
        <v>495</v>
      </c>
      <c r="C866" s="1" t="s">
        <v>2892</v>
      </c>
      <c r="D866" s="1" t="s">
        <v>358</v>
      </c>
      <c r="E866" s="1">
        <v>1</v>
      </c>
      <c r="F866" s="2">
        <v>45089</v>
      </c>
      <c r="G866" s="1" t="s">
        <v>100</v>
      </c>
      <c r="H866" s="1" t="s">
        <v>1534</v>
      </c>
      <c r="I866" s="1" t="s">
        <v>345</v>
      </c>
    </row>
    <row r="867" spans="1:9">
      <c r="A867" s="1" t="s">
        <v>1532</v>
      </c>
      <c r="B867" s="1" t="s">
        <v>495</v>
      </c>
      <c r="C867" s="1" t="s">
        <v>2893</v>
      </c>
      <c r="D867" s="1" t="s">
        <v>350</v>
      </c>
      <c r="E867" s="1">
        <v>1</v>
      </c>
      <c r="F867" s="2">
        <v>45090</v>
      </c>
      <c r="G867" s="1" t="s">
        <v>100</v>
      </c>
      <c r="H867" s="1" t="s">
        <v>1534</v>
      </c>
      <c r="I867" s="1" t="s">
        <v>345</v>
      </c>
    </row>
    <row r="868" spans="1:9">
      <c r="A868" s="1" t="s">
        <v>1532</v>
      </c>
      <c r="B868" s="1" t="s">
        <v>495</v>
      </c>
      <c r="C868" s="1" t="s">
        <v>2894</v>
      </c>
      <c r="D868" s="1" t="s">
        <v>350</v>
      </c>
      <c r="E868" s="1">
        <v>1</v>
      </c>
      <c r="F868" s="2">
        <v>45090</v>
      </c>
      <c r="G868" s="1" t="s">
        <v>100</v>
      </c>
      <c r="H868" s="1" t="s">
        <v>1534</v>
      </c>
      <c r="I868" s="1" t="s">
        <v>345</v>
      </c>
    </row>
    <row r="869" spans="1:9">
      <c r="A869" s="1" t="s">
        <v>101</v>
      </c>
      <c r="B869" s="1" t="s">
        <v>495</v>
      </c>
      <c r="C869" s="1" t="s">
        <v>2895</v>
      </c>
      <c r="D869" s="1" t="s">
        <v>358</v>
      </c>
      <c r="E869" s="1">
        <v>1</v>
      </c>
      <c r="F869" s="2">
        <v>45080</v>
      </c>
      <c r="G869" s="1" t="s">
        <v>62</v>
      </c>
      <c r="H869" s="1" t="s">
        <v>2896</v>
      </c>
      <c r="I869" s="1" t="s">
        <v>345</v>
      </c>
    </row>
    <row r="870" spans="1:9">
      <c r="A870" s="1" t="s">
        <v>101</v>
      </c>
      <c r="B870" s="1" t="s">
        <v>495</v>
      </c>
      <c r="C870" s="1" t="s">
        <v>2897</v>
      </c>
      <c r="D870" s="1" t="s">
        <v>352</v>
      </c>
      <c r="E870" s="1">
        <v>1</v>
      </c>
      <c r="F870" s="2">
        <v>45082</v>
      </c>
      <c r="G870" s="1" t="s">
        <v>62</v>
      </c>
      <c r="H870" s="1" t="s">
        <v>2896</v>
      </c>
      <c r="I870" s="1" t="s">
        <v>345</v>
      </c>
    </row>
    <row r="871" spans="1:9">
      <c r="A871" s="1" t="s">
        <v>101</v>
      </c>
      <c r="B871" s="1" t="s">
        <v>495</v>
      </c>
      <c r="C871" s="1" t="s">
        <v>2898</v>
      </c>
      <c r="D871" s="1" t="s">
        <v>352</v>
      </c>
      <c r="E871" s="1">
        <v>1</v>
      </c>
      <c r="F871" s="2">
        <v>45082</v>
      </c>
      <c r="G871" s="1" t="s">
        <v>62</v>
      </c>
      <c r="H871" s="1" t="s">
        <v>2896</v>
      </c>
      <c r="I871" s="1" t="s">
        <v>345</v>
      </c>
    </row>
    <row r="872" spans="1:9">
      <c r="A872" s="1" t="s">
        <v>101</v>
      </c>
      <c r="B872" s="1" t="s">
        <v>495</v>
      </c>
      <c r="C872" s="1" t="s">
        <v>2899</v>
      </c>
      <c r="D872" s="1" t="s">
        <v>352</v>
      </c>
      <c r="E872" s="1">
        <v>1</v>
      </c>
      <c r="F872" s="2">
        <v>45082</v>
      </c>
      <c r="G872" s="1" t="s">
        <v>62</v>
      </c>
      <c r="H872" s="1" t="s">
        <v>2896</v>
      </c>
      <c r="I872" s="1" t="s">
        <v>345</v>
      </c>
    </row>
    <row r="873" spans="1:9">
      <c r="A873" s="1" t="s">
        <v>101</v>
      </c>
      <c r="B873" s="1" t="s">
        <v>495</v>
      </c>
      <c r="C873" s="1" t="s">
        <v>2900</v>
      </c>
      <c r="D873" s="1" t="s">
        <v>352</v>
      </c>
      <c r="E873" s="1">
        <v>1</v>
      </c>
      <c r="F873" s="2">
        <v>45083</v>
      </c>
      <c r="G873" s="1" t="s">
        <v>102</v>
      </c>
      <c r="H873" s="1" t="s">
        <v>1537</v>
      </c>
      <c r="I873" s="1" t="s">
        <v>345</v>
      </c>
    </row>
    <row r="874" spans="1:9">
      <c r="A874" s="1" t="s">
        <v>101</v>
      </c>
      <c r="B874" s="1" t="s">
        <v>495</v>
      </c>
      <c r="C874" s="1" t="s">
        <v>2901</v>
      </c>
      <c r="D874" s="1" t="s">
        <v>343</v>
      </c>
      <c r="E874" s="1">
        <v>1</v>
      </c>
      <c r="F874" s="2">
        <v>45083</v>
      </c>
      <c r="G874" s="1" t="s">
        <v>102</v>
      </c>
      <c r="H874" s="1" t="s">
        <v>1537</v>
      </c>
      <c r="I874" s="1" t="s">
        <v>345</v>
      </c>
    </row>
    <row r="875" spans="1:9">
      <c r="A875" s="1" t="s">
        <v>101</v>
      </c>
      <c r="B875" s="1" t="s">
        <v>495</v>
      </c>
      <c r="C875" s="1" t="s">
        <v>2902</v>
      </c>
      <c r="D875" s="1" t="s">
        <v>358</v>
      </c>
      <c r="E875" s="1">
        <v>1</v>
      </c>
      <c r="F875" s="2">
        <v>45084</v>
      </c>
      <c r="G875" s="1" t="s">
        <v>102</v>
      </c>
      <c r="H875" s="1" t="s">
        <v>1537</v>
      </c>
      <c r="I875" s="1" t="s">
        <v>345</v>
      </c>
    </row>
    <row r="876" spans="1:9">
      <c r="A876" s="1" t="s">
        <v>101</v>
      </c>
      <c r="B876" s="1" t="s">
        <v>495</v>
      </c>
      <c r="C876" s="1" t="s">
        <v>2903</v>
      </c>
      <c r="D876" s="1" t="s">
        <v>376</v>
      </c>
      <c r="E876" s="1">
        <v>1</v>
      </c>
      <c r="F876" s="2">
        <v>45085</v>
      </c>
      <c r="G876" s="1" t="s">
        <v>62</v>
      </c>
      <c r="H876" s="1" t="s">
        <v>2896</v>
      </c>
      <c r="I876" s="1" t="s">
        <v>345</v>
      </c>
    </row>
    <row r="877" spans="1:9">
      <c r="A877" s="1" t="s">
        <v>101</v>
      </c>
      <c r="B877" s="1" t="s">
        <v>495</v>
      </c>
      <c r="C877" s="1" t="s">
        <v>2904</v>
      </c>
      <c r="D877" s="1" t="s">
        <v>358</v>
      </c>
      <c r="E877" s="1">
        <v>1</v>
      </c>
      <c r="F877" s="2">
        <v>45086</v>
      </c>
      <c r="G877" s="1" t="s">
        <v>62</v>
      </c>
      <c r="H877" s="1" t="s">
        <v>2896</v>
      </c>
      <c r="I877" s="1" t="s">
        <v>345</v>
      </c>
    </row>
    <row r="878" spans="1:9">
      <c r="A878" s="1" t="s">
        <v>101</v>
      </c>
      <c r="B878" s="1" t="s">
        <v>495</v>
      </c>
      <c r="C878" s="1" t="s">
        <v>2905</v>
      </c>
      <c r="D878" s="1" t="s">
        <v>369</v>
      </c>
      <c r="E878" s="1">
        <v>1</v>
      </c>
      <c r="F878" s="2">
        <v>45090</v>
      </c>
      <c r="G878" s="1" t="s">
        <v>102</v>
      </c>
      <c r="H878" s="1" t="s">
        <v>1537</v>
      </c>
      <c r="I878" s="1" t="s">
        <v>345</v>
      </c>
    </row>
    <row r="879" spans="1:9">
      <c r="A879" s="1" t="s">
        <v>101</v>
      </c>
      <c r="B879" s="1" t="s">
        <v>495</v>
      </c>
      <c r="C879" s="1" t="s">
        <v>2906</v>
      </c>
      <c r="D879" s="1" t="s">
        <v>350</v>
      </c>
      <c r="E879" s="1">
        <v>1</v>
      </c>
      <c r="F879" s="2">
        <v>45093</v>
      </c>
      <c r="G879" s="1" t="s">
        <v>102</v>
      </c>
      <c r="H879" s="1" t="s">
        <v>1537</v>
      </c>
      <c r="I879" s="1" t="s">
        <v>345</v>
      </c>
    </row>
    <row r="880" spans="1:9">
      <c r="A880" s="1" t="s">
        <v>101</v>
      </c>
      <c r="B880" s="1" t="s">
        <v>495</v>
      </c>
      <c r="C880" s="1" t="s">
        <v>2907</v>
      </c>
      <c r="D880" s="1" t="s">
        <v>350</v>
      </c>
      <c r="E880" s="1">
        <v>1</v>
      </c>
      <c r="F880" s="2">
        <v>45094</v>
      </c>
      <c r="G880" s="1" t="s">
        <v>102</v>
      </c>
      <c r="H880" s="1" t="s">
        <v>1537</v>
      </c>
      <c r="I880" s="1" t="s">
        <v>345</v>
      </c>
    </row>
    <row r="881" spans="1:9">
      <c r="A881" s="1" t="s">
        <v>1597</v>
      </c>
      <c r="B881" s="1" t="s">
        <v>197</v>
      </c>
      <c r="C881" s="1" t="s">
        <v>2908</v>
      </c>
      <c r="D881" s="1" t="s">
        <v>369</v>
      </c>
      <c r="E881" s="1">
        <v>1</v>
      </c>
      <c r="F881" s="2">
        <v>45080</v>
      </c>
      <c r="G881" s="1" t="s">
        <v>215</v>
      </c>
      <c r="H881" s="1" t="s">
        <v>1599</v>
      </c>
      <c r="I881" s="1" t="s">
        <v>345</v>
      </c>
    </row>
    <row r="882" spans="1:9">
      <c r="A882" s="1" t="s">
        <v>1597</v>
      </c>
      <c r="B882" s="1" t="s">
        <v>197</v>
      </c>
      <c r="C882" s="1" t="s">
        <v>2909</v>
      </c>
      <c r="D882" s="1" t="s">
        <v>659</v>
      </c>
      <c r="E882" s="1">
        <v>1</v>
      </c>
      <c r="F882" s="2">
        <v>45082</v>
      </c>
      <c r="G882" s="1" t="s">
        <v>215</v>
      </c>
      <c r="H882" s="1" t="s">
        <v>1599</v>
      </c>
      <c r="I882" s="1" t="s">
        <v>345</v>
      </c>
    </row>
    <row r="883" spans="1:9">
      <c r="A883" s="1" t="s">
        <v>1597</v>
      </c>
      <c r="B883" s="1" t="s">
        <v>197</v>
      </c>
      <c r="C883" s="1" t="s">
        <v>2910</v>
      </c>
      <c r="D883" s="1" t="s">
        <v>659</v>
      </c>
      <c r="E883" s="1">
        <v>1</v>
      </c>
      <c r="F883" s="2">
        <v>45083</v>
      </c>
      <c r="G883" s="1" t="s">
        <v>215</v>
      </c>
      <c r="H883" s="1" t="s">
        <v>1599</v>
      </c>
      <c r="I883" s="1" t="s">
        <v>345</v>
      </c>
    </row>
    <row r="884" spans="1:9">
      <c r="A884" s="1" t="s">
        <v>1597</v>
      </c>
      <c r="B884" s="1" t="s">
        <v>197</v>
      </c>
      <c r="C884" s="1" t="s">
        <v>2911</v>
      </c>
      <c r="D884" s="1" t="s">
        <v>376</v>
      </c>
      <c r="E884" s="1">
        <v>1</v>
      </c>
      <c r="F884" s="2">
        <v>45083</v>
      </c>
      <c r="G884" s="1" t="s">
        <v>215</v>
      </c>
      <c r="H884" s="1" t="s">
        <v>1599</v>
      </c>
      <c r="I884" s="1" t="s">
        <v>345</v>
      </c>
    </row>
    <row r="885" spans="1:9">
      <c r="A885" s="1" t="s">
        <v>1597</v>
      </c>
      <c r="B885" s="1" t="s">
        <v>197</v>
      </c>
      <c r="C885" s="1" t="s">
        <v>2912</v>
      </c>
      <c r="D885" s="1" t="s">
        <v>352</v>
      </c>
      <c r="E885" s="1">
        <v>1</v>
      </c>
      <c r="F885" s="2">
        <v>45089</v>
      </c>
      <c r="G885" s="1" t="s">
        <v>215</v>
      </c>
      <c r="H885" s="1" t="s">
        <v>1599</v>
      </c>
      <c r="I885" s="1" t="s">
        <v>345</v>
      </c>
    </row>
    <row r="886" spans="1:9">
      <c r="A886" s="1" t="s">
        <v>1597</v>
      </c>
      <c r="B886" s="1" t="s">
        <v>197</v>
      </c>
      <c r="C886" s="1" t="s">
        <v>2913</v>
      </c>
      <c r="D886" s="1" t="s">
        <v>352</v>
      </c>
      <c r="E886" s="1">
        <v>1</v>
      </c>
      <c r="F886" s="2">
        <v>45091</v>
      </c>
      <c r="G886" s="1" t="s">
        <v>215</v>
      </c>
      <c r="H886" s="1" t="s">
        <v>1599</v>
      </c>
      <c r="I886" s="1" t="s">
        <v>345</v>
      </c>
    </row>
    <row r="887" spans="1:9">
      <c r="A887" s="1" t="s">
        <v>1597</v>
      </c>
      <c r="B887" s="1" t="s">
        <v>197</v>
      </c>
      <c r="C887" s="1" t="s">
        <v>2914</v>
      </c>
      <c r="D887" s="1" t="s">
        <v>376</v>
      </c>
      <c r="E887" s="1">
        <v>1</v>
      </c>
      <c r="F887" s="2">
        <v>45094</v>
      </c>
      <c r="G887" s="1" t="s">
        <v>215</v>
      </c>
      <c r="H887" s="1" t="s">
        <v>1599</v>
      </c>
      <c r="I887" s="1" t="s">
        <v>345</v>
      </c>
    </row>
    <row r="888" spans="1:9">
      <c r="A888" s="1" t="s">
        <v>105</v>
      </c>
      <c r="B888" s="1" t="s">
        <v>495</v>
      </c>
      <c r="C888" s="1" t="s">
        <v>2915</v>
      </c>
      <c r="D888" s="1" t="s">
        <v>376</v>
      </c>
      <c r="E888" s="1">
        <v>1</v>
      </c>
      <c r="F888" s="2">
        <v>45079</v>
      </c>
      <c r="G888" s="1" t="s">
        <v>104</v>
      </c>
      <c r="H888" s="1" t="s">
        <v>1608</v>
      </c>
      <c r="I888" s="1" t="s">
        <v>345</v>
      </c>
    </row>
    <row r="889" spans="1:9">
      <c r="A889" s="1" t="s">
        <v>105</v>
      </c>
      <c r="B889" s="1" t="s">
        <v>495</v>
      </c>
      <c r="C889" s="1" t="s">
        <v>2916</v>
      </c>
      <c r="D889" s="1" t="s">
        <v>350</v>
      </c>
      <c r="E889" s="1">
        <v>1</v>
      </c>
      <c r="F889" s="2">
        <v>45079</v>
      </c>
      <c r="G889" s="1" t="s">
        <v>104</v>
      </c>
      <c r="H889" s="1" t="s">
        <v>1608</v>
      </c>
      <c r="I889" s="1" t="s">
        <v>345</v>
      </c>
    </row>
    <row r="890" spans="1:9">
      <c r="A890" s="1" t="s">
        <v>105</v>
      </c>
      <c r="B890" s="1" t="s">
        <v>495</v>
      </c>
      <c r="C890" s="1" t="s">
        <v>2917</v>
      </c>
      <c r="D890" s="1" t="s">
        <v>352</v>
      </c>
      <c r="E890" s="1">
        <v>1</v>
      </c>
      <c r="F890" s="2">
        <v>45079</v>
      </c>
      <c r="G890" s="1" t="s">
        <v>1678</v>
      </c>
      <c r="H890" s="1" t="s">
        <v>1679</v>
      </c>
      <c r="I890" s="1" t="s">
        <v>345</v>
      </c>
    </row>
    <row r="891" spans="1:9">
      <c r="A891" s="1" t="s">
        <v>105</v>
      </c>
      <c r="B891" s="1" t="s">
        <v>495</v>
      </c>
      <c r="C891" s="1" t="s">
        <v>2918</v>
      </c>
      <c r="D891" s="1" t="s">
        <v>358</v>
      </c>
      <c r="E891" s="1">
        <v>1</v>
      </c>
      <c r="F891" s="2">
        <v>45079</v>
      </c>
      <c r="G891" s="1" t="s">
        <v>1678</v>
      </c>
      <c r="H891" s="1" t="s">
        <v>1679</v>
      </c>
      <c r="I891" s="1" t="s">
        <v>345</v>
      </c>
    </row>
    <row r="892" spans="1:9">
      <c r="A892" s="1" t="s">
        <v>105</v>
      </c>
      <c r="B892" s="1" t="s">
        <v>495</v>
      </c>
      <c r="C892" s="1" t="s">
        <v>2919</v>
      </c>
      <c r="D892" s="1" t="s">
        <v>358</v>
      </c>
      <c r="E892" s="1">
        <v>1</v>
      </c>
      <c r="F892" s="2">
        <v>45079</v>
      </c>
      <c r="G892" s="1" t="s">
        <v>1678</v>
      </c>
      <c r="H892" s="1" t="s">
        <v>1679</v>
      </c>
      <c r="I892" s="1" t="s">
        <v>345</v>
      </c>
    </row>
    <row r="893" spans="1:9">
      <c r="A893" s="1" t="s">
        <v>105</v>
      </c>
      <c r="B893" s="1" t="s">
        <v>495</v>
      </c>
      <c r="C893" s="1" t="s">
        <v>2920</v>
      </c>
      <c r="D893" s="1" t="s">
        <v>369</v>
      </c>
      <c r="E893" s="1">
        <v>1</v>
      </c>
      <c r="F893" s="2">
        <v>45082</v>
      </c>
      <c r="G893" s="1" t="s">
        <v>104</v>
      </c>
      <c r="H893" s="1" t="s">
        <v>1608</v>
      </c>
      <c r="I893" s="1" t="s">
        <v>345</v>
      </c>
    </row>
    <row r="894" spans="1:9">
      <c r="A894" s="1" t="s">
        <v>105</v>
      </c>
      <c r="B894" s="1" t="s">
        <v>495</v>
      </c>
      <c r="C894" s="1" t="s">
        <v>2921</v>
      </c>
      <c r="D894" s="1" t="s">
        <v>369</v>
      </c>
      <c r="E894" s="1">
        <v>1</v>
      </c>
      <c r="F894" s="2">
        <v>45082</v>
      </c>
      <c r="G894" s="1" t="s">
        <v>1678</v>
      </c>
      <c r="H894" s="1" t="s">
        <v>1679</v>
      </c>
      <c r="I894" s="1" t="s">
        <v>345</v>
      </c>
    </row>
    <row r="895" spans="1:9">
      <c r="A895" s="1" t="s">
        <v>105</v>
      </c>
      <c r="B895" s="1" t="s">
        <v>495</v>
      </c>
      <c r="C895" s="1" t="s">
        <v>2922</v>
      </c>
      <c r="D895" s="1" t="s">
        <v>343</v>
      </c>
      <c r="E895" s="1">
        <v>1</v>
      </c>
      <c r="F895" s="2">
        <v>45082</v>
      </c>
      <c r="G895" s="1" t="s">
        <v>104</v>
      </c>
      <c r="H895" s="1" t="s">
        <v>1608</v>
      </c>
      <c r="I895" s="1" t="s">
        <v>345</v>
      </c>
    </row>
    <row r="896" spans="1:9">
      <c r="A896" s="1" t="s">
        <v>105</v>
      </c>
      <c r="B896" s="1" t="s">
        <v>495</v>
      </c>
      <c r="C896" s="1" t="s">
        <v>2923</v>
      </c>
      <c r="D896" s="1" t="s">
        <v>358</v>
      </c>
      <c r="E896" s="1">
        <v>1</v>
      </c>
      <c r="F896" s="2">
        <v>45082</v>
      </c>
      <c r="G896" s="1" t="s">
        <v>104</v>
      </c>
      <c r="H896" s="1" t="s">
        <v>1608</v>
      </c>
      <c r="I896" s="1" t="s">
        <v>345</v>
      </c>
    </row>
    <row r="897" spans="1:9">
      <c r="A897" s="1" t="s">
        <v>105</v>
      </c>
      <c r="B897" s="1" t="s">
        <v>495</v>
      </c>
      <c r="C897" s="1" t="s">
        <v>2924</v>
      </c>
      <c r="D897" s="1" t="s">
        <v>358</v>
      </c>
      <c r="E897" s="1">
        <v>1</v>
      </c>
      <c r="F897" s="2">
        <v>45082</v>
      </c>
      <c r="G897" s="1" t="s">
        <v>104</v>
      </c>
      <c r="H897" s="1" t="s">
        <v>1608</v>
      </c>
      <c r="I897" s="1" t="s">
        <v>345</v>
      </c>
    </row>
    <row r="898" spans="1:9">
      <c r="A898" s="1" t="s">
        <v>105</v>
      </c>
      <c r="B898" s="1" t="s">
        <v>495</v>
      </c>
      <c r="C898" s="1" t="s">
        <v>2925</v>
      </c>
      <c r="D898" s="1" t="s">
        <v>358</v>
      </c>
      <c r="E898" s="1">
        <v>1</v>
      </c>
      <c r="F898" s="2">
        <v>45083</v>
      </c>
      <c r="G898" s="1" t="s">
        <v>104</v>
      </c>
      <c r="H898" s="1" t="s">
        <v>1608</v>
      </c>
      <c r="I898" s="1" t="s">
        <v>345</v>
      </c>
    </row>
    <row r="899" spans="1:9">
      <c r="A899" s="1" t="s">
        <v>105</v>
      </c>
      <c r="B899" s="1" t="s">
        <v>495</v>
      </c>
      <c r="C899" s="1" t="s">
        <v>2926</v>
      </c>
      <c r="D899" s="1" t="s">
        <v>350</v>
      </c>
      <c r="E899" s="1">
        <v>1</v>
      </c>
      <c r="F899" s="2">
        <v>45083</v>
      </c>
      <c r="G899" s="1" t="s">
        <v>1678</v>
      </c>
      <c r="H899" s="1" t="s">
        <v>1679</v>
      </c>
      <c r="I899" s="1" t="s">
        <v>345</v>
      </c>
    </row>
    <row r="900" spans="1:9">
      <c r="A900" s="1" t="s">
        <v>105</v>
      </c>
      <c r="B900" s="1" t="s">
        <v>495</v>
      </c>
      <c r="C900" s="1" t="s">
        <v>2927</v>
      </c>
      <c r="D900" s="1" t="s">
        <v>358</v>
      </c>
      <c r="E900" s="1">
        <v>1</v>
      </c>
      <c r="F900" s="2">
        <v>45083</v>
      </c>
      <c r="G900" s="1" t="s">
        <v>1678</v>
      </c>
      <c r="H900" s="1" t="s">
        <v>1679</v>
      </c>
      <c r="I900" s="1" t="s">
        <v>345</v>
      </c>
    </row>
    <row r="901" spans="1:9">
      <c r="A901" s="1" t="s">
        <v>105</v>
      </c>
      <c r="B901" s="1" t="s">
        <v>495</v>
      </c>
      <c r="C901" s="1" t="s">
        <v>2928</v>
      </c>
      <c r="D901" s="1" t="s">
        <v>369</v>
      </c>
      <c r="E901" s="1">
        <v>1</v>
      </c>
      <c r="F901" s="2">
        <v>45084</v>
      </c>
      <c r="G901" s="1" t="s">
        <v>1678</v>
      </c>
      <c r="H901" s="1" t="s">
        <v>1679</v>
      </c>
      <c r="I901" s="1" t="s">
        <v>345</v>
      </c>
    </row>
    <row r="902" spans="1:9">
      <c r="A902" s="1" t="s">
        <v>105</v>
      </c>
      <c r="B902" s="1" t="s">
        <v>495</v>
      </c>
      <c r="C902" s="1" t="s">
        <v>2929</v>
      </c>
      <c r="D902" s="1" t="s">
        <v>350</v>
      </c>
      <c r="E902" s="1">
        <v>1</v>
      </c>
      <c r="F902" s="2">
        <v>45084</v>
      </c>
      <c r="G902" s="1" t="s">
        <v>1678</v>
      </c>
      <c r="H902" s="1" t="s">
        <v>1679</v>
      </c>
      <c r="I902" s="1" t="s">
        <v>345</v>
      </c>
    </row>
    <row r="903" spans="1:9">
      <c r="A903" s="1" t="s">
        <v>105</v>
      </c>
      <c r="B903" s="1" t="s">
        <v>495</v>
      </c>
      <c r="C903" s="1" t="s">
        <v>2930</v>
      </c>
      <c r="D903" s="1" t="s">
        <v>358</v>
      </c>
      <c r="E903" s="1">
        <v>1</v>
      </c>
      <c r="F903" s="2">
        <v>45084</v>
      </c>
      <c r="G903" s="1" t="s">
        <v>104</v>
      </c>
      <c r="H903" s="1" t="s">
        <v>1608</v>
      </c>
      <c r="I903" s="1" t="s">
        <v>345</v>
      </c>
    </row>
    <row r="904" spans="1:9">
      <c r="A904" s="1" t="s">
        <v>105</v>
      </c>
      <c r="B904" s="1" t="s">
        <v>495</v>
      </c>
      <c r="C904" s="1" t="s">
        <v>2931</v>
      </c>
      <c r="D904" s="1" t="s">
        <v>369</v>
      </c>
      <c r="E904" s="1">
        <v>1</v>
      </c>
      <c r="F904" s="2">
        <v>45086</v>
      </c>
      <c r="G904" s="1" t="s">
        <v>1678</v>
      </c>
      <c r="H904" s="1" t="s">
        <v>1679</v>
      </c>
      <c r="I904" s="1" t="s">
        <v>345</v>
      </c>
    </row>
    <row r="905" spans="1:9">
      <c r="A905" s="1" t="s">
        <v>105</v>
      </c>
      <c r="B905" s="1" t="s">
        <v>495</v>
      </c>
      <c r="C905" s="1" t="s">
        <v>2932</v>
      </c>
      <c r="D905" s="1" t="s">
        <v>358</v>
      </c>
      <c r="E905" s="1">
        <v>1</v>
      </c>
      <c r="F905" s="2">
        <v>45086</v>
      </c>
      <c r="G905" s="1" t="s">
        <v>104</v>
      </c>
      <c r="H905" s="1" t="s">
        <v>1608</v>
      </c>
      <c r="I905" s="1" t="s">
        <v>345</v>
      </c>
    </row>
    <row r="906" spans="1:9">
      <c r="A906" s="1" t="s">
        <v>105</v>
      </c>
      <c r="B906" s="1" t="s">
        <v>495</v>
      </c>
      <c r="C906" s="1" t="s">
        <v>2933</v>
      </c>
      <c r="D906" s="1" t="s">
        <v>394</v>
      </c>
      <c r="E906" s="1">
        <v>1</v>
      </c>
      <c r="F906" s="2">
        <v>45086</v>
      </c>
      <c r="G906" s="1" t="s">
        <v>1678</v>
      </c>
      <c r="H906" s="1" t="s">
        <v>1679</v>
      </c>
      <c r="I906" s="1" t="s">
        <v>345</v>
      </c>
    </row>
    <row r="907" spans="1:9">
      <c r="A907" s="1" t="s">
        <v>105</v>
      </c>
      <c r="B907" s="1" t="s">
        <v>495</v>
      </c>
      <c r="C907" s="1" t="s">
        <v>2934</v>
      </c>
      <c r="D907" s="1" t="s">
        <v>358</v>
      </c>
      <c r="E907" s="1">
        <v>1</v>
      </c>
      <c r="F907" s="2">
        <v>45086</v>
      </c>
      <c r="G907" s="1" t="s">
        <v>104</v>
      </c>
      <c r="H907" s="1" t="s">
        <v>1608</v>
      </c>
      <c r="I907" s="1" t="s">
        <v>345</v>
      </c>
    </row>
    <row r="908" spans="1:9">
      <c r="A908" s="1" t="s">
        <v>105</v>
      </c>
      <c r="B908" s="1" t="s">
        <v>495</v>
      </c>
      <c r="C908" s="1" t="s">
        <v>2935</v>
      </c>
      <c r="D908" s="1" t="s">
        <v>350</v>
      </c>
      <c r="E908" s="1">
        <v>1</v>
      </c>
      <c r="F908" s="2">
        <v>45087</v>
      </c>
      <c r="G908" s="1" t="s">
        <v>104</v>
      </c>
      <c r="H908" s="1" t="s">
        <v>1608</v>
      </c>
      <c r="I908" s="1" t="s">
        <v>345</v>
      </c>
    </row>
    <row r="909" spans="1:9">
      <c r="A909" s="1" t="s">
        <v>105</v>
      </c>
      <c r="B909" s="1" t="s">
        <v>495</v>
      </c>
      <c r="C909" s="1" t="s">
        <v>2936</v>
      </c>
      <c r="D909" s="1" t="s">
        <v>358</v>
      </c>
      <c r="E909" s="1">
        <v>1</v>
      </c>
      <c r="F909" s="2">
        <v>45087</v>
      </c>
      <c r="G909" s="1" t="s">
        <v>104</v>
      </c>
      <c r="H909" s="1" t="s">
        <v>1608</v>
      </c>
      <c r="I909" s="1" t="s">
        <v>345</v>
      </c>
    </row>
    <row r="910" spans="1:9">
      <c r="A910" s="1" t="s">
        <v>105</v>
      </c>
      <c r="B910" s="1" t="s">
        <v>495</v>
      </c>
      <c r="C910" s="1" t="s">
        <v>2937</v>
      </c>
      <c r="D910" s="1" t="s">
        <v>369</v>
      </c>
      <c r="E910" s="1">
        <v>1</v>
      </c>
      <c r="F910" s="2">
        <v>45087</v>
      </c>
      <c r="G910" s="1" t="s">
        <v>104</v>
      </c>
      <c r="H910" s="1" t="s">
        <v>1608</v>
      </c>
      <c r="I910" s="1" t="s">
        <v>345</v>
      </c>
    </row>
    <row r="911" spans="1:9">
      <c r="A911" s="1" t="s">
        <v>105</v>
      </c>
      <c r="B911" s="1" t="s">
        <v>495</v>
      </c>
      <c r="C911" s="1" t="s">
        <v>2938</v>
      </c>
      <c r="D911" s="1" t="s">
        <v>352</v>
      </c>
      <c r="E911" s="1">
        <v>1</v>
      </c>
      <c r="F911" s="2">
        <v>45087</v>
      </c>
      <c r="G911" s="1" t="s">
        <v>1678</v>
      </c>
      <c r="H911" s="1" t="s">
        <v>1679</v>
      </c>
      <c r="I911" s="1" t="s">
        <v>345</v>
      </c>
    </row>
    <row r="912" spans="1:9">
      <c r="A912" s="1" t="s">
        <v>105</v>
      </c>
      <c r="B912" s="1" t="s">
        <v>495</v>
      </c>
      <c r="C912" s="1" t="s">
        <v>2939</v>
      </c>
      <c r="D912" s="1" t="s">
        <v>343</v>
      </c>
      <c r="E912" s="1">
        <v>1</v>
      </c>
      <c r="F912" s="2">
        <v>45087</v>
      </c>
      <c r="G912" s="1" t="s">
        <v>104</v>
      </c>
      <c r="H912" s="1" t="s">
        <v>1608</v>
      </c>
      <c r="I912" s="1" t="s">
        <v>345</v>
      </c>
    </row>
    <row r="913" spans="1:9">
      <c r="A913" s="1" t="s">
        <v>105</v>
      </c>
      <c r="B913" s="1" t="s">
        <v>495</v>
      </c>
      <c r="C913" s="1" t="s">
        <v>2940</v>
      </c>
      <c r="D913" s="1" t="s">
        <v>352</v>
      </c>
      <c r="E913" s="1">
        <v>1</v>
      </c>
      <c r="F913" s="2">
        <v>45089</v>
      </c>
      <c r="G913" s="1" t="s">
        <v>104</v>
      </c>
      <c r="H913" s="1" t="s">
        <v>1608</v>
      </c>
      <c r="I913" s="1" t="s">
        <v>345</v>
      </c>
    </row>
    <row r="914" spans="1:9">
      <c r="A914" s="1" t="s">
        <v>105</v>
      </c>
      <c r="B914" s="1" t="s">
        <v>495</v>
      </c>
      <c r="C914" s="1" t="s">
        <v>2941</v>
      </c>
      <c r="D914" s="1" t="s">
        <v>358</v>
      </c>
      <c r="E914" s="1">
        <v>1</v>
      </c>
      <c r="F914" s="2">
        <v>45089</v>
      </c>
      <c r="G914" s="1" t="s">
        <v>104</v>
      </c>
      <c r="H914" s="1" t="s">
        <v>1608</v>
      </c>
      <c r="I914" s="1" t="s">
        <v>345</v>
      </c>
    </row>
    <row r="915" spans="1:9">
      <c r="A915" s="1" t="s">
        <v>105</v>
      </c>
      <c r="B915" s="1" t="s">
        <v>495</v>
      </c>
      <c r="C915" s="1" t="s">
        <v>2942</v>
      </c>
      <c r="D915" s="1" t="s">
        <v>369</v>
      </c>
      <c r="E915" s="1">
        <v>1</v>
      </c>
      <c r="F915" s="2">
        <v>45090</v>
      </c>
      <c r="G915" s="1" t="s">
        <v>104</v>
      </c>
      <c r="H915" s="1" t="s">
        <v>1608</v>
      </c>
      <c r="I915" s="1" t="s">
        <v>345</v>
      </c>
    </row>
    <row r="916" spans="1:9">
      <c r="A916" s="1" t="s">
        <v>105</v>
      </c>
      <c r="B916" s="1" t="s">
        <v>495</v>
      </c>
      <c r="C916" s="1" t="s">
        <v>2943</v>
      </c>
      <c r="D916" s="1" t="s">
        <v>358</v>
      </c>
      <c r="E916" s="1">
        <v>1</v>
      </c>
      <c r="F916" s="2">
        <v>45090</v>
      </c>
      <c r="G916" s="1" t="s">
        <v>104</v>
      </c>
      <c r="H916" s="1" t="s">
        <v>1608</v>
      </c>
      <c r="I916" s="1" t="s">
        <v>345</v>
      </c>
    </row>
    <row r="917" spans="1:9">
      <c r="A917" s="1" t="s">
        <v>105</v>
      </c>
      <c r="B917" s="1" t="s">
        <v>495</v>
      </c>
      <c r="C917" s="1" t="s">
        <v>2944</v>
      </c>
      <c r="D917" s="1" t="s">
        <v>369</v>
      </c>
      <c r="E917" s="1">
        <v>1</v>
      </c>
      <c r="F917" s="2">
        <v>45091</v>
      </c>
      <c r="G917" s="1" t="s">
        <v>104</v>
      </c>
      <c r="H917" s="1" t="s">
        <v>1608</v>
      </c>
      <c r="I917" s="1" t="s">
        <v>345</v>
      </c>
    </row>
    <row r="918" spans="1:9">
      <c r="A918" s="1" t="s">
        <v>105</v>
      </c>
      <c r="B918" s="1" t="s">
        <v>495</v>
      </c>
      <c r="C918" s="1" t="s">
        <v>2945</v>
      </c>
      <c r="D918" s="1" t="s">
        <v>343</v>
      </c>
      <c r="E918" s="1">
        <v>1</v>
      </c>
      <c r="F918" s="2">
        <v>45094</v>
      </c>
      <c r="G918" s="1" t="s">
        <v>1678</v>
      </c>
      <c r="H918" s="1" t="s">
        <v>1679</v>
      </c>
      <c r="I918" s="1" t="s">
        <v>345</v>
      </c>
    </row>
    <row r="919" spans="1:9">
      <c r="A919" s="1" t="s">
        <v>105</v>
      </c>
      <c r="B919" s="1" t="s">
        <v>495</v>
      </c>
      <c r="C919" s="1" t="s">
        <v>2946</v>
      </c>
      <c r="D919" s="1" t="s">
        <v>376</v>
      </c>
      <c r="E919" s="1">
        <v>1</v>
      </c>
      <c r="F919" s="2">
        <v>45094</v>
      </c>
      <c r="G919" s="1" t="s">
        <v>1678</v>
      </c>
      <c r="H919" s="1" t="s">
        <v>1679</v>
      </c>
      <c r="I919" s="1" t="s">
        <v>345</v>
      </c>
    </row>
    <row r="920" spans="1:9">
      <c r="A920" s="1" t="s">
        <v>108</v>
      </c>
      <c r="B920" s="1" t="s">
        <v>495</v>
      </c>
      <c r="C920" s="1" t="s">
        <v>2947</v>
      </c>
      <c r="D920" s="1" t="s">
        <v>350</v>
      </c>
      <c r="E920" s="1">
        <v>1</v>
      </c>
      <c r="F920" s="2">
        <v>45079</v>
      </c>
      <c r="G920" s="1" t="s">
        <v>107</v>
      </c>
      <c r="H920" s="1" t="s">
        <v>1674</v>
      </c>
      <c r="I920" s="1" t="s">
        <v>345</v>
      </c>
    </row>
    <row r="921" spans="1:9">
      <c r="A921" s="1" t="s">
        <v>108</v>
      </c>
      <c r="B921" s="1" t="s">
        <v>495</v>
      </c>
      <c r="C921" s="1" t="s">
        <v>2948</v>
      </c>
      <c r="D921" s="1" t="s">
        <v>369</v>
      </c>
      <c r="E921" s="1">
        <v>1</v>
      </c>
      <c r="F921" s="2">
        <v>45080</v>
      </c>
      <c r="G921" s="1" t="s">
        <v>107</v>
      </c>
      <c r="H921" s="1" t="s">
        <v>1674</v>
      </c>
      <c r="I921" s="1" t="s">
        <v>345</v>
      </c>
    </row>
    <row r="922" spans="1:9">
      <c r="A922" s="1" t="s">
        <v>108</v>
      </c>
      <c r="B922" s="1" t="s">
        <v>495</v>
      </c>
      <c r="C922" s="1" t="s">
        <v>2949</v>
      </c>
      <c r="D922" s="1" t="s">
        <v>358</v>
      </c>
      <c r="E922" s="1">
        <v>1</v>
      </c>
      <c r="F922" s="2">
        <v>45080</v>
      </c>
      <c r="G922" s="1" t="s">
        <v>107</v>
      </c>
      <c r="H922" s="1" t="s">
        <v>1674</v>
      </c>
      <c r="I922" s="1" t="s">
        <v>345</v>
      </c>
    </row>
    <row r="923" spans="1:9">
      <c r="A923" s="1" t="s">
        <v>108</v>
      </c>
      <c r="B923" s="1" t="s">
        <v>495</v>
      </c>
      <c r="C923" s="1" t="s">
        <v>2950</v>
      </c>
      <c r="D923" s="1" t="s">
        <v>354</v>
      </c>
      <c r="E923" s="1">
        <v>1</v>
      </c>
      <c r="F923" s="2">
        <v>45080</v>
      </c>
      <c r="G923" s="1" t="s">
        <v>113</v>
      </c>
      <c r="H923" s="1" t="s">
        <v>1557</v>
      </c>
      <c r="I923" s="1" t="s">
        <v>345</v>
      </c>
    </row>
    <row r="924" spans="1:9">
      <c r="A924" s="1" t="s">
        <v>108</v>
      </c>
      <c r="B924" s="1" t="s">
        <v>495</v>
      </c>
      <c r="C924" s="1" t="s">
        <v>2951</v>
      </c>
      <c r="D924" s="1" t="s">
        <v>358</v>
      </c>
      <c r="E924" s="1">
        <v>1</v>
      </c>
      <c r="F924" s="2">
        <v>45082</v>
      </c>
      <c r="G924" s="1" t="s">
        <v>107</v>
      </c>
      <c r="H924" s="1" t="s">
        <v>1674</v>
      </c>
      <c r="I924" s="1" t="s">
        <v>345</v>
      </c>
    </row>
    <row r="925" spans="1:9">
      <c r="A925" s="1" t="s">
        <v>108</v>
      </c>
      <c r="B925" s="1" t="s">
        <v>495</v>
      </c>
      <c r="C925" s="1" t="s">
        <v>2952</v>
      </c>
      <c r="D925" s="1" t="s">
        <v>352</v>
      </c>
      <c r="E925" s="1">
        <v>1</v>
      </c>
      <c r="F925" s="2">
        <v>45083</v>
      </c>
      <c r="G925" s="1" t="s">
        <v>113</v>
      </c>
      <c r="H925" s="1" t="s">
        <v>1557</v>
      </c>
      <c r="I925" s="1" t="s">
        <v>345</v>
      </c>
    </row>
    <row r="926" spans="1:9">
      <c r="A926" s="1" t="s">
        <v>108</v>
      </c>
      <c r="B926" s="1" t="s">
        <v>495</v>
      </c>
      <c r="C926" s="1" t="s">
        <v>2953</v>
      </c>
      <c r="D926" s="1" t="s">
        <v>358</v>
      </c>
      <c r="E926" s="1">
        <v>1</v>
      </c>
      <c r="F926" s="2">
        <v>45084</v>
      </c>
      <c r="G926" s="1" t="s">
        <v>107</v>
      </c>
      <c r="H926" s="1" t="s">
        <v>1674</v>
      </c>
      <c r="I926" s="1" t="s">
        <v>345</v>
      </c>
    </row>
    <row r="927" spans="1:9">
      <c r="A927" s="1" t="s">
        <v>108</v>
      </c>
      <c r="B927" s="1" t="s">
        <v>495</v>
      </c>
      <c r="C927" s="1" t="s">
        <v>2954</v>
      </c>
      <c r="D927" s="1" t="s">
        <v>369</v>
      </c>
      <c r="E927" s="1">
        <v>1</v>
      </c>
      <c r="F927" s="2">
        <v>45085</v>
      </c>
      <c r="G927" s="1" t="s">
        <v>113</v>
      </c>
      <c r="H927" s="1" t="s">
        <v>1557</v>
      </c>
      <c r="I927" s="1" t="s">
        <v>345</v>
      </c>
    </row>
    <row r="928" spans="1:9">
      <c r="A928" s="1" t="s">
        <v>108</v>
      </c>
      <c r="B928" s="1" t="s">
        <v>495</v>
      </c>
      <c r="C928" s="1" t="s">
        <v>2955</v>
      </c>
      <c r="D928" s="1" t="s">
        <v>376</v>
      </c>
      <c r="E928" s="1">
        <v>1</v>
      </c>
      <c r="F928" s="2">
        <v>45085</v>
      </c>
      <c r="G928" s="1" t="s">
        <v>107</v>
      </c>
      <c r="H928" s="1" t="s">
        <v>1674</v>
      </c>
      <c r="I928" s="1" t="s">
        <v>345</v>
      </c>
    </row>
    <row r="929" spans="1:9">
      <c r="A929" s="1" t="s">
        <v>108</v>
      </c>
      <c r="B929" s="1" t="s">
        <v>495</v>
      </c>
      <c r="C929" s="1" t="s">
        <v>2956</v>
      </c>
      <c r="D929" s="1" t="s">
        <v>350</v>
      </c>
      <c r="E929" s="1">
        <v>1</v>
      </c>
      <c r="F929" s="2">
        <v>45085</v>
      </c>
      <c r="G929" s="1" t="s">
        <v>107</v>
      </c>
      <c r="H929" s="1" t="s">
        <v>1674</v>
      </c>
      <c r="I929" s="1" t="s">
        <v>345</v>
      </c>
    </row>
    <row r="930" spans="1:9">
      <c r="A930" s="1" t="s">
        <v>108</v>
      </c>
      <c r="B930" s="1" t="s">
        <v>495</v>
      </c>
      <c r="C930" s="1" t="s">
        <v>2957</v>
      </c>
      <c r="D930" s="1" t="s">
        <v>358</v>
      </c>
      <c r="E930" s="1">
        <v>1</v>
      </c>
      <c r="F930" s="2">
        <v>45086</v>
      </c>
      <c r="G930" s="1" t="s">
        <v>113</v>
      </c>
      <c r="H930" s="1" t="s">
        <v>1557</v>
      </c>
      <c r="I930" s="1" t="s">
        <v>345</v>
      </c>
    </row>
    <row r="931" spans="1:9">
      <c r="A931" s="1" t="s">
        <v>108</v>
      </c>
      <c r="B931" s="1" t="s">
        <v>495</v>
      </c>
      <c r="C931" s="1" t="s">
        <v>2958</v>
      </c>
      <c r="D931" s="1" t="s">
        <v>358</v>
      </c>
      <c r="E931" s="1">
        <v>1</v>
      </c>
      <c r="F931" s="2">
        <v>45087</v>
      </c>
      <c r="G931" s="1" t="s">
        <v>113</v>
      </c>
      <c r="H931" s="1" t="s">
        <v>1557</v>
      </c>
      <c r="I931" s="1" t="s">
        <v>345</v>
      </c>
    </row>
    <row r="932" spans="1:9">
      <c r="A932" s="1" t="s">
        <v>108</v>
      </c>
      <c r="B932" s="1" t="s">
        <v>495</v>
      </c>
      <c r="C932" s="1" t="s">
        <v>2959</v>
      </c>
      <c r="D932" s="1" t="s">
        <v>376</v>
      </c>
      <c r="E932" s="1">
        <v>1</v>
      </c>
      <c r="F932" s="2">
        <v>45089</v>
      </c>
      <c r="G932" s="1" t="s">
        <v>107</v>
      </c>
      <c r="H932" s="1" t="s">
        <v>1674</v>
      </c>
      <c r="I932" s="1" t="s">
        <v>345</v>
      </c>
    </row>
    <row r="933" spans="1:9">
      <c r="A933" s="1" t="s">
        <v>108</v>
      </c>
      <c r="B933" s="1" t="s">
        <v>495</v>
      </c>
      <c r="C933" s="1" t="s">
        <v>2960</v>
      </c>
      <c r="D933" s="1" t="s">
        <v>376</v>
      </c>
      <c r="E933" s="1">
        <v>1</v>
      </c>
      <c r="F933" s="2">
        <v>45090</v>
      </c>
      <c r="G933" s="1" t="s">
        <v>107</v>
      </c>
      <c r="H933" s="1" t="s">
        <v>1674</v>
      </c>
      <c r="I933" s="1" t="s">
        <v>345</v>
      </c>
    </row>
    <row r="934" spans="1:9">
      <c r="A934" s="1" t="s">
        <v>108</v>
      </c>
      <c r="B934" s="1" t="s">
        <v>495</v>
      </c>
      <c r="C934" s="1" t="s">
        <v>2961</v>
      </c>
      <c r="D934" s="1" t="s">
        <v>369</v>
      </c>
      <c r="E934" s="1">
        <v>1</v>
      </c>
      <c r="F934" s="2">
        <v>45090</v>
      </c>
      <c r="G934" s="1" t="s">
        <v>113</v>
      </c>
      <c r="H934" s="1" t="s">
        <v>1557</v>
      </c>
      <c r="I934" s="1" t="s">
        <v>345</v>
      </c>
    </row>
    <row r="935" spans="1:9">
      <c r="A935" s="1" t="s">
        <v>108</v>
      </c>
      <c r="B935" s="1" t="s">
        <v>495</v>
      </c>
      <c r="C935" s="1" t="s">
        <v>2962</v>
      </c>
      <c r="D935" s="1" t="s">
        <v>369</v>
      </c>
      <c r="E935" s="1">
        <v>1</v>
      </c>
      <c r="F935" s="2">
        <v>45092</v>
      </c>
      <c r="G935" s="1" t="s">
        <v>107</v>
      </c>
      <c r="H935" s="1" t="s">
        <v>1674</v>
      </c>
      <c r="I935" s="1" t="s">
        <v>345</v>
      </c>
    </row>
    <row r="936" spans="1:9">
      <c r="A936" s="1" t="s">
        <v>108</v>
      </c>
      <c r="B936" s="1" t="s">
        <v>495</v>
      </c>
      <c r="C936" s="1" t="s">
        <v>2963</v>
      </c>
      <c r="D936" s="1" t="s">
        <v>358</v>
      </c>
      <c r="E936" s="1">
        <v>1</v>
      </c>
      <c r="F936" s="2">
        <v>45093</v>
      </c>
      <c r="G936" s="1" t="s">
        <v>113</v>
      </c>
      <c r="H936" s="1" t="s">
        <v>1557</v>
      </c>
      <c r="I936" s="1" t="s">
        <v>345</v>
      </c>
    </row>
    <row r="937" spans="1:9">
      <c r="A937" s="1" t="s">
        <v>108</v>
      </c>
      <c r="B937" s="1" t="s">
        <v>495</v>
      </c>
      <c r="C937" s="1" t="s">
        <v>2964</v>
      </c>
      <c r="D937" s="1" t="s">
        <v>343</v>
      </c>
      <c r="E937" s="1">
        <v>1</v>
      </c>
      <c r="F937" s="2">
        <v>45094</v>
      </c>
      <c r="G937" s="1" t="s">
        <v>107</v>
      </c>
      <c r="H937" s="1" t="s">
        <v>1674</v>
      </c>
      <c r="I937" s="1" t="s">
        <v>345</v>
      </c>
    </row>
    <row r="938" spans="1:9">
      <c r="A938" s="1" t="s">
        <v>108</v>
      </c>
      <c r="B938" s="1" t="s">
        <v>495</v>
      </c>
      <c r="C938" s="1" t="s">
        <v>2965</v>
      </c>
      <c r="D938" s="1" t="s">
        <v>350</v>
      </c>
      <c r="E938" s="1">
        <v>1</v>
      </c>
      <c r="F938" s="2">
        <v>45094</v>
      </c>
      <c r="G938" s="1" t="s">
        <v>107</v>
      </c>
      <c r="H938" s="1" t="s">
        <v>1674</v>
      </c>
      <c r="I938" s="1" t="s">
        <v>345</v>
      </c>
    </row>
    <row r="939" spans="1:9">
      <c r="A939" s="1" t="s">
        <v>2966</v>
      </c>
      <c r="B939" s="1" t="s">
        <v>304</v>
      </c>
      <c r="C939" s="1" t="s">
        <v>2967</v>
      </c>
      <c r="D939" s="1" t="s">
        <v>350</v>
      </c>
      <c r="E939" s="1">
        <v>1</v>
      </c>
      <c r="F939" s="2">
        <v>45079</v>
      </c>
      <c r="G939" s="1" t="s">
        <v>2968</v>
      </c>
      <c r="H939" s="1" t="s">
        <v>2969</v>
      </c>
      <c r="I939" s="1" t="s">
        <v>345</v>
      </c>
    </row>
    <row r="940" spans="1:9">
      <c r="A940" s="1" t="s">
        <v>2966</v>
      </c>
      <c r="B940" s="1" t="s">
        <v>2147</v>
      </c>
      <c r="C940" s="1" t="s">
        <v>2970</v>
      </c>
      <c r="D940" s="1" t="s">
        <v>352</v>
      </c>
      <c r="E940" s="1">
        <v>1</v>
      </c>
      <c r="F940" s="2">
        <v>45094</v>
      </c>
      <c r="G940" s="1" t="s">
        <v>2968</v>
      </c>
      <c r="H940" s="1" t="s">
        <v>2969</v>
      </c>
      <c r="I940" s="1" t="s">
        <v>345</v>
      </c>
    </row>
    <row r="941" spans="1:9">
      <c r="A941" s="1" t="s">
        <v>168</v>
      </c>
      <c r="B941" s="1" t="s">
        <v>160</v>
      </c>
      <c r="C941" s="1" t="s">
        <v>2971</v>
      </c>
      <c r="D941" s="1" t="s">
        <v>352</v>
      </c>
      <c r="E941" s="1">
        <v>1</v>
      </c>
      <c r="F941" s="2">
        <v>45080</v>
      </c>
      <c r="G941" s="1" t="s">
        <v>167</v>
      </c>
      <c r="H941" s="1" t="s">
        <v>1709</v>
      </c>
      <c r="I941" s="1" t="s">
        <v>345</v>
      </c>
    </row>
    <row r="942" spans="1:9">
      <c r="A942" s="1" t="s">
        <v>168</v>
      </c>
      <c r="B942" s="1" t="s">
        <v>160</v>
      </c>
      <c r="C942" s="1" t="s">
        <v>2972</v>
      </c>
      <c r="D942" s="1" t="s">
        <v>369</v>
      </c>
      <c r="E942" s="1">
        <v>1</v>
      </c>
      <c r="F942" s="2">
        <v>45086</v>
      </c>
      <c r="G942" s="1" t="s">
        <v>167</v>
      </c>
      <c r="H942" s="1" t="s">
        <v>1709</v>
      </c>
      <c r="I942" s="1" t="s">
        <v>345</v>
      </c>
    </row>
    <row r="943" spans="1:9">
      <c r="A943" s="1" t="s">
        <v>168</v>
      </c>
      <c r="B943" s="1" t="s">
        <v>160</v>
      </c>
      <c r="C943" s="1" t="s">
        <v>2973</v>
      </c>
      <c r="D943" s="1" t="s">
        <v>352</v>
      </c>
      <c r="E943" s="1">
        <v>1</v>
      </c>
      <c r="F943" s="2">
        <v>45087</v>
      </c>
      <c r="G943" s="1" t="s">
        <v>167</v>
      </c>
      <c r="H943" s="1" t="s">
        <v>1709</v>
      </c>
      <c r="I943" s="1" t="s">
        <v>345</v>
      </c>
    </row>
    <row r="944" spans="1:9">
      <c r="A944" s="1" t="s">
        <v>168</v>
      </c>
      <c r="B944" s="1" t="s">
        <v>160</v>
      </c>
      <c r="C944" s="1" t="s">
        <v>2974</v>
      </c>
      <c r="D944" s="1" t="s">
        <v>369</v>
      </c>
      <c r="E944" s="1">
        <v>1</v>
      </c>
      <c r="F944" s="2">
        <v>45089</v>
      </c>
      <c r="G944" s="1" t="s">
        <v>167</v>
      </c>
      <c r="H944" s="1" t="s">
        <v>1709</v>
      </c>
      <c r="I944" s="1" t="s">
        <v>345</v>
      </c>
    </row>
    <row r="945" spans="1:9">
      <c r="A945" s="1" t="s">
        <v>168</v>
      </c>
      <c r="B945" s="1" t="s">
        <v>160</v>
      </c>
      <c r="C945" s="1" t="s">
        <v>2975</v>
      </c>
      <c r="D945" s="1" t="s">
        <v>352</v>
      </c>
      <c r="E945" s="1">
        <v>1</v>
      </c>
      <c r="F945" s="2">
        <v>45091</v>
      </c>
      <c r="G945" s="1" t="s">
        <v>167</v>
      </c>
      <c r="H945" s="1" t="s">
        <v>1709</v>
      </c>
      <c r="I945" s="1" t="s">
        <v>345</v>
      </c>
    </row>
    <row r="946" spans="1:9">
      <c r="A946" s="1" t="s">
        <v>168</v>
      </c>
      <c r="B946" s="1" t="s">
        <v>160</v>
      </c>
      <c r="C946" s="1" t="s">
        <v>2976</v>
      </c>
      <c r="D946" s="1" t="s">
        <v>352</v>
      </c>
      <c r="E946" s="1">
        <v>1</v>
      </c>
      <c r="F946" s="2">
        <v>45092</v>
      </c>
      <c r="G946" s="1" t="s">
        <v>167</v>
      </c>
      <c r="H946" s="1" t="s">
        <v>1709</v>
      </c>
      <c r="I946" s="1" t="s">
        <v>345</v>
      </c>
    </row>
    <row r="947" spans="1:9">
      <c r="A947" s="1" t="s">
        <v>57</v>
      </c>
      <c r="B947" s="1" t="s">
        <v>34</v>
      </c>
      <c r="C947" s="1" t="s">
        <v>2977</v>
      </c>
      <c r="D947" s="1" t="s">
        <v>376</v>
      </c>
      <c r="E947" s="1">
        <v>1</v>
      </c>
      <c r="F947" s="2">
        <v>45081</v>
      </c>
      <c r="G947" s="1" t="s">
        <v>56</v>
      </c>
      <c r="H947" s="1" t="s">
        <v>1717</v>
      </c>
      <c r="I947" s="1" t="s">
        <v>345</v>
      </c>
    </row>
    <row r="948" spans="1:9">
      <c r="A948" s="1" t="s">
        <v>57</v>
      </c>
      <c r="B948" s="1" t="s">
        <v>34</v>
      </c>
      <c r="C948" s="1" t="s">
        <v>2978</v>
      </c>
      <c r="D948" s="1" t="s">
        <v>358</v>
      </c>
      <c r="E948" s="1">
        <v>1</v>
      </c>
      <c r="F948" s="2">
        <v>45081</v>
      </c>
      <c r="G948" s="1" t="s">
        <v>56</v>
      </c>
      <c r="H948" s="1" t="s">
        <v>1717</v>
      </c>
      <c r="I948" s="1" t="s">
        <v>345</v>
      </c>
    </row>
    <row r="949" spans="1:9">
      <c r="A949" s="1" t="s">
        <v>57</v>
      </c>
      <c r="B949" s="1" t="s">
        <v>34</v>
      </c>
      <c r="C949" s="1" t="s">
        <v>2979</v>
      </c>
      <c r="D949" s="1" t="s">
        <v>352</v>
      </c>
      <c r="E949" s="1">
        <v>1</v>
      </c>
      <c r="F949" s="2">
        <v>45081</v>
      </c>
      <c r="G949" s="1" t="s">
        <v>56</v>
      </c>
      <c r="H949" s="1" t="s">
        <v>1717</v>
      </c>
      <c r="I949" s="1" t="s">
        <v>345</v>
      </c>
    </row>
    <row r="950" spans="1:9">
      <c r="A950" s="1" t="s">
        <v>57</v>
      </c>
      <c r="B950" s="1" t="s">
        <v>34</v>
      </c>
      <c r="C950" s="1" t="s">
        <v>2980</v>
      </c>
      <c r="D950" s="1" t="s">
        <v>352</v>
      </c>
      <c r="E950" s="1">
        <v>1</v>
      </c>
      <c r="F950" s="2">
        <v>45082</v>
      </c>
      <c r="G950" s="1" t="s">
        <v>56</v>
      </c>
      <c r="H950" s="1" t="s">
        <v>1717</v>
      </c>
      <c r="I950" s="1" t="s">
        <v>345</v>
      </c>
    </row>
    <row r="951" spans="1:9">
      <c r="A951" s="1" t="s">
        <v>57</v>
      </c>
      <c r="B951" s="1" t="s">
        <v>34</v>
      </c>
      <c r="C951" s="1" t="s">
        <v>2981</v>
      </c>
      <c r="D951" s="1" t="s">
        <v>350</v>
      </c>
      <c r="E951" s="1">
        <v>1</v>
      </c>
      <c r="F951" s="2">
        <v>45082</v>
      </c>
      <c r="G951" s="1" t="s">
        <v>56</v>
      </c>
      <c r="H951" s="1" t="s">
        <v>1717</v>
      </c>
      <c r="I951" s="1" t="s">
        <v>345</v>
      </c>
    </row>
    <row r="952" spans="1:9">
      <c r="A952" s="1" t="s">
        <v>57</v>
      </c>
      <c r="B952" s="1" t="s">
        <v>34</v>
      </c>
      <c r="C952" s="1" t="s">
        <v>2982</v>
      </c>
      <c r="D952" s="1" t="s">
        <v>352</v>
      </c>
      <c r="E952" s="1">
        <v>1</v>
      </c>
      <c r="F952" s="2">
        <v>45085</v>
      </c>
      <c r="G952" s="1" t="s">
        <v>56</v>
      </c>
      <c r="H952" s="1" t="s">
        <v>1717</v>
      </c>
      <c r="I952" s="1" t="s">
        <v>345</v>
      </c>
    </row>
    <row r="953" spans="1:9">
      <c r="A953" s="1" t="s">
        <v>57</v>
      </c>
      <c r="B953" s="1" t="s">
        <v>34</v>
      </c>
      <c r="C953" s="1" t="s">
        <v>2983</v>
      </c>
      <c r="D953" s="1" t="s">
        <v>350</v>
      </c>
      <c r="E953" s="1">
        <v>1</v>
      </c>
      <c r="F953" s="2">
        <v>45085</v>
      </c>
      <c r="G953" s="1" t="s">
        <v>56</v>
      </c>
      <c r="H953" s="1" t="s">
        <v>1717</v>
      </c>
      <c r="I953" s="1" t="s">
        <v>345</v>
      </c>
    </row>
    <row r="954" spans="1:9">
      <c r="A954" s="1" t="s">
        <v>57</v>
      </c>
      <c r="B954" s="1" t="s">
        <v>34</v>
      </c>
      <c r="C954" s="1" t="s">
        <v>2984</v>
      </c>
      <c r="D954" s="1" t="s">
        <v>369</v>
      </c>
      <c r="E954" s="1">
        <v>1</v>
      </c>
      <c r="F954" s="2">
        <v>45085</v>
      </c>
      <c r="G954" s="1" t="s">
        <v>56</v>
      </c>
      <c r="H954" s="1" t="s">
        <v>1717</v>
      </c>
      <c r="I954" s="1" t="s">
        <v>345</v>
      </c>
    </row>
    <row r="955" spans="1:9">
      <c r="A955" s="1" t="s">
        <v>57</v>
      </c>
      <c r="B955" s="1" t="s">
        <v>34</v>
      </c>
      <c r="C955" s="1" t="s">
        <v>2985</v>
      </c>
      <c r="D955" s="1" t="s">
        <v>350</v>
      </c>
      <c r="E955" s="1">
        <v>1</v>
      </c>
      <c r="F955" s="2">
        <v>45086</v>
      </c>
      <c r="G955" s="1" t="s">
        <v>56</v>
      </c>
      <c r="H955" s="1" t="s">
        <v>1717</v>
      </c>
      <c r="I955" s="1" t="s">
        <v>345</v>
      </c>
    </row>
    <row r="956" spans="1:9">
      <c r="A956" s="1" t="s">
        <v>57</v>
      </c>
      <c r="B956" s="1" t="s">
        <v>34</v>
      </c>
      <c r="C956" s="1" t="s">
        <v>2986</v>
      </c>
      <c r="D956" s="1" t="s">
        <v>376</v>
      </c>
      <c r="E956" s="1">
        <v>1</v>
      </c>
      <c r="F956" s="2">
        <v>45086</v>
      </c>
      <c r="G956" s="1" t="s">
        <v>56</v>
      </c>
      <c r="H956" s="1" t="s">
        <v>1717</v>
      </c>
      <c r="I956" s="1" t="s">
        <v>345</v>
      </c>
    </row>
    <row r="957" spans="1:9">
      <c r="A957" s="1" t="s">
        <v>57</v>
      </c>
      <c r="B957" s="1" t="s">
        <v>34</v>
      </c>
      <c r="C957" s="1" t="s">
        <v>2987</v>
      </c>
      <c r="D957" s="1" t="s">
        <v>352</v>
      </c>
      <c r="E957" s="1">
        <v>1</v>
      </c>
      <c r="F957" s="2">
        <v>45086</v>
      </c>
      <c r="G957" s="1" t="s">
        <v>56</v>
      </c>
      <c r="H957" s="1" t="s">
        <v>1717</v>
      </c>
      <c r="I957" s="1" t="s">
        <v>345</v>
      </c>
    </row>
    <row r="958" spans="1:9">
      <c r="A958" s="1" t="s">
        <v>57</v>
      </c>
      <c r="B958" s="1" t="s">
        <v>34</v>
      </c>
      <c r="C958" s="1" t="s">
        <v>2988</v>
      </c>
      <c r="D958" s="1" t="s">
        <v>350</v>
      </c>
      <c r="E958" s="1">
        <v>1</v>
      </c>
      <c r="F958" s="2">
        <v>45086</v>
      </c>
      <c r="G958" s="1" t="s">
        <v>56</v>
      </c>
      <c r="H958" s="1" t="s">
        <v>1717</v>
      </c>
      <c r="I958" s="1" t="s">
        <v>345</v>
      </c>
    </row>
    <row r="959" spans="1:9">
      <c r="A959" s="1" t="s">
        <v>57</v>
      </c>
      <c r="B959" s="1" t="s">
        <v>34</v>
      </c>
      <c r="C959" s="1" t="s">
        <v>2989</v>
      </c>
      <c r="D959" s="1" t="s">
        <v>358</v>
      </c>
      <c r="E959" s="1">
        <v>1</v>
      </c>
      <c r="F959" s="2">
        <v>45087</v>
      </c>
      <c r="G959" s="1" t="s">
        <v>56</v>
      </c>
      <c r="H959" s="1" t="s">
        <v>1717</v>
      </c>
      <c r="I959" s="1" t="s">
        <v>345</v>
      </c>
    </row>
    <row r="960" spans="1:9">
      <c r="A960" s="1" t="s">
        <v>57</v>
      </c>
      <c r="B960" s="1" t="s">
        <v>34</v>
      </c>
      <c r="C960" s="1" t="s">
        <v>2990</v>
      </c>
      <c r="D960" s="1" t="s">
        <v>358</v>
      </c>
      <c r="E960" s="1">
        <v>1</v>
      </c>
      <c r="F960" s="2">
        <v>45087</v>
      </c>
      <c r="G960" s="1" t="s">
        <v>56</v>
      </c>
      <c r="H960" s="1" t="s">
        <v>1717</v>
      </c>
      <c r="I960" s="1" t="s">
        <v>345</v>
      </c>
    </row>
    <row r="961" spans="1:9">
      <c r="A961" s="1" t="s">
        <v>57</v>
      </c>
      <c r="B961" s="1" t="s">
        <v>34</v>
      </c>
      <c r="C961" s="1" t="s">
        <v>2991</v>
      </c>
      <c r="D961" s="1" t="s">
        <v>369</v>
      </c>
      <c r="E961" s="1">
        <v>1</v>
      </c>
      <c r="F961" s="2">
        <v>45089</v>
      </c>
      <c r="G961" s="1" t="s">
        <v>56</v>
      </c>
      <c r="H961" s="1" t="s">
        <v>1717</v>
      </c>
      <c r="I961" s="1" t="s">
        <v>345</v>
      </c>
    </row>
    <row r="962" spans="1:9">
      <c r="A962" s="1" t="s">
        <v>57</v>
      </c>
      <c r="B962" s="1" t="s">
        <v>34</v>
      </c>
      <c r="C962" s="1" t="s">
        <v>2992</v>
      </c>
      <c r="D962" s="1" t="s">
        <v>358</v>
      </c>
      <c r="E962" s="1">
        <v>1</v>
      </c>
      <c r="F962" s="2">
        <v>45090</v>
      </c>
      <c r="G962" s="1" t="s">
        <v>56</v>
      </c>
      <c r="H962" s="1" t="s">
        <v>1717</v>
      </c>
      <c r="I962" s="1" t="s">
        <v>345</v>
      </c>
    </row>
    <row r="963" spans="1:9">
      <c r="A963" s="1" t="s">
        <v>57</v>
      </c>
      <c r="B963" s="1" t="s">
        <v>34</v>
      </c>
      <c r="C963" s="1" t="s">
        <v>2993</v>
      </c>
      <c r="D963" s="1" t="s">
        <v>358</v>
      </c>
      <c r="E963" s="1">
        <v>1</v>
      </c>
      <c r="F963" s="2">
        <v>45091</v>
      </c>
      <c r="G963" s="1" t="s">
        <v>56</v>
      </c>
      <c r="H963" s="1" t="s">
        <v>1717</v>
      </c>
      <c r="I963" s="1" t="s">
        <v>345</v>
      </c>
    </row>
    <row r="964" spans="1:9">
      <c r="A964" s="1" t="s">
        <v>57</v>
      </c>
      <c r="B964" s="1" t="s">
        <v>34</v>
      </c>
      <c r="C964" s="1" t="s">
        <v>2994</v>
      </c>
      <c r="D964" s="1" t="s">
        <v>350</v>
      </c>
      <c r="E964" s="1">
        <v>1</v>
      </c>
      <c r="F964" s="2">
        <v>45091</v>
      </c>
      <c r="G964" s="1" t="s">
        <v>56</v>
      </c>
      <c r="H964" s="1" t="s">
        <v>1717</v>
      </c>
      <c r="I964" s="1" t="s">
        <v>345</v>
      </c>
    </row>
    <row r="965" spans="1:9">
      <c r="A965" s="1" t="s">
        <v>57</v>
      </c>
      <c r="B965" s="1" t="s">
        <v>34</v>
      </c>
      <c r="C965" s="1" t="s">
        <v>2995</v>
      </c>
      <c r="D965" s="1" t="s">
        <v>358</v>
      </c>
      <c r="E965" s="1">
        <v>1</v>
      </c>
      <c r="F965" s="2">
        <v>45091</v>
      </c>
      <c r="G965" s="1" t="s">
        <v>56</v>
      </c>
      <c r="H965" s="1" t="s">
        <v>1717</v>
      </c>
      <c r="I965" s="1" t="s">
        <v>345</v>
      </c>
    </row>
    <row r="966" spans="1:9">
      <c r="A966" s="1" t="s">
        <v>57</v>
      </c>
      <c r="B966" s="1" t="s">
        <v>34</v>
      </c>
      <c r="C966" s="1" t="s">
        <v>2996</v>
      </c>
      <c r="D966" s="1" t="s">
        <v>376</v>
      </c>
      <c r="E966" s="1">
        <v>1</v>
      </c>
      <c r="F966" s="2">
        <v>45092</v>
      </c>
      <c r="G966" s="1" t="s">
        <v>56</v>
      </c>
      <c r="H966" s="1" t="s">
        <v>1717</v>
      </c>
      <c r="I966" s="1" t="s">
        <v>345</v>
      </c>
    </row>
    <row r="967" spans="1:9">
      <c r="A967" s="1" t="s">
        <v>57</v>
      </c>
      <c r="B967" s="1" t="s">
        <v>34</v>
      </c>
      <c r="C967" s="1" t="s">
        <v>2997</v>
      </c>
      <c r="D967" s="1" t="s">
        <v>350</v>
      </c>
      <c r="E967" s="1">
        <v>1</v>
      </c>
      <c r="F967" s="2">
        <v>45093</v>
      </c>
      <c r="G967" s="1" t="s">
        <v>56</v>
      </c>
      <c r="H967" s="1" t="s">
        <v>1717</v>
      </c>
      <c r="I967" s="1" t="s">
        <v>345</v>
      </c>
    </row>
    <row r="968" spans="1:9">
      <c r="A968" s="1" t="s">
        <v>57</v>
      </c>
      <c r="B968" s="1" t="s">
        <v>34</v>
      </c>
      <c r="C968" s="1" t="s">
        <v>2998</v>
      </c>
      <c r="D968" s="1" t="s">
        <v>352</v>
      </c>
      <c r="E968" s="1">
        <v>1</v>
      </c>
      <c r="F968" s="2">
        <v>45093</v>
      </c>
      <c r="G968" s="1" t="s">
        <v>56</v>
      </c>
      <c r="H968" s="1" t="s">
        <v>1717</v>
      </c>
      <c r="I968" s="1" t="s">
        <v>345</v>
      </c>
    </row>
    <row r="969" spans="1:9">
      <c r="A969" s="1" t="s">
        <v>57</v>
      </c>
      <c r="B969" s="1" t="s">
        <v>34</v>
      </c>
      <c r="C969" s="1" t="s">
        <v>2999</v>
      </c>
      <c r="D969" s="1" t="s">
        <v>369</v>
      </c>
      <c r="E969" s="1">
        <v>1</v>
      </c>
      <c r="F969" s="2">
        <v>45094</v>
      </c>
      <c r="G969" s="1" t="s">
        <v>56</v>
      </c>
      <c r="H969" s="1" t="s">
        <v>1717</v>
      </c>
      <c r="I969" s="1" t="s">
        <v>345</v>
      </c>
    </row>
    <row r="970" spans="1:9">
      <c r="A970" s="1" t="s">
        <v>174</v>
      </c>
      <c r="B970" s="1" t="s">
        <v>175</v>
      </c>
      <c r="C970" s="1" t="s">
        <v>3000</v>
      </c>
      <c r="D970" s="1" t="s">
        <v>358</v>
      </c>
      <c r="E970" s="1">
        <v>1</v>
      </c>
      <c r="F970" s="2">
        <v>45082</v>
      </c>
      <c r="G970" s="1" t="s">
        <v>173</v>
      </c>
      <c r="H970" s="1" t="s">
        <v>1756</v>
      </c>
      <c r="I970" s="1" t="s">
        <v>345</v>
      </c>
    </row>
    <row r="971" spans="1:9">
      <c r="A971" s="1" t="s">
        <v>174</v>
      </c>
      <c r="B971" s="1" t="s">
        <v>175</v>
      </c>
      <c r="C971" s="1" t="s">
        <v>3001</v>
      </c>
      <c r="D971" s="1" t="s">
        <v>343</v>
      </c>
      <c r="E971" s="1">
        <v>1</v>
      </c>
      <c r="F971" s="2">
        <v>45083</v>
      </c>
      <c r="G971" s="1" t="s">
        <v>173</v>
      </c>
      <c r="H971" s="1" t="s">
        <v>1756</v>
      </c>
      <c r="I971" s="1" t="s">
        <v>345</v>
      </c>
    </row>
    <row r="972" spans="1:9">
      <c r="A972" s="1" t="s">
        <v>174</v>
      </c>
      <c r="B972" s="1" t="s">
        <v>175</v>
      </c>
      <c r="C972" s="1" t="s">
        <v>3002</v>
      </c>
      <c r="D972" s="1" t="s">
        <v>376</v>
      </c>
      <c r="E972" s="1">
        <v>1</v>
      </c>
      <c r="F972" s="2">
        <v>45083</v>
      </c>
      <c r="G972" s="1" t="s">
        <v>173</v>
      </c>
      <c r="H972" s="1" t="s">
        <v>1756</v>
      </c>
      <c r="I972" s="1" t="s">
        <v>345</v>
      </c>
    </row>
    <row r="973" spans="1:9">
      <c r="A973" s="1" t="s">
        <v>174</v>
      </c>
      <c r="B973" s="1" t="s">
        <v>175</v>
      </c>
      <c r="C973" s="1" t="s">
        <v>3003</v>
      </c>
      <c r="D973" s="1" t="s">
        <v>369</v>
      </c>
      <c r="E973" s="1">
        <v>1</v>
      </c>
      <c r="F973" s="2">
        <v>45084</v>
      </c>
      <c r="G973" s="1" t="s">
        <v>173</v>
      </c>
      <c r="H973" s="1" t="s">
        <v>1756</v>
      </c>
      <c r="I973" s="1" t="s">
        <v>345</v>
      </c>
    </row>
    <row r="974" spans="1:9">
      <c r="A974" s="1" t="s">
        <v>174</v>
      </c>
      <c r="B974" s="1" t="s">
        <v>175</v>
      </c>
      <c r="C974" s="1" t="s">
        <v>3004</v>
      </c>
      <c r="D974" s="1" t="s">
        <v>352</v>
      </c>
      <c r="E974" s="1">
        <v>1</v>
      </c>
      <c r="F974" s="2">
        <v>45087</v>
      </c>
      <c r="G974" s="1" t="s">
        <v>173</v>
      </c>
      <c r="H974" s="1" t="s">
        <v>1756</v>
      </c>
      <c r="I974" s="1" t="s">
        <v>345</v>
      </c>
    </row>
    <row r="975" spans="1:9">
      <c r="A975" s="1" t="s">
        <v>174</v>
      </c>
      <c r="B975" s="1" t="s">
        <v>175</v>
      </c>
      <c r="C975" s="1" t="s">
        <v>3005</v>
      </c>
      <c r="D975" s="1" t="s">
        <v>369</v>
      </c>
      <c r="E975" s="1">
        <v>1</v>
      </c>
      <c r="F975" s="2">
        <v>45089</v>
      </c>
      <c r="G975" s="1" t="s">
        <v>173</v>
      </c>
      <c r="H975" s="1" t="s">
        <v>1756</v>
      </c>
      <c r="I975" s="1" t="s">
        <v>345</v>
      </c>
    </row>
    <row r="976" spans="1:9">
      <c r="A976" s="1" t="s">
        <v>174</v>
      </c>
      <c r="B976" s="1" t="s">
        <v>175</v>
      </c>
      <c r="C976" s="1" t="s">
        <v>3006</v>
      </c>
      <c r="D976" s="1" t="s">
        <v>350</v>
      </c>
      <c r="E976" s="1">
        <v>1</v>
      </c>
      <c r="F976" s="2">
        <v>45090</v>
      </c>
      <c r="G976" s="1" t="s">
        <v>173</v>
      </c>
      <c r="H976" s="1" t="s">
        <v>1756</v>
      </c>
      <c r="I976" s="1" t="s">
        <v>345</v>
      </c>
    </row>
    <row r="977" spans="1:9">
      <c r="A977" s="1" t="s">
        <v>174</v>
      </c>
      <c r="B977" s="1" t="s">
        <v>175</v>
      </c>
      <c r="C977" s="1" t="s">
        <v>3007</v>
      </c>
      <c r="D977" s="1" t="s">
        <v>358</v>
      </c>
      <c r="E977" s="1">
        <v>1</v>
      </c>
      <c r="F977" s="2">
        <v>45094</v>
      </c>
      <c r="G977" s="1" t="s">
        <v>173</v>
      </c>
      <c r="H977" s="1" t="s">
        <v>1756</v>
      </c>
      <c r="I977" s="1" t="s">
        <v>345</v>
      </c>
    </row>
    <row r="978" spans="1:9">
      <c r="A978" s="1" t="s">
        <v>3008</v>
      </c>
      <c r="B978" s="1" t="s">
        <v>66</v>
      </c>
      <c r="C978" s="1" t="s">
        <v>3009</v>
      </c>
      <c r="D978" s="1" t="s">
        <v>358</v>
      </c>
      <c r="E978" s="1">
        <v>1</v>
      </c>
      <c r="F978" s="2">
        <v>45083</v>
      </c>
      <c r="G978" s="1" t="s">
        <v>75</v>
      </c>
      <c r="H978" s="1" t="s">
        <v>885</v>
      </c>
      <c r="I978" s="1" t="s">
        <v>345</v>
      </c>
    </row>
    <row r="979" spans="1:9">
      <c r="A979" s="1" t="s">
        <v>3008</v>
      </c>
      <c r="B979" s="1" t="s">
        <v>66</v>
      </c>
      <c r="C979" s="1" t="s">
        <v>3010</v>
      </c>
      <c r="D979" s="1" t="s">
        <v>369</v>
      </c>
      <c r="E979" s="1">
        <v>1</v>
      </c>
      <c r="F979" s="2">
        <v>45084</v>
      </c>
      <c r="G979" s="1" t="s">
        <v>75</v>
      </c>
      <c r="H979" s="1" t="s">
        <v>885</v>
      </c>
      <c r="I979" s="1" t="s">
        <v>345</v>
      </c>
    </row>
    <row r="980" spans="1:9">
      <c r="A980" s="1" t="s">
        <v>3008</v>
      </c>
      <c r="B980" s="1" t="s">
        <v>66</v>
      </c>
      <c r="C980" s="1" t="s">
        <v>3011</v>
      </c>
      <c r="D980" s="1" t="s">
        <v>358</v>
      </c>
      <c r="E980" s="1">
        <v>1</v>
      </c>
      <c r="F980" s="2">
        <v>45086</v>
      </c>
      <c r="G980" s="1" t="s">
        <v>75</v>
      </c>
      <c r="H980" s="1" t="s">
        <v>885</v>
      </c>
      <c r="I980" s="1" t="s">
        <v>345</v>
      </c>
    </row>
    <row r="981" spans="1:9">
      <c r="A981" s="1" t="s">
        <v>3008</v>
      </c>
      <c r="B981" s="1" t="s">
        <v>66</v>
      </c>
      <c r="C981" s="1" t="s">
        <v>3012</v>
      </c>
      <c r="D981" s="1" t="s">
        <v>358</v>
      </c>
      <c r="E981" s="1">
        <v>1</v>
      </c>
      <c r="F981" s="2">
        <v>45086</v>
      </c>
      <c r="G981" s="1" t="s">
        <v>75</v>
      </c>
      <c r="H981" s="1" t="s">
        <v>885</v>
      </c>
      <c r="I981" s="1" t="s">
        <v>345</v>
      </c>
    </row>
    <row r="982" spans="1:9">
      <c r="A982" s="1" t="s">
        <v>41</v>
      </c>
      <c r="B982" s="1" t="s">
        <v>34</v>
      </c>
      <c r="C982" s="1" t="s">
        <v>3013</v>
      </c>
      <c r="D982" s="1" t="s">
        <v>369</v>
      </c>
      <c r="E982" s="1">
        <v>1</v>
      </c>
      <c r="F982" s="2">
        <v>45078</v>
      </c>
      <c r="G982" s="1" t="s">
        <v>40</v>
      </c>
      <c r="H982" s="1" t="s">
        <v>1605</v>
      </c>
      <c r="I982" s="1" t="s">
        <v>345</v>
      </c>
    </row>
    <row r="983" spans="1:9">
      <c r="A983" s="1" t="s">
        <v>41</v>
      </c>
      <c r="B983" s="1" t="s">
        <v>34</v>
      </c>
      <c r="C983" s="1" t="s">
        <v>3014</v>
      </c>
      <c r="D983" s="1" t="s">
        <v>343</v>
      </c>
      <c r="E983" s="1">
        <v>1</v>
      </c>
      <c r="F983" s="2">
        <v>45079</v>
      </c>
      <c r="G983" s="1" t="s">
        <v>40</v>
      </c>
      <c r="H983" s="1" t="s">
        <v>1605</v>
      </c>
      <c r="I983" s="1" t="s">
        <v>345</v>
      </c>
    </row>
    <row r="984" spans="1:9">
      <c r="A984" s="1" t="s">
        <v>41</v>
      </c>
      <c r="B984" s="1" t="s">
        <v>34</v>
      </c>
      <c r="C984" s="1" t="s">
        <v>3015</v>
      </c>
      <c r="D984" s="1" t="s">
        <v>2254</v>
      </c>
      <c r="E984" s="1">
        <v>1</v>
      </c>
      <c r="F984" s="2">
        <v>45079</v>
      </c>
      <c r="G984" s="1" t="s">
        <v>40</v>
      </c>
      <c r="H984" s="1" t="s">
        <v>1605</v>
      </c>
      <c r="I984" s="1" t="s">
        <v>345</v>
      </c>
    </row>
    <row r="985" spans="1:9">
      <c r="A985" s="1" t="s">
        <v>41</v>
      </c>
      <c r="B985" s="1" t="s">
        <v>34</v>
      </c>
      <c r="C985" s="1" t="s">
        <v>3016</v>
      </c>
      <c r="D985" s="1" t="s">
        <v>352</v>
      </c>
      <c r="E985" s="1">
        <v>1</v>
      </c>
      <c r="F985" s="2">
        <v>45093</v>
      </c>
      <c r="G985" s="1" t="s">
        <v>40</v>
      </c>
      <c r="H985" s="1" t="s">
        <v>1605</v>
      </c>
      <c r="I985" s="1" t="s">
        <v>345</v>
      </c>
    </row>
    <row r="986" spans="1:9">
      <c r="A986" s="1" t="s">
        <v>140</v>
      </c>
      <c r="B986" s="1" t="s">
        <v>129</v>
      </c>
      <c r="C986" s="1" t="s">
        <v>3017</v>
      </c>
      <c r="D986" s="1" t="s">
        <v>369</v>
      </c>
      <c r="E986" s="1">
        <v>1</v>
      </c>
      <c r="F986" s="2">
        <v>45082</v>
      </c>
      <c r="G986" s="1" t="s">
        <v>139</v>
      </c>
      <c r="H986" s="1" t="s">
        <v>1779</v>
      </c>
      <c r="I986" s="1" t="s">
        <v>345</v>
      </c>
    </row>
    <row r="987" spans="1:9">
      <c r="A987" s="1" t="s">
        <v>140</v>
      </c>
      <c r="B987" s="1" t="s">
        <v>129</v>
      </c>
      <c r="C987" s="1" t="s">
        <v>3018</v>
      </c>
      <c r="D987" s="1" t="s">
        <v>352</v>
      </c>
      <c r="E987" s="1">
        <v>1</v>
      </c>
      <c r="F987" s="2">
        <v>45084</v>
      </c>
      <c r="G987" s="1" t="s">
        <v>139</v>
      </c>
      <c r="H987" s="1" t="s">
        <v>1779</v>
      </c>
      <c r="I987" s="1" t="s">
        <v>345</v>
      </c>
    </row>
    <row r="988" spans="1:9">
      <c r="A988" s="1" t="s">
        <v>140</v>
      </c>
      <c r="B988" s="1" t="s">
        <v>129</v>
      </c>
      <c r="C988" s="1" t="s">
        <v>3019</v>
      </c>
      <c r="D988" s="1" t="s">
        <v>376</v>
      </c>
      <c r="E988" s="1">
        <v>1</v>
      </c>
      <c r="F988" s="2">
        <v>45093</v>
      </c>
      <c r="G988" s="1" t="s">
        <v>139</v>
      </c>
      <c r="H988" s="1" t="s">
        <v>1779</v>
      </c>
      <c r="I988" s="1" t="s">
        <v>345</v>
      </c>
    </row>
    <row r="989" spans="1:9">
      <c r="A989" s="1" t="s">
        <v>140</v>
      </c>
      <c r="B989" s="1" t="s">
        <v>129</v>
      </c>
      <c r="C989" s="1" t="s">
        <v>3020</v>
      </c>
      <c r="D989" s="1" t="s">
        <v>350</v>
      </c>
      <c r="E989" s="1">
        <v>1</v>
      </c>
      <c r="F989" s="2">
        <v>45093</v>
      </c>
      <c r="G989" s="1" t="s">
        <v>139</v>
      </c>
      <c r="H989" s="1" t="s">
        <v>1779</v>
      </c>
      <c r="I989" s="1" t="s">
        <v>345</v>
      </c>
    </row>
    <row r="990" spans="1:9">
      <c r="A990" s="1" t="s">
        <v>140</v>
      </c>
      <c r="B990" s="1" t="s">
        <v>129</v>
      </c>
      <c r="C990" s="1" t="s">
        <v>3021</v>
      </c>
      <c r="D990" s="1" t="s">
        <v>350</v>
      </c>
      <c r="E990" s="1">
        <v>1</v>
      </c>
      <c r="F990" s="2">
        <v>45093</v>
      </c>
      <c r="G990" s="1" t="s">
        <v>139</v>
      </c>
      <c r="H990" s="1" t="s">
        <v>1779</v>
      </c>
      <c r="I990" s="1" t="s">
        <v>345</v>
      </c>
    </row>
    <row r="991" spans="1:9">
      <c r="A991" s="1" t="s">
        <v>3022</v>
      </c>
      <c r="B991" s="1" t="s">
        <v>34</v>
      </c>
      <c r="C991" s="1" t="s">
        <v>3023</v>
      </c>
      <c r="D991" s="1" t="s">
        <v>659</v>
      </c>
      <c r="E991" s="1">
        <v>1</v>
      </c>
      <c r="F991" s="2">
        <v>45083</v>
      </c>
      <c r="G991" s="1" t="s">
        <v>36</v>
      </c>
      <c r="H991" s="1" t="s">
        <v>1911</v>
      </c>
      <c r="I991" s="1" t="s">
        <v>345</v>
      </c>
    </row>
    <row r="992" spans="1:9">
      <c r="A992" s="1" t="s">
        <v>3022</v>
      </c>
      <c r="B992" s="1" t="s">
        <v>34</v>
      </c>
      <c r="C992" s="1" t="s">
        <v>3024</v>
      </c>
      <c r="D992" s="1" t="s">
        <v>352</v>
      </c>
      <c r="E992" s="1">
        <v>1</v>
      </c>
      <c r="F992" s="2">
        <v>45084</v>
      </c>
      <c r="G992" s="1" t="s">
        <v>36</v>
      </c>
      <c r="H992" s="1" t="s">
        <v>1911</v>
      </c>
      <c r="I992" s="1" t="s">
        <v>345</v>
      </c>
    </row>
    <row r="993" spans="1:9">
      <c r="A993" s="1" t="s">
        <v>3022</v>
      </c>
      <c r="B993" s="1" t="s">
        <v>34</v>
      </c>
      <c r="C993" s="1" t="s">
        <v>3025</v>
      </c>
      <c r="D993" s="1" t="s">
        <v>369</v>
      </c>
      <c r="E993" s="1">
        <v>1</v>
      </c>
      <c r="F993" s="2">
        <v>45084</v>
      </c>
      <c r="G993" s="1" t="s">
        <v>36</v>
      </c>
      <c r="H993" s="1" t="s">
        <v>1911</v>
      </c>
      <c r="I993" s="1" t="s">
        <v>345</v>
      </c>
    </row>
    <row r="994" spans="1:9">
      <c r="A994" s="1" t="s">
        <v>3022</v>
      </c>
      <c r="B994" s="1" t="s">
        <v>34</v>
      </c>
      <c r="C994" s="1" t="s">
        <v>3026</v>
      </c>
      <c r="D994" s="1" t="s">
        <v>358</v>
      </c>
      <c r="E994" s="1">
        <v>1</v>
      </c>
      <c r="F994" s="2">
        <v>45084</v>
      </c>
      <c r="G994" s="1" t="s">
        <v>36</v>
      </c>
      <c r="H994" s="1" t="s">
        <v>1911</v>
      </c>
      <c r="I994" s="1" t="s">
        <v>345</v>
      </c>
    </row>
    <row r="995" spans="1:9">
      <c r="A995" s="1" t="s">
        <v>3022</v>
      </c>
      <c r="B995" s="1" t="s">
        <v>34</v>
      </c>
      <c r="C995" s="1" t="s">
        <v>3027</v>
      </c>
      <c r="D995" s="1" t="s">
        <v>369</v>
      </c>
      <c r="E995" s="1">
        <v>1</v>
      </c>
      <c r="F995" s="2">
        <v>45093</v>
      </c>
      <c r="G995" s="1" t="s">
        <v>36</v>
      </c>
      <c r="H995" s="1" t="s">
        <v>1911</v>
      </c>
      <c r="I995" s="1" t="s">
        <v>345</v>
      </c>
    </row>
    <row r="996" spans="1:9">
      <c r="A996" s="1" t="s">
        <v>311</v>
      </c>
      <c r="B996" s="1" t="s">
        <v>304</v>
      </c>
      <c r="C996" s="1" t="s">
        <v>3028</v>
      </c>
      <c r="D996" s="1" t="s">
        <v>358</v>
      </c>
      <c r="E996" s="1">
        <v>1</v>
      </c>
      <c r="F996" s="2">
        <v>45082</v>
      </c>
      <c r="G996" s="1" t="s">
        <v>310</v>
      </c>
      <c r="H996" s="1" t="s">
        <v>1792</v>
      </c>
      <c r="I996" s="1" t="s">
        <v>345</v>
      </c>
    </row>
    <row r="997" spans="1:9">
      <c r="A997" s="1" t="s">
        <v>311</v>
      </c>
      <c r="B997" s="1" t="s">
        <v>2147</v>
      </c>
      <c r="C997" s="1" t="s">
        <v>3029</v>
      </c>
      <c r="D997" s="1" t="s">
        <v>350</v>
      </c>
      <c r="E997" s="1">
        <v>1</v>
      </c>
      <c r="F997" s="2">
        <v>45084</v>
      </c>
      <c r="G997" s="1" t="s">
        <v>310</v>
      </c>
      <c r="H997" s="1" t="s">
        <v>1792</v>
      </c>
      <c r="I997" s="1" t="s">
        <v>345</v>
      </c>
    </row>
    <row r="998" spans="1:9">
      <c r="A998" s="1" t="s">
        <v>311</v>
      </c>
      <c r="B998" s="1" t="s">
        <v>2147</v>
      </c>
      <c r="C998" s="1" t="s">
        <v>3030</v>
      </c>
      <c r="D998" s="1" t="s">
        <v>352</v>
      </c>
      <c r="E998" s="1">
        <v>1</v>
      </c>
      <c r="F998" s="2">
        <v>45085</v>
      </c>
      <c r="G998" s="1" t="s">
        <v>310</v>
      </c>
      <c r="H998" s="1" t="s">
        <v>1792</v>
      </c>
      <c r="I998" s="1" t="s">
        <v>345</v>
      </c>
    </row>
    <row r="999" spans="1:9">
      <c r="A999" s="1" t="s">
        <v>311</v>
      </c>
      <c r="B999" s="1" t="s">
        <v>2147</v>
      </c>
      <c r="C999" s="1" t="s">
        <v>3031</v>
      </c>
      <c r="D999" s="1" t="s">
        <v>369</v>
      </c>
      <c r="E999" s="1">
        <v>1</v>
      </c>
      <c r="F999" s="2">
        <v>45093</v>
      </c>
      <c r="G999" s="1" t="s">
        <v>310</v>
      </c>
      <c r="H999" s="1" t="s">
        <v>1792</v>
      </c>
      <c r="I999" s="1" t="s">
        <v>345</v>
      </c>
    </row>
    <row r="1000" spans="1:9">
      <c r="A1000" s="1" t="s">
        <v>187</v>
      </c>
      <c r="B1000" s="1" t="s">
        <v>160</v>
      </c>
      <c r="C1000" s="1" t="s">
        <v>3032</v>
      </c>
      <c r="D1000" s="1" t="s">
        <v>352</v>
      </c>
      <c r="E1000" s="1">
        <v>1</v>
      </c>
      <c r="F1000" s="2">
        <v>45079</v>
      </c>
      <c r="G1000" s="1" t="s">
        <v>186</v>
      </c>
      <c r="H1000" s="1" t="s">
        <v>1802</v>
      </c>
      <c r="I1000" s="1" t="s">
        <v>345</v>
      </c>
    </row>
    <row r="1001" spans="1:9">
      <c r="A1001" s="1" t="s">
        <v>187</v>
      </c>
      <c r="B1001" s="1" t="s">
        <v>160</v>
      </c>
      <c r="C1001" s="1" t="s">
        <v>3033</v>
      </c>
      <c r="D1001" s="1" t="s">
        <v>369</v>
      </c>
      <c r="E1001" s="1">
        <v>1</v>
      </c>
      <c r="F1001" s="2">
        <v>45082</v>
      </c>
      <c r="G1001" s="1" t="s">
        <v>186</v>
      </c>
      <c r="H1001" s="1" t="s">
        <v>1802</v>
      </c>
      <c r="I1001" s="1" t="s">
        <v>345</v>
      </c>
    </row>
    <row r="1002" spans="1:9">
      <c r="A1002" s="1" t="s">
        <v>187</v>
      </c>
      <c r="B1002" s="1" t="s">
        <v>160</v>
      </c>
      <c r="C1002" s="1" t="s">
        <v>3034</v>
      </c>
      <c r="D1002" s="1" t="s">
        <v>352</v>
      </c>
      <c r="E1002" s="1">
        <v>1</v>
      </c>
      <c r="F1002" s="2">
        <v>45089</v>
      </c>
      <c r="G1002" s="1" t="s">
        <v>186</v>
      </c>
      <c r="H1002" s="1" t="s">
        <v>1802</v>
      </c>
      <c r="I1002" s="1" t="s">
        <v>345</v>
      </c>
    </row>
    <row r="1003" spans="1:9">
      <c r="A1003" s="1" t="s">
        <v>187</v>
      </c>
      <c r="B1003" s="1" t="s">
        <v>160</v>
      </c>
      <c r="C1003" s="1" t="s">
        <v>3035</v>
      </c>
      <c r="D1003" s="1" t="s">
        <v>358</v>
      </c>
      <c r="E1003" s="1">
        <v>1</v>
      </c>
      <c r="F1003" s="2">
        <v>45089</v>
      </c>
      <c r="G1003" s="1" t="s">
        <v>186</v>
      </c>
      <c r="H1003" s="1" t="s">
        <v>1802</v>
      </c>
      <c r="I1003" s="1" t="s">
        <v>345</v>
      </c>
    </row>
    <row r="1004" spans="1:9">
      <c r="A1004" s="1" t="s">
        <v>187</v>
      </c>
      <c r="B1004" s="1" t="s">
        <v>160</v>
      </c>
      <c r="C1004" s="1" t="s">
        <v>3036</v>
      </c>
      <c r="D1004" s="1" t="s">
        <v>352</v>
      </c>
      <c r="E1004" s="1">
        <v>1</v>
      </c>
      <c r="F1004" s="2">
        <v>45090</v>
      </c>
      <c r="G1004" s="1" t="s">
        <v>186</v>
      </c>
      <c r="H1004" s="1" t="s">
        <v>1802</v>
      </c>
      <c r="I1004" s="1" t="s">
        <v>345</v>
      </c>
    </row>
    <row r="1005" spans="1:9">
      <c r="A1005" s="1" t="s">
        <v>187</v>
      </c>
      <c r="B1005" s="1" t="s">
        <v>160</v>
      </c>
      <c r="C1005" s="1" t="s">
        <v>3037</v>
      </c>
      <c r="D1005" s="1" t="s">
        <v>352</v>
      </c>
      <c r="E1005" s="1">
        <v>1</v>
      </c>
      <c r="F1005" s="2">
        <v>45090</v>
      </c>
      <c r="G1005" s="1" t="s">
        <v>186</v>
      </c>
      <c r="H1005" s="1" t="s">
        <v>1802</v>
      </c>
      <c r="I1005" s="1" t="s">
        <v>345</v>
      </c>
    </row>
    <row r="1006" spans="1:9">
      <c r="A1006" s="1" t="s">
        <v>187</v>
      </c>
      <c r="B1006" s="1" t="s">
        <v>160</v>
      </c>
      <c r="C1006" s="1" t="s">
        <v>3038</v>
      </c>
      <c r="D1006" s="1" t="s">
        <v>376</v>
      </c>
      <c r="E1006" s="1">
        <v>1</v>
      </c>
      <c r="F1006" s="2">
        <v>45091</v>
      </c>
      <c r="G1006" s="1" t="s">
        <v>186</v>
      </c>
      <c r="H1006" s="1" t="s">
        <v>1802</v>
      </c>
      <c r="I1006" s="1" t="s">
        <v>345</v>
      </c>
    </row>
    <row r="1007" spans="1:9">
      <c r="A1007" s="1" t="s">
        <v>187</v>
      </c>
      <c r="B1007" s="1" t="s">
        <v>160</v>
      </c>
      <c r="C1007" s="1" t="s">
        <v>3039</v>
      </c>
      <c r="D1007" s="1" t="s">
        <v>352</v>
      </c>
      <c r="E1007" s="1">
        <v>1</v>
      </c>
      <c r="F1007" s="2">
        <v>45091</v>
      </c>
      <c r="G1007" s="1" t="s">
        <v>186</v>
      </c>
      <c r="H1007" s="1" t="s">
        <v>1802</v>
      </c>
      <c r="I1007" s="1" t="s">
        <v>345</v>
      </c>
    </row>
    <row r="1008" spans="1:9">
      <c r="A1008" s="1" t="s">
        <v>187</v>
      </c>
      <c r="B1008" s="1" t="s">
        <v>160</v>
      </c>
      <c r="C1008" s="1" t="s">
        <v>3040</v>
      </c>
      <c r="D1008" s="1" t="s">
        <v>343</v>
      </c>
      <c r="E1008" s="1">
        <v>1</v>
      </c>
      <c r="F1008" s="2">
        <v>45093</v>
      </c>
      <c r="G1008" s="1" t="s">
        <v>186</v>
      </c>
      <c r="H1008" s="1" t="s">
        <v>1802</v>
      </c>
      <c r="I1008" s="1" t="s">
        <v>345</v>
      </c>
    </row>
    <row r="1009" spans="1:9">
      <c r="A1009" s="1" t="s">
        <v>187</v>
      </c>
      <c r="B1009" s="1" t="s">
        <v>160</v>
      </c>
      <c r="C1009" s="1" t="s">
        <v>3041</v>
      </c>
      <c r="D1009" s="1" t="s">
        <v>352</v>
      </c>
      <c r="E1009" s="1">
        <v>1</v>
      </c>
      <c r="F1009" s="2">
        <v>45093</v>
      </c>
      <c r="G1009" s="1" t="s">
        <v>186</v>
      </c>
      <c r="H1009" s="1" t="s">
        <v>1802</v>
      </c>
      <c r="I1009" s="1" t="s">
        <v>345</v>
      </c>
    </row>
    <row r="1010" spans="1:9">
      <c r="A1010" s="1" t="s">
        <v>202</v>
      </c>
      <c r="B1010" s="1" t="s">
        <v>197</v>
      </c>
      <c r="C1010" s="1" t="s">
        <v>3042</v>
      </c>
      <c r="D1010" s="1" t="s">
        <v>343</v>
      </c>
      <c r="E1010" s="1">
        <v>1</v>
      </c>
      <c r="F1010" s="2">
        <v>45079</v>
      </c>
      <c r="G1010" s="1" t="s">
        <v>201</v>
      </c>
      <c r="H1010" s="1" t="s">
        <v>1815</v>
      </c>
      <c r="I1010" s="1" t="s">
        <v>345</v>
      </c>
    </row>
    <row r="1011" spans="1:9">
      <c r="A1011" s="1" t="s">
        <v>202</v>
      </c>
      <c r="B1011" s="1" t="s">
        <v>197</v>
      </c>
      <c r="C1011" s="1" t="s">
        <v>3043</v>
      </c>
      <c r="D1011" s="1" t="s">
        <v>376</v>
      </c>
      <c r="E1011" s="1">
        <v>1</v>
      </c>
      <c r="F1011" s="2">
        <v>45079</v>
      </c>
      <c r="G1011" s="1" t="s">
        <v>201</v>
      </c>
      <c r="H1011" s="1" t="s">
        <v>1815</v>
      </c>
      <c r="I1011" s="1" t="s">
        <v>345</v>
      </c>
    </row>
    <row r="1012" spans="1:9">
      <c r="A1012" s="1" t="s">
        <v>202</v>
      </c>
      <c r="B1012" s="1" t="s">
        <v>197</v>
      </c>
      <c r="C1012" s="1" t="s">
        <v>3044</v>
      </c>
      <c r="D1012" s="1" t="s">
        <v>352</v>
      </c>
      <c r="E1012" s="1">
        <v>1</v>
      </c>
      <c r="F1012" s="2">
        <v>45080</v>
      </c>
      <c r="G1012" s="1" t="s">
        <v>201</v>
      </c>
      <c r="H1012" s="1" t="s">
        <v>1815</v>
      </c>
      <c r="I1012" s="1" t="s">
        <v>345</v>
      </c>
    </row>
    <row r="1013" spans="1:9">
      <c r="A1013" s="1" t="s">
        <v>202</v>
      </c>
      <c r="B1013" s="1" t="s">
        <v>197</v>
      </c>
      <c r="C1013" s="1" t="s">
        <v>3045</v>
      </c>
      <c r="D1013" s="1" t="s">
        <v>369</v>
      </c>
      <c r="E1013" s="1">
        <v>1</v>
      </c>
      <c r="F1013" s="2">
        <v>45080</v>
      </c>
      <c r="G1013" s="1" t="s">
        <v>201</v>
      </c>
      <c r="H1013" s="1" t="s">
        <v>1815</v>
      </c>
      <c r="I1013" s="1" t="s">
        <v>345</v>
      </c>
    </row>
    <row r="1014" spans="1:9">
      <c r="A1014" s="1" t="s">
        <v>202</v>
      </c>
      <c r="B1014" s="1" t="s">
        <v>197</v>
      </c>
      <c r="C1014" s="1" t="s">
        <v>3046</v>
      </c>
      <c r="D1014" s="1" t="s">
        <v>2254</v>
      </c>
      <c r="E1014" s="1">
        <v>1</v>
      </c>
      <c r="F1014" s="2">
        <v>45082</v>
      </c>
      <c r="G1014" s="1" t="s">
        <v>201</v>
      </c>
      <c r="H1014" s="1" t="s">
        <v>1815</v>
      </c>
      <c r="I1014" s="1" t="s">
        <v>345</v>
      </c>
    </row>
    <row r="1015" spans="1:9">
      <c r="A1015" s="1" t="s">
        <v>202</v>
      </c>
      <c r="B1015" s="1" t="s">
        <v>197</v>
      </c>
      <c r="C1015" s="1" t="s">
        <v>3047</v>
      </c>
      <c r="D1015" s="1" t="s">
        <v>352</v>
      </c>
      <c r="E1015" s="1">
        <v>1</v>
      </c>
      <c r="F1015" s="2">
        <v>45082</v>
      </c>
      <c r="G1015" s="1" t="s">
        <v>201</v>
      </c>
      <c r="H1015" s="1" t="s">
        <v>1815</v>
      </c>
      <c r="I1015" s="1" t="s">
        <v>345</v>
      </c>
    </row>
    <row r="1016" spans="1:9">
      <c r="A1016" s="1" t="s">
        <v>202</v>
      </c>
      <c r="B1016" s="1" t="s">
        <v>197</v>
      </c>
      <c r="C1016" s="1" t="s">
        <v>3048</v>
      </c>
      <c r="D1016" s="1" t="s">
        <v>352</v>
      </c>
      <c r="E1016" s="1">
        <v>1</v>
      </c>
      <c r="F1016" s="2">
        <v>45082</v>
      </c>
      <c r="G1016" s="1" t="s">
        <v>201</v>
      </c>
      <c r="H1016" s="1" t="s">
        <v>1815</v>
      </c>
      <c r="I1016" s="1" t="s">
        <v>345</v>
      </c>
    </row>
    <row r="1017" spans="1:9">
      <c r="A1017" s="1" t="s">
        <v>202</v>
      </c>
      <c r="B1017" s="1" t="s">
        <v>197</v>
      </c>
      <c r="C1017" s="1" t="s">
        <v>3049</v>
      </c>
      <c r="D1017" s="1" t="s">
        <v>358</v>
      </c>
      <c r="E1017" s="1">
        <v>1</v>
      </c>
      <c r="F1017" s="2">
        <v>45082</v>
      </c>
      <c r="G1017" s="1" t="s">
        <v>201</v>
      </c>
      <c r="H1017" s="1" t="s">
        <v>1815</v>
      </c>
      <c r="I1017" s="1" t="s">
        <v>345</v>
      </c>
    </row>
    <row r="1018" spans="1:9">
      <c r="A1018" s="1" t="s">
        <v>202</v>
      </c>
      <c r="B1018" s="1" t="s">
        <v>197</v>
      </c>
      <c r="C1018" s="1" t="s">
        <v>3050</v>
      </c>
      <c r="D1018" s="1" t="s">
        <v>394</v>
      </c>
      <c r="E1018" s="1">
        <v>1</v>
      </c>
      <c r="F1018" s="2">
        <v>45082</v>
      </c>
      <c r="G1018" s="1" t="s">
        <v>201</v>
      </c>
      <c r="H1018" s="1" t="s">
        <v>1815</v>
      </c>
      <c r="I1018" s="1" t="s">
        <v>345</v>
      </c>
    </row>
    <row r="1019" spans="1:9">
      <c r="A1019" s="1" t="s">
        <v>202</v>
      </c>
      <c r="B1019" s="1" t="s">
        <v>197</v>
      </c>
      <c r="C1019" s="1" t="s">
        <v>3051</v>
      </c>
      <c r="D1019" s="1" t="s">
        <v>350</v>
      </c>
      <c r="E1019" s="1">
        <v>1</v>
      </c>
      <c r="F1019" s="2">
        <v>45082</v>
      </c>
      <c r="G1019" s="1" t="s">
        <v>201</v>
      </c>
      <c r="H1019" s="1" t="s">
        <v>1815</v>
      </c>
      <c r="I1019" s="1" t="s">
        <v>345</v>
      </c>
    </row>
    <row r="1020" spans="1:9">
      <c r="A1020" s="1" t="s">
        <v>202</v>
      </c>
      <c r="B1020" s="1" t="s">
        <v>197</v>
      </c>
      <c r="C1020" s="1" t="s">
        <v>3052</v>
      </c>
      <c r="D1020" s="1" t="s">
        <v>2254</v>
      </c>
      <c r="E1020" s="1">
        <v>1</v>
      </c>
      <c r="F1020" s="2">
        <v>45083</v>
      </c>
      <c r="G1020" s="1" t="s">
        <v>201</v>
      </c>
      <c r="H1020" s="1" t="s">
        <v>1815</v>
      </c>
      <c r="I1020" s="1" t="s">
        <v>345</v>
      </c>
    </row>
    <row r="1021" spans="1:9">
      <c r="A1021" s="1" t="s">
        <v>202</v>
      </c>
      <c r="B1021" s="1" t="s">
        <v>197</v>
      </c>
      <c r="C1021" s="1" t="s">
        <v>3053</v>
      </c>
      <c r="D1021" s="1" t="s">
        <v>358</v>
      </c>
      <c r="E1021" s="1">
        <v>1</v>
      </c>
      <c r="F1021" s="2">
        <v>45083</v>
      </c>
      <c r="G1021" s="1" t="s">
        <v>201</v>
      </c>
      <c r="H1021" s="1" t="s">
        <v>1815</v>
      </c>
      <c r="I1021" s="1" t="s">
        <v>345</v>
      </c>
    </row>
    <row r="1022" spans="1:9">
      <c r="A1022" s="1" t="s">
        <v>202</v>
      </c>
      <c r="B1022" s="1" t="s">
        <v>197</v>
      </c>
      <c r="C1022" s="1" t="s">
        <v>3054</v>
      </c>
      <c r="D1022" s="1" t="s">
        <v>352</v>
      </c>
      <c r="E1022" s="1">
        <v>1</v>
      </c>
      <c r="F1022" s="2">
        <v>45083</v>
      </c>
      <c r="G1022" s="1" t="s">
        <v>201</v>
      </c>
      <c r="H1022" s="1" t="s">
        <v>1815</v>
      </c>
      <c r="I1022" s="1" t="s">
        <v>345</v>
      </c>
    </row>
    <row r="1023" spans="1:9">
      <c r="A1023" s="1" t="s">
        <v>202</v>
      </c>
      <c r="B1023" s="1" t="s">
        <v>197</v>
      </c>
      <c r="C1023" s="1" t="s">
        <v>3055</v>
      </c>
      <c r="D1023" s="1" t="s">
        <v>352</v>
      </c>
      <c r="E1023" s="1">
        <v>1</v>
      </c>
      <c r="F1023" s="2">
        <v>45084</v>
      </c>
      <c r="G1023" s="1" t="s">
        <v>201</v>
      </c>
      <c r="H1023" s="1" t="s">
        <v>1815</v>
      </c>
      <c r="I1023" s="1" t="s">
        <v>345</v>
      </c>
    </row>
    <row r="1024" spans="1:9">
      <c r="A1024" s="1" t="s">
        <v>202</v>
      </c>
      <c r="B1024" s="1" t="s">
        <v>197</v>
      </c>
      <c r="C1024" s="1" t="s">
        <v>3056</v>
      </c>
      <c r="D1024" s="1" t="s">
        <v>369</v>
      </c>
      <c r="E1024" s="1">
        <v>1</v>
      </c>
      <c r="F1024" s="2">
        <v>45084</v>
      </c>
      <c r="G1024" s="1" t="s">
        <v>201</v>
      </c>
      <c r="H1024" s="1" t="s">
        <v>1815</v>
      </c>
      <c r="I1024" s="1" t="s">
        <v>345</v>
      </c>
    </row>
    <row r="1025" spans="1:9">
      <c r="A1025" s="1" t="s">
        <v>202</v>
      </c>
      <c r="B1025" s="1" t="s">
        <v>197</v>
      </c>
      <c r="C1025" s="1" t="s">
        <v>3057</v>
      </c>
      <c r="D1025" s="1" t="s">
        <v>369</v>
      </c>
      <c r="E1025" s="1">
        <v>1</v>
      </c>
      <c r="F1025" s="2">
        <v>45084</v>
      </c>
      <c r="G1025" s="1" t="s">
        <v>201</v>
      </c>
      <c r="H1025" s="1" t="s">
        <v>1815</v>
      </c>
      <c r="I1025" s="1" t="s">
        <v>345</v>
      </c>
    </row>
    <row r="1026" spans="1:9">
      <c r="A1026" s="1" t="s">
        <v>202</v>
      </c>
      <c r="B1026" s="1" t="s">
        <v>197</v>
      </c>
      <c r="C1026" s="1" t="s">
        <v>3058</v>
      </c>
      <c r="D1026" s="1" t="s">
        <v>369</v>
      </c>
      <c r="E1026" s="1">
        <v>1</v>
      </c>
      <c r="F1026" s="2">
        <v>45084</v>
      </c>
      <c r="G1026" s="1" t="s">
        <v>201</v>
      </c>
      <c r="H1026" s="1" t="s">
        <v>1815</v>
      </c>
      <c r="I1026" s="1" t="s">
        <v>345</v>
      </c>
    </row>
    <row r="1027" spans="1:9">
      <c r="A1027" s="1" t="s">
        <v>202</v>
      </c>
      <c r="B1027" s="1" t="s">
        <v>197</v>
      </c>
      <c r="C1027" s="1" t="s">
        <v>3059</v>
      </c>
      <c r="D1027" s="1" t="s">
        <v>358</v>
      </c>
      <c r="E1027" s="1">
        <v>1</v>
      </c>
      <c r="F1027" s="2">
        <v>45084</v>
      </c>
      <c r="G1027" s="1" t="s">
        <v>201</v>
      </c>
      <c r="H1027" s="1" t="s">
        <v>1815</v>
      </c>
      <c r="I1027" s="1" t="s">
        <v>345</v>
      </c>
    </row>
    <row r="1028" spans="1:9">
      <c r="A1028" s="1" t="s">
        <v>202</v>
      </c>
      <c r="B1028" s="1" t="s">
        <v>197</v>
      </c>
      <c r="C1028" s="1" t="s">
        <v>3060</v>
      </c>
      <c r="D1028" s="1" t="s">
        <v>358</v>
      </c>
      <c r="E1028" s="1">
        <v>1</v>
      </c>
      <c r="F1028" s="2">
        <v>45085</v>
      </c>
      <c r="G1028" s="1" t="s">
        <v>201</v>
      </c>
      <c r="H1028" s="1" t="s">
        <v>1815</v>
      </c>
      <c r="I1028" s="1" t="s">
        <v>345</v>
      </c>
    </row>
    <row r="1029" spans="1:9">
      <c r="A1029" s="1" t="s">
        <v>202</v>
      </c>
      <c r="B1029" s="1" t="s">
        <v>197</v>
      </c>
      <c r="C1029" s="1" t="s">
        <v>3061</v>
      </c>
      <c r="D1029" s="1" t="s">
        <v>376</v>
      </c>
      <c r="E1029" s="1">
        <v>1</v>
      </c>
      <c r="F1029" s="2">
        <v>45085</v>
      </c>
      <c r="G1029" s="1" t="s">
        <v>201</v>
      </c>
      <c r="H1029" s="1" t="s">
        <v>1815</v>
      </c>
      <c r="I1029" s="1" t="s">
        <v>345</v>
      </c>
    </row>
    <row r="1030" spans="1:9">
      <c r="A1030" s="1" t="s">
        <v>202</v>
      </c>
      <c r="B1030" s="1" t="s">
        <v>197</v>
      </c>
      <c r="C1030" s="1" t="s">
        <v>3062</v>
      </c>
      <c r="D1030" s="1" t="s">
        <v>352</v>
      </c>
      <c r="E1030" s="1">
        <v>1</v>
      </c>
      <c r="F1030" s="2">
        <v>45086</v>
      </c>
      <c r="G1030" s="1" t="s">
        <v>201</v>
      </c>
      <c r="H1030" s="1" t="s">
        <v>1815</v>
      </c>
      <c r="I1030" s="1" t="s">
        <v>345</v>
      </c>
    </row>
    <row r="1031" spans="1:9">
      <c r="A1031" s="1" t="s">
        <v>202</v>
      </c>
      <c r="B1031" s="1" t="s">
        <v>197</v>
      </c>
      <c r="C1031" s="1" t="s">
        <v>3063</v>
      </c>
      <c r="D1031" s="1" t="s">
        <v>352</v>
      </c>
      <c r="E1031" s="1">
        <v>1</v>
      </c>
      <c r="F1031" s="2">
        <v>45086</v>
      </c>
      <c r="G1031" s="1" t="s">
        <v>201</v>
      </c>
      <c r="H1031" s="1" t="s">
        <v>1815</v>
      </c>
      <c r="I1031" s="1" t="s">
        <v>345</v>
      </c>
    </row>
    <row r="1032" spans="1:9">
      <c r="A1032" s="1" t="s">
        <v>202</v>
      </c>
      <c r="B1032" s="1" t="s">
        <v>197</v>
      </c>
      <c r="C1032" s="1" t="s">
        <v>3064</v>
      </c>
      <c r="D1032" s="1" t="s">
        <v>358</v>
      </c>
      <c r="E1032" s="1">
        <v>1</v>
      </c>
      <c r="F1032" s="2">
        <v>45087</v>
      </c>
      <c r="G1032" s="1" t="s">
        <v>201</v>
      </c>
      <c r="H1032" s="1" t="s">
        <v>1815</v>
      </c>
      <c r="I1032" s="1" t="s">
        <v>345</v>
      </c>
    </row>
    <row r="1033" spans="1:9">
      <c r="A1033" s="1" t="s">
        <v>202</v>
      </c>
      <c r="B1033" s="1" t="s">
        <v>197</v>
      </c>
      <c r="C1033" s="1" t="s">
        <v>3065</v>
      </c>
      <c r="D1033" s="1" t="s">
        <v>369</v>
      </c>
      <c r="E1033" s="1">
        <v>1</v>
      </c>
      <c r="F1033" s="2">
        <v>45089</v>
      </c>
      <c r="G1033" s="1" t="s">
        <v>201</v>
      </c>
      <c r="H1033" s="1" t="s">
        <v>1815</v>
      </c>
      <c r="I1033" s="1" t="s">
        <v>345</v>
      </c>
    </row>
    <row r="1034" spans="1:9">
      <c r="A1034" s="1" t="s">
        <v>202</v>
      </c>
      <c r="B1034" s="1" t="s">
        <v>197</v>
      </c>
      <c r="C1034" s="1" t="s">
        <v>3066</v>
      </c>
      <c r="D1034" s="1" t="s">
        <v>369</v>
      </c>
      <c r="E1034" s="1">
        <v>1</v>
      </c>
      <c r="F1034" s="2">
        <v>45089</v>
      </c>
      <c r="G1034" s="1" t="s">
        <v>201</v>
      </c>
      <c r="H1034" s="1" t="s">
        <v>1815</v>
      </c>
      <c r="I1034" s="1" t="s">
        <v>345</v>
      </c>
    </row>
    <row r="1035" spans="1:9">
      <c r="A1035" s="1" t="s">
        <v>202</v>
      </c>
      <c r="B1035" s="1" t="s">
        <v>197</v>
      </c>
      <c r="C1035" s="1" t="s">
        <v>3067</v>
      </c>
      <c r="D1035" s="1" t="s">
        <v>352</v>
      </c>
      <c r="E1035" s="1">
        <v>1</v>
      </c>
      <c r="F1035" s="2">
        <v>45089</v>
      </c>
      <c r="G1035" s="1" t="s">
        <v>201</v>
      </c>
      <c r="H1035" s="1" t="s">
        <v>1815</v>
      </c>
      <c r="I1035" s="1" t="s">
        <v>345</v>
      </c>
    </row>
    <row r="1036" spans="1:9">
      <c r="A1036" s="1" t="s">
        <v>202</v>
      </c>
      <c r="B1036" s="1" t="s">
        <v>197</v>
      </c>
      <c r="C1036" s="1" t="s">
        <v>3068</v>
      </c>
      <c r="D1036" s="1" t="s">
        <v>352</v>
      </c>
      <c r="E1036" s="1">
        <v>1</v>
      </c>
      <c r="F1036" s="2">
        <v>45089</v>
      </c>
      <c r="G1036" s="1" t="s">
        <v>201</v>
      </c>
      <c r="H1036" s="1" t="s">
        <v>1815</v>
      </c>
      <c r="I1036" s="1" t="s">
        <v>345</v>
      </c>
    </row>
    <row r="1037" spans="1:9">
      <c r="A1037" s="1" t="s">
        <v>202</v>
      </c>
      <c r="B1037" s="1" t="s">
        <v>197</v>
      </c>
      <c r="C1037" s="1" t="s">
        <v>3069</v>
      </c>
      <c r="D1037" s="1" t="s">
        <v>352</v>
      </c>
      <c r="E1037" s="1">
        <v>1</v>
      </c>
      <c r="F1037" s="2">
        <v>45090</v>
      </c>
      <c r="G1037" s="1" t="s">
        <v>201</v>
      </c>
      <c r="H1037" s="1" t="s">
        <v>1815</v>
      </c>
      <c r="I1037" s="1" t="s">
        <v>345</v>
      </c>
    </row>
    <row r="1038" spans="1:9">
      <c r="A1038" s="1" t="s">
        <v>202</v>
      </c>
      <c r="B1038" s="1" t="s">
        <v>197</v>
      </c>
      <c r="C1038" s="1" t="s">
        <v>3070</v>
      </c>
      <c r="D1038" s="1" t="s">
        <v>369</v>
      </c>
      <c r="E1038" s="1">
        <v>1</v>
      </c>
      <c r="F1038" s="2">
        <v>45092</v>
      </c>
      <c r="G1038" s="1" t="s">
        <v>201</v>
      </c>
      <c r="H1038" s="1" t="s">
        <v>1815</v>
      </c>
      <c r="I1038" s="1" t="s">
        <v>345</v>
      </c>
    </row>
    <row r="1039" spans="1:9">
      <c r="A1039" s="1" t="s">
        <v>202</v>
      </c>
      <c r="B1039" s="1" t="s">
        <v>197</v>
      </c>
      <c r="C1039" s="1" t="s">
        <v>3071</v>
      </c>
      <c r="D1039" s="1" t="s">
        <v>343</v>
      </c>
      <c r="E1039" s="1">
        <v>1</v>
      </c>
      <c r="F1039" s="2">
        <v>45093</v>
      </c>
      <c r="G1039" s="1" t="s">
        <v>201</v>
      </c>
      <c r="H1039" s="1" t="s">
        <v>1815</v>
      </c>
      <c r="I1039" s="1" t="s">
        <v>345</v>
      </c>
    </row>
    <row r="1040" spans="1:9">
      <c r="A1040" s="1" t="s">
        <v>202</v>
      </c>
      <c r="B1040" s="1" t="s">
        <v>197</v>
      </c>
      <c r="C1040" s="1" t="s">
        <v>3072</v>
      </c>
      <c r="D1040" s="1" t="s">
        <v>352</v>
      </c>
      <c r="E1040" s="1">
        <v>1</v>
      </c>
      <c r="F1040" s="2">
        <v>45093</v>
      </c>
      <c r="G1040" s="1" t="s">
        <v>201</v>
      </c>
      <c r="H1040" s="1" t="s">
        <v>1815</v>
      </c>
      <c r="I1040" s="1" t="s">
        <v>345</v>
      </c>
    </row>
    <row r="1041" spans="1:9">
      <c r="A1041" s="1" t="s">
        <v>196</v>
      </c>
      <c r="B1041" s="1" t="s">
        <v>197</v>
      </c>
      <c r="C1041" s="1" t="s">
        <v>3073</v>
      </c>
      <c r="D1041" s="1" t="s">
        <v>352</v>
      </c>
      <c r="E1041" s="1">
        <v>1</v>
      </c>
      <c r="F1041" s="2">
        <v>45079</v>
      </c>
      <c r="G1041" s="1" t="s">
        <v>195</v>
      </c>
      <c r="H1041" s="1" t="s">
        <v>1844</v>
      </c>
      <c r="I1041" s="1" t="s">
        <v>345</v>
      </c>
    </row>
    <row r="1042" spans="1:9">
      <c r="A1042" s="1" t="s">
        <v>196</v>
      </c>
      <c r="B1042" s="1" t="s">
        <v>197</v>
      </c>
      <c r="C1042" s="1" t="s">
        <v>3074</v>
      </c>
      <c r="D1042" s="1" t="s">
        <v>369</v>
      </c>
      <c r="E1042" s="1">
        <v>1</v>
      </c>
      <c r="F1042" s="2">
        <v>45079</v>
      </c>
      <c r="G1042" s="1" t="s">
        <v>195</v>
      </c>
      <c r="H1042" s="1" t="s">
        <v>1844</v>
      </c>
      <c r="I1042" s="1" t="s">
        <v>345</v>
      </c>
    </row>
    <row r="1043" spans="1:9">
      <c r="A1043" s="1" t="s">
        <v>196</v>
      </c>
      <c r="B1043" s="1" t="s">
        <v>197</v>
      </c>
      <c r="C1043" s="1" t="s">
        <v>3075</v>
      </c>
      <c r="D1043" s="1" t="s">
        <v>2254</v>
      </c>
      <c r="E1043" s="1">
        <v>1</v>
      </c>
      <c r="F1043" s="2">
        <v>45079</v>
      </c>
      <c r="G1043" s="1" t="s">
        <v>195</v>
      </c>
      <c r="H1043" s="1" t="s">
        <v>1844</v>
      </c>
      <c r="I1043" s="1" t="s">
        <v>345</v>
      </c>
    </row>
    <row r="1044" spans="1:9">
      <c r="A1044" s="1" t="s">
        <v>196</v>
      </c>
      <c r="B1044" s="1" t="s">
        <v>197</v>
      </c>
      <c r="C1044" s="1" t="s">
        <v>3076</v>
      </c>
      <c r="D1044" s="1" t="s">
        <v>343</v>
      </c>
      <c r="E1044" s="1">
        <v>1</v>
      </c>
      <c r="F1044" s="2">
        <v>45080</v>
      </c>
      <c r="G1044" s="1" t="s">
        <v>195</v>
      </c>
      <c r="H1044" s="1" t="s">
        <v>1844</v>
      </c>
      <c r="I1044" s="1" t="s">
        <v>345</v>
      </c>
    </row>
    <row r="1045" spans="1:9">
      <c r="A1045" s="1" t="s">
        <v>196</v>
      </c>
      <c r="B1045" s="1" t="s">
        <v>197</v>
      </c>
      <c r="C1045" s="1" t="s">
        <v>3077</v>
      </c>
      <c r="D1045" s="1" t="s">
        <v>369</v>
      </c>
      <c r="E1045" s="1">
        <v>1</v>
      </c>
      <c r="F1045" s="2">
        <v>45082</v>
      </c>
      <c r="G1045" s="1" t="s">
        <v>195</v>
      </c>
      <c r="H1045" s="1" t="s">
        <v>1844</v>
      </c>
      <c r="I1045" s="1" t="s">
        <v>345</v>
      </c>
    </row>
    <row r="1046" spans="1:9">
      <c r="A1046" s="1" t="s">
        <v>196</v>
      </c>
      <c r="B1046" s="1" t="s">
        <v>197</v>
      </c>
      <c r="C1046" s="1" t="s">
        <v>3078</v>
      </c>
      <c r="D1046" s="1" t="s">
        <v>343</v>
      </c>
      <c r="E1046" s="1">
        <v>1</v>
      </c>
      <c r="F1046" s="2">
        <v>45082</v>
      </c>
      <c r="G1046" s="1" t="s">
        <v>195</v>
      </c>
      <c r="H1046" s="1" t="s">
        <v>1844</v>
      </c>
      <c r="I1046" s="1" t="s">
        <v>345</v>
      </c>
    </row>
    <row r="1047" spans="1:9">
      <c r="A1047" s="1" t="s">
        <v>196</v>
      </c>
      <c r="B1047" s="1" t="s">
        <v>197</v>
      </c>
      <c r="C1047" s="1" t="s">
        <v>3079</v>
      </c>
      <c r="D1047" s="1" t="s">
        <v>352</v>
      </c>
      <c r="E1047" s="1">
        <v>1</v>
      </c>
      <c r="F1047" s="2">
        <v>45083</v>
      </c>
      <c r="G1047" s="1" t="s">
        <v>195</v>
      </c>
      <c r="H1047" s="1" t="s">
        <v>1844</v>
      </c>
      <c r="I1047" s="1" t="s">
        <v>345</v>
      </c>
    </row>
    <row r="1048" spans="1:9">
      <c r="A1048" s="1" t="s">
        <v>196</v>
      </c>
      <c r="B1048" s="1" t="s">
        <v>197</v>
      </c>
      <c r="C1048" s="1" t="s">
        <v>3080</v>
      </c>
      <c r="D1048" s="1" t="s">
        <v>2254</v>
      </c>
      <c r="E1048" s="1">
        <v>1</v>
      </c>
      <c r="F1048" s="2">
        <v>45084</v>
      </c>
      <c r="G1048" s="1" t="s">
        <v>195</v>
      </c>
      <c r="H1048" s="1" t="s">
        <v>1844</v>
      </c>
      <c r="I1048" s="1" t="s">
        <v>345</v>
      </c>
    </row>
    <row r="1049" spans="1:9">
      <c r="A1049" s="1" t="s">
        <v>196</v>
      </c>
      <c r="B1049" s="1" t="s">
        <v>197</v>
      </c>
      <c r="C1049" s="1" t="s">
        <v>3081</v>
      </c>
      <c r="D1049" s="1" t="s">
        <v>2254</v>
      </c>
      <c r="E1049" s="1">
        <v>1</v>
      </c>
      <c r="F1049" s="2">
        <v>45086</v>
      </c>
      <c r="G1049" s="1" t="s">
        <v>195</v>
      </c>
      <c r="H1049" s="1" t="s">
        <v>1844</v>
      </c>
      <c r="I1049" s="1" t="s">
        <v>345</v>
      </c>
    </row>
    <row r="1050" spans="1:9">
      <c r="A1050" s="1" t="s">
        <v>196</v>
      </c>
      <c r="B1050" s="1" t="s">
        <v>197</v>
      </c>
      <c r="C1050" s="1" t="s">
        <v>3082</v>
      </c>
      <c r="D1050" s="1" t="s">
        <v>343</v>
      </c>
      <c r="E1050" s="1">
        <v>1</v>
      </c>
      <c r="F1050" s="2">
        <v>45087</v>
      </c>
      <c r="G1050" s="1" t="s">
        <v>195</v>
      </c>
      <c r="H1050" s="1" t="s">
        <v>1844</v>
      </c>
      <c r="I1050" s="1" t="s">
        <v>345</v>
      </c>
    </row>
    <row r="1051" spans="1:9">
      <c r="A1051" s="1" t="s">
        <v>196</v>
      </c>
      <c r="B1051" s="1" t="s">
        <v>197</v>
      </c>
      <c r="C1051" s="1" t="s">
        <v>3083</v>
      </c>
      <c r="D1051" s="1" t="s">
        <v>369</v>
      </c>
      <c r="E1051" s="1">
        <v>1</v>
      </c>
      <c r="F1051" s="2">
        <v>45087</v>
      </c>
      <c r="G1051" s="1" t="s">
        <v>195</v>
      </c>
      <c r="H1051" s="1" t="s">
        <v>1844</v>
      </c>
      <c r="I1051" s="1" t="s">
        <v>345</v>
      </c>
    </row>
    <row r="1052" spans="1:9">
      <c r="A1052" s="1" t="s">
        <v>196</v>
      </c>
      <c r="B1052" s="1" t="s">
        <v>197</v>
      </c>
      <c r="C1052" s="1" t="s">
        <v>3084</v>
      </c>
      <c r="D1052" s="1" t="s">
        <v>369</v>
      </c>
      <c r="E1052" s="1">
        <v>1</v>
      </c>
      <c r="F1052" s="2">
        <v>45087</v>
      </c>
      <c r="G1052" s="1" t="s">
        <v>195</v>
      </c>
      <c r="H1052" s="1" t="s">
        <v>1844</v>
      </c>
      <c r="I1052" s="1" t="s">
        <v>345</v>
      </c>
    </row>
    <row r="1053" spans="1:9">
      <c r="A1053" s="1" t="s">
        <v>196</v>
      </c>
      <c r="B1053" s="1" t="s">
        <v>197</v>
      </c>
      <c r="C1053" s="1" t="s">
        <v>3085</v>
      </c>
      <c r="D1053" s="1" t="s">
        <v>358</v>
      </c>
      <c r="E1053" s="1">
        <v>1</v>
      </c>
      <c r="F1053" s="2">
        <v>45089</v>
      </c>
      <c r="G1053" s="1" t="s">
        <v>195</v>
      </c>
      <c r="H1053" s="1" t="s">
        <v>1844</v>
      </c>
      <c r="I1053" s="1" t="s">
        <v>345</v>
      </c>
    </row>
    <row r="1054" spans="1:9">
      <c r="A1054" s="1" t="s">
        <v>196</v>
      </c>
      <c r="B1054" s="1" t="s">
        <v>197</v>
      </c>
      <c r="C1054" s="1" t="s">
        <v>3086</v>
      </c>
      <c r="D1054" s="1" t="s">
        <v>369</v>
      </c>
      <c r="E1054" s="1">
        <v>1</v>
      </c>
      <c r="F1054" s="2">
        <v>45089</v>
      </c>
      <c r="G1054" s="1" t="s">
        <v>195</v>
      </c>
      <c r="H1054" s="1" t="s">
        <v>1844</v>
      </c>
      <c r="I1054" s="1" t="s">
        <v>345</v>
      </c>
    </row>
    <row r="1055" spans="1:9">
      <c r="A1055" s="1" t="s">
        <v>196</v>
      </c>
      <c r="B1055" s="1" t="s">
        <v>197</v>
      </c>
      <c r="C1055" s="1" t="s">
        <v>3087</v>
      </c>
      <c r="D1055" s="1" t="s">
        <v>352</v>
      </c>
      <c r="E1055" s="1">
        <v>1</v>
      </c>
      <c r="F1055" s="2">
        <v>45090</v>
      </c>
      <c r="G1055" s="1" t="s">
        <v>195</v>
      </c>
      <c r="H1055" s="1" t="s">
        <v>1844</v>
      </c>
      <c r="I1055" s="1" t="s">
        <v>345</v>
      </c>
    </row>
    <row r="1056" spans="1:9">
      <c r="A1056" s="1" t="s">
        <v>206</v>
      </c>
      <c r="B1056" s="1" t="s">
        <v>197</v>
      </c>
      <c r="C1056" s="1" t="s">
        <v>3088</v>
      </c>
      <c r="D1056" s="1" t="s">
        <v>394</v>
      </c>
      <c r="E1056" s="1">
        <v>1</v>
      </c>
      <c r="F1056" s="2">
        <v>45079</v>
      </c>
      <c r="G1056" s="1" t="s">
        <v>205</v>
      </c>
      <c r="H1056" s="1" t="s">
        <v>1859</v>
      </c>
      <c r="I1056" s="1" t="s">
        <v>345</v>
      </c>
    </row>
    <row r="1057" spans="1:9">
      <c r="A1057" s="1" t="s">
        <v>206</v>
      </c>
      <c r="B1057" s="1" t="s">
        <v>197</v>
      </c>
      <c r="C1057" s="1" t="s">
        <v>3089</v>
      </c>
      <c r="D1057" s="1" t="s">
        <v>358</v>
      </c>
      <c r="E1057" s="1">
        <v>1</v>
      </c>
      <c r="F1057" s="2">
        <v>45079</v>
      </c>
      <c r="G1057" s="1" t="s">
        <v>205</v>
      </c>
      <c r="H1057" s="1" t="s">
        <v>1859</v>
      </c>
      <c r="I1057" s="1" t="s">
        <v>345</v>
      </c>
    </row>
    <row r="1058" spans="1:9">
      <c r="A1058" s="1" t="s">
        <v>206</v>
      </c>
      <c r="B1058" s="1" t="s">
        <v>197</v>
      </c>
      <c r="C1058" s="1" t="s">
        <v>3090</v>
      </c>
      <c r="D1058" s="1" t="s">
        <v>352</v>
      </c>
      <c r="E1058" s="1">
        <v>1</v>
      </c>
      <c r="F1058" s="2">
        <v>45079</v>
      </c>
      <c r="G1058" s="1" t="s">
        <v>205</v>
      </c>
      <c r="H1058" s="1" t="s">
        <v>1859</v>
      </c>
      <c r="I1058" s="1" t="s">
        <v>345</v>
      </c>
    </row>
    <row r="1059" spans="1:9">
      <c r="A1059" s="1" t="s">
        <v>206</v>
      </c>
      <c r="B1059" s="1" t="s">
        <v>197</v>
      </c>
      <c r="C1059" s="1" t="s">
        <v>3091</v>
      </c>
      <c r="D1059" s="1" t="s">
        <v>352</v>
      </c>
      <c r="E1059" s="1">
        <v>1</v>
      </c>
      <c r="F1059" s="2">
        <v>45079</v>
      </c>
      <c r="G1059" s="1" t="s">
        <v>205</v>
      </c>
      <c r="H1059" s="1" t="s">
        <v>1859</v>
      </c>
      <c r="I1059" s="1" t="s">
        <v>345</v>
      </c>
    </row>
    <row r="1060" spans="1:9">
      <c r="A1060" s="1" t="s">
        <v>206</v>
      </c>
      <c r="B1060" s="1" t="s">
        <v>197</v>
      </c>
      <c r="C1060" s="1" t="s">
        <v>3092</v>
      </c>
      <c r="D1060" s="1" t="s">
        <v>352</v>
      </c>
      <c r="E1060" s="1">
        <v>1</v>
      </c>
      <c r="F1060" s="2">
        <v>45079</v>
      </c>
      <c r="G1060" s="1" t="s">
        <v>205</v>
      </c>
      <c r="H1060" s="1" t="s">
        <v>1859</v>
      </c>
      <c r="I1060" s="1" t="s">
        <v>345</v>
      </c>
    </row>
    <row r="1061" spans="1:9">
      <c r="A1061" s="1" t="s">
        <v>206</v>
      </c>
      <c r="B1061" s="1" t="s">
        <v>197</v>
      </c>
      <c r="C1061" s="1" t="s">
        <v>3093</v>
      </c>
      <c r="D1061" s="1" t="s">
        <v>2254</v>
      </c>
      <c r="E1061" s="1">
        <v>1</v>
      </c>
      <c r="F1061" s="2">
        <v>45079</v>
      </c>
      <c r="G1061" s="1" t="s">
        <v>205</v>
      </c>
      <c r="H1061" s="1" t="s">
        <v>1859</v>
      </c>
      <c r="I1061" s="1" t="s">
        <v>345</v>
      </c>
    </row>
    <row r="1062" spans="1:9">
      <c r="A1062" s="1" t="s">
        <v>206</v>
      </c>
      <c r="B1062" s="1" t="s">
        <v>197</v>
      </c>
      <c r="C1062" s="1" t="s">
        <v>3094</v>
      </c>
      <c r="D1062" s="1" t="s">
        <v>2254</v>
      </c>
      <c r="E1062" s="1">
        <v>1</v>
      </c>
      <c r="F1062" s="2">
        <v>45079</v>
      </c>
      <c r="G1062" s="1" t="s">
        <v>205</v>
      </c>
      <c r="H1062" s="1" t="s">
        <v>1859</v>
      </c>
      <c r="I1062" s="1" t="s">
        <v>345</v>
      </c>
    </row>
    <row r="1063" spans="1:9">
      <c r="A1063" s="1" t="s">
        <v>206</v>
      </c>
      <c r="B1063" s="1" t="s">
        <v>197</v>
      </c>
      <c r="C1063" s="1" t="s">
        <v>3095</v>
      </c>
      <c r="D1063" s="1" t="s">
        <v>358</v>
      </c>
      <c r="E1063" s="1">
        <v>1</v>
      </c>
      <c r="F1063" s="2">
        <v>45079</v>
      </c>
      <c r="G1063" s="1" t="s">
        <v>205</v>
      </c>
      <c r="H1063" s="1" t="s">
        <v>1859</v>
      </c>
      <c r="I1063" s="1" t="s">
        <v>345</v>
      </c>
    </row>
    <row r="1064" spans="1:9">
      <c r="A1064" s="1" t="s">
        <v>206</v>
      </c>
      <c r="B1064" s="1" t="s">
        <v>197</v>
      </c>
      <c r="C1064" s="1" t="s">
        <v>3096</v>
      </c>
      <c r="D1064" s="1" t="s">
        <v>350</v>
      </c>
      <c r="E1064" s="1">
        <v>1</v>
      </c>
      <c r="F1064" s="2">
        <v>45079</v>
      </c>
      <c r="G1064" s="1" t="s">
        <v>205</v>
      </c>
      <c r="H1064" s="1" t="s">
        <v>1859</v>
      </c>
      <c r="I1064" s="1" t="s">
        <v>345</v>
      </c>
    </row>
    <row r="1065" spans="1:9">
      <c r="A1065" s="1" t="s">
        <v>206</v>
      </c>
      <c r="B1065" s="1" t="s">
        <v>197</v>
      </c>
      <c r="C1065" s="1" t="s">
        <v>3097</v>
      </c>
      <c r="D1065" s="1" t="s">
        <v>343</v>
      </c>
      <c r="E1065" s="1">
        <v>1</v>
      </c>
      <c r="F1065" s="2">
        <v>45080</v>
      </c>
      <c r="G1065" s="1" t="s">
        <v>205</v>
      </c>
      <c r="H1065" s="1" t="s">
        <v>1859</v>
      </c>
      <c r="I1065" s="1" t="s">
        <v>345</v>
      </c>
    </row>
    <row r="1066" spans="1:9">
      <c r="A1066" s="1" t="s">
        <v>206</v>
      </c>
      <c r="B1066" s="1" t="s">
        <v>197</v>
      </c>
      <c r="C1066" s="1" t="s">
        <v>3098</v>
      </c>
      <c r="D1066" s="1" t="s">
        <v>358</v>
      </c>
      <c r="E1066" s="1">
        <v>1</v>
      </c>
      <c r="F1066" s="2">
        <v>45080</v>
      </c>
      <c r="G1066" s="1" t="s">
        <v>205</v>
      </c>
      <c r="H1066" s="1" t="s">
        <v>1859</v>
      </c>
      <c r="I1066" s="1" t="s">
        <v>345</v>
      </c>
    </row>
    <row r="1067" spans="1:9">
      <c r="A1067" s="1" t="s">
        <v>206</v>
      </c>
      <c r="B1067" s="1" t="s">
        <v>197</v>
      </c>
      <c r="C1067" s="1" t="s">
        <v>3099</v>
      </c>
      <c r="D1067" s="1" t="s">
        <v>358</v>
      </c>
      <c r="E1067" s="1">
        <v>1</v>
      </c>
      <c r="F1067" s="2">
        <v>45084</v>
      </c>
      <c r="G1067" s="1" t="s">
        <v>205</v>
      </c>
      <c r="H1067" s="1" t="s">
        <v>1859</v>
      </c>
      <c r="I1067" s="1" t="s">
        <v>345</v>
      </c>
    </row>
    <row r="1068" spans="1:9">
      <c r="A1068" s="1" t="s">
        <v>206</v>
      </c>
      <c r="B1068" s="1" t="s">
        <v>197</v>
      </c>
      <c r="C1068" s="1" t="s">
        <v>3100</v>
      </c>
      <c r="D1068" s="1" t="s">
        <v>358</v>
      </c>
      <c r="E1068" s="1">
        <v>1</v>
      </c>
      <c r="F1068" s="2">
        <v>45084</v>
      </c>
      <c r="G1068" s="1" t="s">
        <v>205</v>
      </c>
      <c r="H1068" s="1" t="s">
        <v>1859</v>
      </c>
      <c r="I1068" s="1" t="s">
        <v>345</v>
      </c>
    </row>
    <row r="1069" spans="1:9">
      <c r="A1069" s="1" t="s">
        <v>206</v>
      </c>
      <c r="B1069" s="1" t="s">
        <v>197</v>
      </c>
      <c r="C1069" s="1" t="s">
        <v>3101</v>
      </c>
      <c r="D1069" s="1" t="s">
        <v>352</v>
      </c>
      <c r="E1069" s="1">
        <v>1</v>
      </c>
      <c r="F1069" s="2">
        <v>45084</v>
      </c>
      <c r="G1069" s="1" t="s">
        <v>205</v>
      </c>
      <c r="H1069" s="1" t="s">
        <v>1859</v>
      </c>
      <c r="I1069" s="1" t="s">
        <v>345</v>
      </c>
    </row>
    <row r="1070" spans="1:9">
      <c r="A1070" s="1" t="s">
        <v>206</v>
      </c>
      <c r="B1070" s="1" t="s">
        <v>197</v>
      </c>
      <c r="C1070" s="1" t="s">
        <v>3102</v>
      </c>
      <c r="D1070" s="1" t="s">
        <v>376</v>
      </c>
      <c r="E1070" s="1">
        <v>1</v>
      </c>
      <c r="F1070" s="2">
        <v>45085</v>
      </c>
      <c r="G1070" s="1" t="s">
        <v>205</v>
      </c>
      <c r="H1070" s="1" t="s">
        <v>1859</v>
      </c>
      <c r="I1070" s="1" t="s">
        <v>345</v>
      </c>
    </row>
    <row r="1071" spans="1:9">
      <c r="A1071" s="1" t="s">
        <v>206</v>
      </c>
      <c r="B1071" s="1" t="s">
        <v>197</v>
      </c>
      <c r="C1071" s="1" t="s">
        <v>3103</v>
      </c>
      <c r="D1071" s="1" t="s">
        <v>352</v>
      </c>
      <c r="E1071" s="1">
        <v>1</v>
      </c>
      <c r="F1071" s="2">
        <v>45085</v>
      </c>
      <c r="G1071" s="1" t="s">
        <v>205</v>
      </c>
      <c r="H1071" s="1" t="s">
        <v>1859</v>
      </c>
      <c r="I1071" s="1" t="s">
        <v>345</v>
      </c>
    </row>
    <row r="1072" spans="1:9">
      <c r="A1072" s="1" t="s">
        <v>206</v>
      </c>
      <c r="B1072" s="1" t="s">
        <v>197</v>
      </c>
      <c r="C1072" s="1" t="s">
        <v>3104</v>
      </c>
      <c r="D1072" s="1" t="s">
        <v>815</v>
      </c>
      <c r="E1072" s="1">
        <v>1</v>
      </c>
      <c r="F1072" s="2">
        <v>45086</v>
      </c>
      <c r="G1072" s="1" t="s">
        <v>205</v>
      </c>
      <c r="H1072" s="1" t="s">
        <v>1859</v>
      </c>
      <c r="I1072" s="1" t="s">
        <v>345</v>
      </c>
    </row>
    <row r="1073" spans="1:9">
      <c r="A1073" s="1" t="s">
        <v>206</v>
      </c>
      <c r="B1073" s="1" t="s">
        <v>197</v>
      </c>
      <c r="C1073" s="1" t="s">
        <v>3105</v>
      </c>
      <c r="D1073" s="1" t="s">
        <v>343</v>
      </c>
      <c r="E1073" s="1">
        <v>1</v>
      </c>
      <c r="F1073" s="2">
        <v>45087</v>
      </c>
      <c r="G1073" s="1" t="s">
        <v>205</v>
      </c>
      <c r="H1073" s="1" t="s">
        <v>1859</v>
      </c>
      <c r="I1073" s="1" t="s">
        <v>345</v>
      </c>
    </row>
    <row r="1074" spans="1:9">
      <c r="A1074" s="1" t="s">
        <v>206</v>
      </c>
      <c r="B1074" s="1" t="s">
        <v>197</v>
      </c>
      <c r="C1074" s="1" t="s">
        <v>3106</v>
      </c>
      <c r="D1074" s="1" t="s">
        <v>394</v>
      </c>
      <c r="E1074" s="1">
        <v>1</v>
      </c>
      <c r="F1074" s="2">
        <v>45087</v>
      </c>
      <c r="G1074" s="1" t="s">
        <v>205</v>
      </c>
      <c r="H1074" s="1" t="s">
        <v>1859</v>
      </c>
      <c r="I1074" s="1" t="s">
        <v>345</v>
      </c>
    </row>
    <row r="1075" spans="1:9">
      <c r="A1075" s="1" t="s">
        <v>206</v>
      </c>
      <c r="B1075" s="1" t="s">
        <v>197</v>
      </c>
      <c r="C1075" s="1" t="s">
        <v>3107</v>
      </c>
      <c r="D1075" s="1" t="s">
        <v>352</v>
      </c>
      <c r="E1075" s="1">
        <v>1</v>
      </c>
      <c r="F1075" s="2">
        <v>45087</v>
      </c>
      <c r="G1075" s="1" t="s">
        <v>205</v>
      </c>
      <c r="H1075" s="1" t="s">
        <v>1859</v>
      </c>
      <c r="I1075" s="1" t="s">
        <v>345</v>
      </c>
    </row>
    <row r="1076" spans="1:9">
      <c r="A1076" s="1" t="s">
        <v>206</v>
      </c>
      <c r="B1076" s="1" t="s">
        <v>197</v>
      </c>
      <c r="C1076" s="1" t="s">
        <v>3108</v>
      </c>
      <c r="D1076" s="1" t="s">
        <v>358</v>
      </c>
      <c r="E1076" s="1">
        <v>1</v>
      </c>
      <c r="F1076" s="2">
        <v>45087</v>
      </c>
      <c r="G1076" s="1" t="s">
        <v>205</v>
      </c>
      <c r="H1076" s="1" t="s">
        <v>1859</v>
      </c>
      <c r="I1076" s="1" t="s">
        <v>345</v>
      </c>
    </row>
    <row r="1077" spans="1:9">
      <c r="A1077" s="1" t="s">
        <v>206</v>
      </c>
      <c r="B1077" s="1" t="s">
        <v>197</v>
      </c>
      <c r="C1077" s="1" t="s">
        <v>3109</v>
      </c>
      <c r="D1077" s="1" t="s">
        <v>358</v>
      </c>
      <c r="E1077" s="1">
        <v>1</v>
      </c>
      <c r="F1077" s="2">
        <v>45092</v>
      </c>
      <c r="G1077" s="1" t="s">
        <v>205</v>
      </c>
      <c r="H1077" s="1" t="s">
        <v>1859</v>
      </c>
      <c r="I1077" s="1" t="s">
        <v>345</v>
      </c>
    </row>
    <row r="1078" spans="1:9">
      <c r="A1078" s="1" t="s">
        <v>206</v>
      </c>
      <c r="B1078" s="1" t="s">
        <v>197</v>
      </c>
      <c r="C1078" s="1" t="s">
        <v>3110</v>
      </c>
      <c r="D1078" s="1" t="s">
        <v>2254</v>
      </c>
      <c r="E1078" s="1">
        <v>1</v>
      </c>
      <c r="F1078" s="2">
        <v>45092</v>
      </c>
      <c r="G1078" s="1" t="s">
        <v>205</v>
      </c>
      <c r="H1078" s="1" t="s">
        <v>1859</v>
      </c>
      <c r="I1078" s="1" t="s">
        <v>345</v>
      </c>
    </row>
    <row r="1079" spans="1:9">
      <c r="A1079" s="1" t="s">
        <v>206</v>
      </c>
      <c r="B1079" s="1" t="s">
        <v>197</v>
      </c>
      <c r="C1079" s="1" t="s">
        <v>3111</v>
      </c>
      <c r="D1079" s="1" t="s">
        <v>358</v>
      </c>
      <c r="E1079" s="1">
        <v>1</v>
      </c>
      <c r="F1079" s="2">
        <v>45093</v>
      </c>
      <c r="G1079" s="1" t="s">
        <v>205</v>
      </c>
      <c r="H1079" s="1" t="s">
        <v>1859</v>
      </c>
      <c r="I1079" s="1" t="s">
        <v>345</v>
      </c>
    </row>
    <row r="1080" spans="1:9">
      <c r="A1080" s="1" t="s">
        <v>313</v>
      </c>
      <c r="B1080" s="1" t="s">
        <v>304</v>
      </c>
      <c r="C1080" s="1" t="s">
        <v>3112</v>
      </c>
      <c r="D1080" s="1" t="s">
        <v>352</v>
      </c>
      <c r="E1080" s="1">
        <v>1</v>
      </c>
      <c r="F1080" s="2">
        <v>45082</v>
      </c>
      <c r="G1080" s="1" t="s">
        <v>312</v>
      </c>
      <c r="H1080" s="1" t="s">
        <v>1874</v>
      </c>
      <c r="I1080" s="1" t="s">
        <v>345</v>
      </c>
    </row>
    <row r="1081" spans="1:9">
      <c r="A1081" s="1" t="s">
        <v>313</v>
      </c>
      <c r="B1081" s="1" t="s">
        <v>304</v>
      </c>
      <c r="C1081" s="1" t="s">
        <v>3113</v>
      </c>
      <c r="D1081" s="1" t="s">
        <v>369</v>
      </c>
      <c r="E1081" s="1">
        <v>1</v>
      </c>
      <c r="F1081" s="2">
        <v>45082</v>
      </c>
      <c r="G1081" s="1" t="s">
        <v>312</v>
      </c>
      <c r="H1081" s="1" t="s">
        <v>1874</v>
      </c>
      <c r="I1081" s="1" t="s">
        <v>345</v>
      </c>
    </row>
    <row r="1082" spans="1:9">
      <c r="A1082" s="1" t="s">
        <v>313</v>
      </c>
      <c r="B1082" s="1" t="s">
        <v>2147</v>
      </c>
      <c r="C1082" s="1" t="s">
        <v>3114</v>
      </c>
      <c r="D1082" s="1" t="s">
        <v>369</v>
      </c>
      <c r="E1082" s="1">
        <v>1</v>
      </c>
      <c r="F1082" s="2">
        <v>45083</v>
      </c>
      <c r="G1082" s="1" t="s">
        <v>312</v>
      </c>
      <c r="H1082" s="1" t="s">
        <v>1874</v>
      </c>
      <c r="I1082" s="1" t="s">
        <v>345</v>
      </c>
    </row>
    <row r="1083" spans="1:9">
      <c r="A1083" s="1" t="s">
        <v>313</v>
      </c>
      <c r="B1083" s="1" t="s">
        <v>2147</v>
      </c>
      <c r="C1083" s="1" t="s">
        <v>3115</v>
      </c>
      <c r="D1083" s="1" t="s">
        <v>352</v>
      </c>
      <c r="E1083" s="1">
        <v>1</v>
      </c>
      <c r="F1083" s="2">
        <v>45088</v>
      </c>
      <c r="G1083" s="1" t="s">
        <v>312</v>
      </c>
      <c r="H1083" s="1" t="s">
        <v>1874</v>
      </c>
      <c r="I1083" s="1" t="s">
        <v>345</v>
      </c>
    </row>
    <row r="1084" spans="1:9">
      <c r="A1084" s="1" t="s">
        <v>313</v>
      </c>
      <c r="B1084" s="1" t="s">
        <v>2147</v>
      </c>
      <c r="C1084" s="1" t="s">
        <v>3116</v>
      </c>
      <c r="D1084" s="1" t="s">
        <v>358</v>
      </c>
      <c r="E1084" s="1">
        <v>1</v>
      </c>
      <c r="F1084" s="2">
        <v>45088</v>
      </c>
      <c r="G1084" s="1" t="s">
        <v>312</v>
      </c>
      <c r="H1084" s="1" t="s">
        <v>1874</v>
      </c>
      <c r="I1084" s="1" t="s">
        <v>345</v>
      </c>
    </row>
    <row r="1085" spans="1:9">
      <c r="A1085" s="1" t="s">
        <v>313</v>
      </c>
      <c r="B1085" s="1" t="s">
        <v>2147</v>
      </c>
      <c r="C1085" s="1" t="s">
        <v>3117</v>
      </c>
      <c r="D1085" s="1" t="s">
        <v>358</v>
      </c>
      <c r="E1085" s="1">
        <v>1</v>
      </c>
      <c r="F1085" s="2">
        <v>45089</v>
      </c>
      <c r="G1085" s="1" t="s">
        <v>312</v>
      </c>
      <c r="H1085" s="1" t="s">
        <v>1874</v>
      </c>
      <c r="I1085" s="1" t="s">
        <v>345</v>
      </c>
    </row>
    <row r="1086" spans="1:9">
      <c r="A1086" s="1" t="s">
        <v>153</v>
      </c>
      <c r="B1086" s="1" t="s">
        <v>1084</v>
      </c>
      <c r="C1086" s="1" t="s">
        <v>3118</v>
      </c>
      <c r="D1086" s="1" t="s">
        <v>352</v>
      </c>
      <c r="E1086" s="1">
        <v>1</v>
      </c>
      <c r="F1086" s="2">
        <v>45085</v>
      </c>
      <c r="G1086" s="1" t="s">
        <v>152</v>
      </c>
      <c r="H1086" s="1" t="s">
        <v>1883</v>
      </c>
      <c r="I1086" s="1" t="s">
        <v>345</v>
      </c>
    </row>
    <row r="1087" spans="1:9">
      <c r="A1087" s="1" t="s">
        <v>153</v>
      </c>
      <c r="B1087" s="1" t="s">
        <v>1084</v>
      </c>
      <c r="C1087" s="1" t="s">
        <v>3119</v>
      </c>
      <c r="D1087" s="1" t="s">
        <v>352</v>
      </c>
      <c r="E1087" s="1">
        <v>1</v>
      </c>
      <c r="F1087" s="2">
        <v>45091</v>
      </c>
      <c r="G1087" s="1" t="s">
        <v>152</v>
      </c>
      <c r="H1087" s="1" t="s">
        <v>1883</v>
      </c>
      <c r="I1087" s="1" t="s">
        <v>345</v>
      </c>
    </row>
    <row r="1088" spans="1:9">
      <c r="A1088" s="1" t="s">
        <v>153</v>
      </c>
      <c r="B1088" s="1" t="s">
        <v>1084</v>
      </c>
      <c r="C1088" s="1" t="s">
        <v>3120</v>
      </c>
      <c r="D1088" s="1" t="s">
        <v>352</v>
      </c>
      <c r="E1088" s="1">
        <v>1</v>
      </c>
      <c r="F1088" s="2">
        <v>45093</v>
      </c>
      <c r="G1088" s="1" t="s">
        <v>152</v>
      </c>
      <c r="H1088" s="1" t="s">
        <v>1883</v>
      </c>
      <c r="I1088" s="1" t="s">
        <v>345</v>
      </c>
    </row>
    <row r="1089" spans="1:9">
      <c r="A1089" s="1" t="s">
        <v>223</v>
      </c>
      <c r="B1089" s="1" t="s">
        <v>221</v>
      </c>
      <c r="C1089" s="1" t="s">
        <v>3121</v>
      </c>
      <c r="D1089" s="1" t="s">
        <v>815</v>
      </c>
      <c r="E1089" s="1">
        <v>1</v>
      </c>
      <c r="F1089" s="2">
        <v>45078</v>
      </c>
      <c r="G1089" s="1" t="s">
        <v>222</v>
      </c>
      <c r="H1089" s="1" t="s">
        <v>1892</v>
      </c>
      <c r="I1089" s="1" t="s">
        <v>345</v>
      </c>
    </row>
    <row r="1090" spans="1:9">
      <c r="A1090" s="1" t="s">
        <v>223</v>
      </c>
      <c r="B1090" s="1" t="s">
        <v>221</v>
      </c>
      <c r="C1090" s="1" t="s">
        <v>3122</v>
      </c>
      <c r="D1090" s="1" t="s">
        <v>659</v>
      </c>
      <c r="E1090" s="1">
        <v>1</v>
      </c>
      <c r="F1090" s="2">
        <v>45083</v>
      </c>
      <c r="G1090" s="1" t="s">
        <v>222</v>
      </c>
      <c r="H1090" s="1" t="s">
        <v>1892</v>
      </c>
      <c r="I1090" s="1" t="s">
        <v>345</v>
      </c>
    </row>
    <row r="1091" spans="1:9">
      <c r="A1091" s="1" t="s">
        <v>223</v>
      </c>
      <c r="B1091" s="1" t="s">
        <v>221</v>
      </c>
      <c r="C1091" s="1" t="s">
        <v>3123</v>
      </c>
      <c r="D1091" s="1" t="s">
        <v>358</v>
      </c>
      <c r="E1091" s="1">
        <v>1</v>
      </c>
      <c r="F1091" s="2">
        <v>45085</v>
      </c>
      <c r="G1091" s="1" t="s">
        <v>222</v>
      </c>
      <c r="H1091" s="1" t="s">
        <v>1892</v>
      </c>
      <c r="I1091" s="1" t="s">
        <v>345</v>
      </c>
    </row>
    <row r="1092" spans="1:9">
      <c r="A1092" s="1" t="s">
        <v>223</v>
      </c>
      <c r="B1092" s="1" t="s">
        <v>221</v>
      </c>
      <c r="C1092" s="1" t="s">
        <v>3124</v>
      </c>
      <c r="D1092" s="1" t="s">
        <v>369</v>
      </c>
      <c r="E1092" s="1">
        <v>1</v>
      </c>
      <c r="F1092" s="2">
        <v>45087</v>
      </c>
      <c r="G1092" s="1" t="s">
        <v>222</v>
      </c>
      <c r="H1092" s="1" t="s">
        <v>1892</v>
      </c>
      <c r="I1092" s="1" t="s">
        <v>345</v>
      </c>
    </row>
    <row r="1093" spans="1:9">
      <c r="A1093" s="1" t="s">
        <v>223</v>
      </c>
      <c r="B1093" s="1" t="s">
        <v>221</v>
      </c>
      <c r="C1093" s="1" t="s">
        <v>3125</v>
      </c>
      <c r="D1093" s="1" t="s">
        <v>352</v>
      </c>
      <c r="E1093" s="1">
        <v>1</v>
      </c>
      <c r="F1093" s="2">
        <v>45087</v>
      </c>
      <c r="G1093" s="1" t="s">
        <v>222</v>
      </c>
      <c r="H1093" s="1" t="s">
        <v>1892</v>
      </c>
      <c r="I1093" s="1" t="s">
        <v>345</v>
      </c>
    </row>
    <row r="1094" spans="1:9">
      <c r="A1094" s="1" t="s">
        <v>223</v>
      </c>
      <c r="B1094" s="1" t="s">
        <v>221</v>
      </c>
      <c r="C1094" s="1" t="s">
        <v>3126</v>
      </c>
      <c r="D1094" s="1" t="s">
        <v>358</v>
      </c>
      <c r="E1094" s="1">
        <v>1</v>
      </c>
      <c r="F1094" s="2">
        <v>45090</v>
      </c>
      <c r="G1094" s="1" t="s">
        <v>222</v>
      </c>
      <c r="H1094" s="1" t="s">
        <v>1892</v>
      </c>
      <c r="I1094" s="1" t="s">
        <v>345</v>
      </c>
    </row>
    <row r="1095" spans="1:9">
      <c r="A1095" s="1" t="s">
        <v>223</v>
      </c>
      <c r="B1095" s="1" t="s">
        <v>221</v>
      </c>
      <c r="C1095" s="1" t="s">
        <v>3127</v>
      </c>
      <c r="D1095" s="1" t="s">
        <v>352</v>
      </c>
      <c r="E1095" s="1">
        <v>1</v>
      </c>
      <c r="F1095" s="2">
        <v>45093</v>
      </c>
      <c r="G1095" s="1" t="s">
        <v>222</v>
      </c>
      <c r="H1095" s="1" t="s">
        <v>1892</v>
      </c>
      <c r="I1095" s="1" t="s">
        <v>345</v>
      </c>
    </row>
    <row r="1096" spans="1:9">
      <c r="A1096" s="1" t="s">
        <v>45</v>
      </c>
      <c r="B1096" s="1" t="s">
        <v>34</v>
      </c>
      <c r="C1096" s="1" t="s">
        <v>3128</v>
      </c>
      <c r="D1096" s="1" t="s">
        <v>352</v>
      </c>
      <c r="E1096" s="1">
        <v>1</v>
      </c>
      <c r="F1096" s="2">
        <v>45083</v>
      </c>
      <c r="G1096" s="1" t="s">
        <v>44</v>
      </c>
      <c r="H1096" s="1" t="s">
        <v>1921</v>
      </c>
      <c r="I1096" s="1" t="s">
        <v>345</v>
      </c>
    </row>
    <row r="1097" spans="1:9">
      <c r="A1097" s="1" t="s">
        <v>45</v>
      </c>
      <c r="B1097" s="1" t="s">
        <v>34</v>
      </c>
      <c r="C1097" s="1" t="s">
        <v>3129</v>
      </c>
      <c r="D1097" s="1" t="s">
        <v>358</v>
      </c>
      <c r="E1097" s="1">
        <v>1</v>
      </c>
      <c r="F1097" s="2">
        <v>45083</v>
      </c>
      <c r="G1097" s="1" t="s">
        <v>44</v>
      </c>
      <c r="H1097" s="1" t="s">
        <v>1921</v>
      </c>
      <c r="I1097" s="1" t="s">
        <v>345</v>
      </c>
    </row>
    <row r="1098" spans="1:9">
      <c r="A1098" s="1" t="s">
        <v>45</v>
      </c>
      <c r="B1098" s="1" t="s">
        <v>34</v>
      </c>
      <c r="C1098" s="1" t="s">
        <v>3130</v>
      </c>
      <c r="D1098" s="1" t="s">
        <v>376</v>
      </c>
      <c r="E1098" s="1">
        <v>1</v>
      </c>
      <c r="F1098" s="2">
        <v>45083</v>
      </c>
      <c r="G1098" s="1" t="s">
        <v>44</v>
      </c>
      <c r="H1098" s="1" t="s">
        <v>1921</v>
      </c>
      <c r="I1098" s="1" t="s">
        <v>345</v>
      </c>
    </row>
    <row r="1099" spans="1:9">
      <c r="A1099" s="1" t="s">
        <v>45</v>
      </c>
      <c r="B1099" s="1" t="s">
        <v>34</v>
      </c>
      <c r="C1099" s="1" t="s">
        <v>3131</v>
      </c>
      <c r="D1099" s="1" t="s">
        <v>358</v>
      </c>
      <c r="E1099" s="1">
        <v>1</v>
      </c>
      <c r="F1099" s="2">
        <v>45083</v>
      </c>
      <c r="G1099" s="1" t="s">
        <v>44</v>
      </c>
      <c r="H1099" s="1" t="s">
        <v>1921</v>
      </c>
      <c r="I1099" s="1" t="s">
        <v>345</v>
      </c>
    </row>
    <row r="1100" spans="1:9">
      <c r="A1100" s="1" t="s">
        <v>45</v>
      </c>
      <c r="B1100" s="1" t="s">
        <v>34</v>
      </c>
      <c r="C1100" s="1" t="s">
        <v>3132</v>
      </c>
      <c r="D1100" s="1" t="s">
        <v>352</v>
      </c>
      <c r="E1100" s="1">
        <v>1</v>
      </c>
      <c r="F1100" s="2">
        <v>45083</v>
      </c>
      <c r="G1100" s="1" t="s">
        <v>44</v>
      </c>
      <c r="H1100" s="1" t="s">
        <v>1921</v>
      </c>
      <c r="I1100" s="1" t="s">
        <v>345</v>
      </c>
    </row>
    <row r="1101" spans="1:9">
      <c r="A1101" s="1" t="s">
        <v>45</v>
      </c>
      <c r="B1101" s="1" t="s">
        <v>34</v>
      </c>
      <c r="C1101" s="1" t="s">
        <v>3133</v>
      </c>
      <c r="D1101" s="1" t="s">
        <v>352</v>
      </c>
      <c r="E1101" s="1">
        <v>1</v>
      </c>
      <c r="F1101" s="2">
        <v>45083</v>
      </c>
      <c r="G1101" s="1" t="s">
        <v>44</v>
      </c>
      <c r="H1101" s="1" t="s">
        <v>1921</v>
      </c>
      <c r="I1101" s="1" t="s">
        <v>345</v>
      </c>
    </row>
    <row r="1102" spans="1:9">
      <c r="A1102" s="1" t="s">
        <v>45</v>
      </c>
      <c r="B1102" s="1" t="s">
        <v>34</v>
      </c>
      <c r="C1102" s="1" t="s">
        <v>3134</v>
      </c>
      <c r="D1102" s="1" t="s">
        <v>369</v>
      </c>
      <c r="E1102" s="1">
        <v>1</v>
      </c>
      <c r="F1102" s="2">
        <v>45086</v>
      </c>
      <c r="G1102" s="1" t="s">
        <v>44</v>
      </c>
      <c r="H1102" s="1" t="s">
        <v>1921</v>
      </c>
      <c r="I1102" s="1" t="s">
        <v>345</v>
      </c>
    </row>
    <row r="1103" spans="1:9">
      <c r="A1103" s="1" t="s">
        <v>45</v>
      </c>
      <c r="B1103" s="1" t="s">
        <v>34</v>
      </c>
      <c r="C1103" s="1" t="s">
        <v>3135</v>
      </c>
      <c r="D1103" s="1" t="s">
        <v>358</v>
      </c>
      <c r="E1103" s="1">
        <v>1</v>
      </c>
      <c r="F1103" s="2">
        <v>45086</v>
      </c>
      <c r="G1103" s="1" t="s">
        <v>44</v>
      </c>
      <c r="H1103" s="1" t="s">
        <v>1921</v>
      </c>
      <c r="I1103" s="1" t="s">
        <v>345</v>
      </c>
    </row>
    <row r="1104" spans="1:9">
      <c r="A1104" s="1" t="s">
        <v>45</v>
      </c>
      <c r="B1104" s="1" t="s">
        <v>34</v>
      </c>
      <c r="C1104" s="1" t="s">
        <v>3136</v>
      </c>
      <c r="D1104" s="1" t="s">
        <v>369</v>
      </c>
      <c r="E1104" s="1">
        <v>1</v>
      </c>
      <c r="F1104" s="2">
        <v>45089</v>
      </c>
      <c r="G1104" s="1" t="s">
        <v>44</v>
      </c>
      <c r="H1104" s="1" t="s">
        <v>1921</v>
      </c>
      <c r="I1104" s="1" t="s">
        <v>345</v>
      </c>
    </row>
    <row r="1105" spans="1:9">
      <c r="A1105" s="1" t="s">
        <v>45</v>
      </c>
      <c r="B1105" s="1" t="s">
        <v>34</v>
      </c>
      <c r="C1105" s="1" t="s">
        <v>3137</v>
      </c>
      <c r="D1105" s="1" t="s">
        <v>343</v>
      </c>
      <c r="E1105" s="1">
        <v>1</v>
      </c>
      <c r="F1105" s="2">
        <v>45091</v>
      </c>
      <c r="G1105" s="1" t="s">
        <v>44</v>
      </c>
      <c r="H1105" s="1" t="s">
        <v>1921</v>
      </c>
      <c r="I1105" s="1" t="s">
        <v>345</v>
      </c>
    </row>
    <row r="1106" spans="1:9">
      <c r="A1106" s="1" t="s">
        <v>45</v>
      </c>
      <c r="B1106" s="1" t="s">
        <v>34</v>
      </c>
      <c r="C1106" s="1" t="s">
        <v>3138</v>
      </c>
      <c r="D1106" s="1" t="s">
        <v>369</v>
      </c>
      <c r="E1106" s="1">
        <v>1</v>
      </c>
      <c r="F1106" s="2">
        <v>45091</v>
      </c>
      <c r="G1106" s="1" t="s">
        <v>44</v>
      </c>
      <c r="H1106" s="1" t="s">
        <v>1921</v>
      </c>
      <c r="I1106" s="1" t="s">
        <v>345</v>
      </c>
    </row>
    <row r="1107" spans="1:9">
      <c r="A1107" s="1" t="s">
        <v>328</v>
      </c>
      <c r="B1107" s="1" t="s">
        <v>322</v>
      </c>
      <c r="C1107" s="1" t="s">
        <v>3139</v>
      </c>
      <c r="D1107" s="1" t="s">
        <v>352</v>
      </c>
      <c r="E1107" s="1">
        <v>1</v>
      </c>
      <c r="F1107" s="2">
        <v>45080</v>
      </c>
      <c r="G1107" s="1" t="s">
        <v>327</v>
      </c>
      <c r="H1107" s="1" t="s">
        <v>1946</v>
      </c>
      <c r="I1107" s="1" t="s">
        <v>345</v>
      </c>
    </row>
    <row r="1108" spans="1:9">
      <c r="A1108" s="1" t="s">
        <v>328</v>
      </c>
      <c r="B1108" s="1" t="s">
        <v>2323</v>
      </c>
      <c r="C1108" s="1" t="s">
        <v>3140</v>
      </c>
      <c r="D1108" s="1" t="s">
        <v>369</v>
      </c>
      <c r="E1108" s="1">
        <v>1</v>
      </c>
      <c r="F1108" s="2">
        <v>45085</v>
      </c>
      <c r="G1108" s="1" t="s">
        <v>327</v>
      </c>
      <c r="H1108" s="1" t="s">
        <v>1946</v>
      </c>
      <c r="I1108" s="1" t="s">
        <v>345</v>
      </c>
    </row>
    <row r="1109" spans="1:9">
      <c r="A1109" s="1" t="s">
        <v>328</v>
      </c>
      <c r="B1109" s="1" t="s">
        <v>2323</v>
      </c>
      <c r="C1109" s="1" t="s">
        <v>3141</v>
      </c>
      <c r="D1109" s="1" t="s">
        <v>369</v>
      </c>
      <c r="E1109" s="1">
        <v>1</v>
      </c>
      <c r="F1109" s="2">
        <v>45090</v>
      </c>
      <c r="G1109" s="1" t="s">
        <v>327</v>
      </c>
      <c r="H1109" s="1" t="s">
        <v>1946</v>
      </c>
      <c r="I1109" s="1" t="s">
        <v>345</v>
      </c>
    </row>
    <row r="1110" spans="1:9">
      <c r="A1110" s="1" t="s">
        <v>328</v>
      </c>
      <c r="B1110" s="1" t="s">
        <v>2323</v>
      </c>
      <c r="C1110" s="1" t="s">
        <v>3142</v>
      </c>
      <c r="D1110" s="1" t="s">
        <v>369</v>
      </c>
      <c r="E1110" s="1">
        <v>1</v>
      </c>
      <c r="F1110" s="2">
        <v>45090</v>
      </c>
      <c r="G1110" s="1" t="s">
        <v>327</v>
      </c>
      <c r="H1110" s="1" t="s">
        <v>1946</v>
      </c>
      <c r="I1110" s="1" t="s">
        <v>345</v>
      </c>
    </row>
    <row r="1111" spans="1:9">
      <c r="A1111" s="1" t="s">
        <v>328</v>
      </c>
      <c r="B1111" s="1" t="s">
        <v>2323</v>
      </c>
      <c r="C1111" s="1" t="s">
        <v>3143</v>
      </c>
      <c r="D1111" s="1" t="s">
        <v>369</v>
      </c>
      <c r="E1111" s="1">
        <v>1</v>
      </c>
      <c r="F1111" s="2">
        <v>45093</v>
      </c>
      <c r="G1111" s="1" t="s">
        <v>327</v>
      </c>
      <c r="H1111" s="1" t="s">
        <v>1946</v>
      </c>
      <c r="I1111" s="1" t="s">
        <v>345</v>
      </c>
    </row>
    <row r="1112" spans="1:9">
      <c r="A1112" s="1" t="s">
        <v>328</v>
      </c>
      <c r="B1112" s="1" t="s">
        <v>2323</v>
      </c>
      <c r="C1112" s="1" t="s">
        <v>3144</v>
      </c>
      <c r="D1112" s="1" t="s">
        <v>358</v>
      </c>
      <c r="E1112" s="1">
        <v>1</v>
      </c>
      <c r="F1112" s="2">
        <v>45093</v>
      </c>
      <c r="G1112" s="1" t="s">
        <v>327</v>
      </c>
      <c r="H1112" s="1" t="s">
        <v>1946</v>
      </c>
      <c r="I1112" s="1" t="s">
        <v>345</v>
      </c>
    </row>
    <row r="1113" spans="1:9">
      <c r="A1113" s="1" t="s">
        <v>330</v>
      </c>
      <c r="B1113" s="1" t="s">
        <v>322</v>
      </c>
      <c r="C1113" s="1" t="s">
        <v>3145</v>
      </c>
      <c r="D1113" s="1" t="s">
        <v>369</v>
      </c>
      <c r="E1113" s="1">
        <v>1</v>
      </c>
      <c r="F1113" s="2">
        <v>45079</v>
      </c>
      <c r="G1113" s="1" t="s">
        <v>329</v>
      </c>
      <c r="H1113" s="1" t="s">
        <v>1956</v>
      </c>
      <c r="I1113" s="1" t="s">
        <v>345</v>
      </c>
    </row>
    <row r="1114" spans="1:9">
      <c r="A1114" s="1" t="s">
        <v>330</v>
      </c>
      <c r="B1114" s="1" t="s">
        <v>322</v>
      </c>
      <c r="C1114" s="1" t="s">
        <v>3146</v>
      </c>
      <c r="D1114" s="1" t="s">
        <v>369</v>
      </c>
      <c r="E1114" s="1">
        <v>1</v>
      </c>
      <c r="F1114" s="2">
        <v>45081</v>
      </c>
      <c r="G1114" s="1" t="s">
        <v>329</v>
      </c>
      <c r="H1114" s="1" t="s">
        <v>1956</v>
      </c>
      <c r="I1114" s="1" t="s">
        <v>345</v>
      </c>
    </row>
    <row r="1115" spans="1:9">
      <c r="A1115" s="1" t="s">
        <v>330</v>
      </c>
      <c r="B1115" s="1" t="s">
        <v>322</v>
      </c>
      <c r="C1115" s="1" t="s">
        <v>3147</v>
      </c>
      <c r="D1115" s="1" t="s">
        <v>352</v>
      </c>
      <c r="E1115" s="1">
        <v>1</v>
      </c>
      <c r="F1115" s="2">
        <v>45081</v>
      </c>
      <c r="G1115" s="1" t="s">
        <v>329</v>
      </c>
      <c r="H1115" s="1" t="s">
        <v>1956</v>
      </c>
      <c r="I1115" s="1" t="s">
        <v>345</v>
      </c>
    </row>
    <row r="1116" spans="1:9">
      <c r="A1116" s="1" t="s">
        <v>330</v>
      </c>
      <c r="B1116" s="1" t="s">
        <v>322</v>
      </c>
      <c r="C1116" s="1" t="s">
        <v>3148</v>
      </c>
      <c r="D1116" s="1" t="s">
        <v>358</v>
      </c>
      <c r="E1116" s="1">
        <v>1</v>
      </c>
      <c r="F1116" s="2">
        <v>45082</v>
      </c>
      <c r="G1116" s="1" t="s">
        <v>329</v>
      </c>
      <c r="H1116" s="1" t="s">
        <v>1956</v>
      </c>
      <c r="I1116" s="1" t="s">
        <v>345</v>
      </c>
    </row>
    <row r="1117" spans="1:9">
      <c r="A1117" s="1" t="s">
        <v>330</v>
      </c>
      <c r="B1117" s="1" t="s">
        <v>322</v>
      </c>
      <c r="C1117" s="1" t="s">
        <v>3149</v>
      </c>
      <c r="D1117" s="1" t="s">
        <v>369</v>
      </c>
      <c r="E1117" s="1">
        <v>1</v>
      </c>
      <c r="F1117" s="2">
        <v>45082</v>
      </c>
      <c r="G1117" s="1" t="s">
        <v>329</v>
      </c>
      <c r="H1117" s="1" t="s">
        <v>1956</v>
      </c>
      <c r="I1117" s="1" t="s">
        <v>345</v>
      </c>
    </row>
    <row r="1118" spans="1:9">
      <c r="A1118" s="1" t="s">
        <v>330</v>
      </c>
      <c r="B1118" s="1" t="s">
        <v>2323</v>
      </c>
      <c r="C1118" s="1" t="s">
        <v>3150</v>
      </c>
      <c r="D1118" s="1" t="s">
        <v>358</v>
      </c>
      <c r="E1118" s="1">
        <v>1</v>
      </c>
      <c r="F1118" s="2">
        <v>45086</v>
      </c>
      <c r="G1118" s="1" t="s">
        <v>329</v>
      </c>
      <c r="H1118" s="1" t="s">
        <v>1956</v>
      </c>
      <c r="I1118" s="1" t="s">
        <v>345</v>
      </c>
    </row>
    <row r="1119" spans="1:9">
      <c r="A1119" s="1" t="s">
        <v>330</v>
      </c>
      <c r="B1119" s="1" t="s">
        <v>2323</v>
      </c>
      <c r="C1119" s="1" t="s">
        <v>3151</v>
      </c>
      <c r="D1119" s="1" t="s">
        <v>376</v>
      </c>
      <c r="E1119" s="1">
        <v>1</v>
      </c>
      <c r="F1119" s="2">
        <v>45086</v>
      </c>
      <c r="G1119" s="1" t="s">
        <v>329</v>
      </c>
      <c r="H1119" s="1" t="s">
        <v>1956</v>
      </c>
      <c r="I1119" s="1" t="s">
        <v>345</v>
      </c>
    </row>
    <row r="1120" spans="1:9">
      <c r="A1120" s="1" t="s">
        <v>330</v>
      </c>
      <c r="B1120" s="1" t="s">
        <v>2323</v>
      </c>
      <c r="C1120" s="1" t="s">
        <v>3152</v>
      </c>
      <c r="D1120" s="1" t="s">
        <v>358</v>
      </c>
      <c r="E1120" s="1">
        <v>1</v>
      </c>
      <c r="F1120" s="2">
        <v>45086</v>
      </c>
      <c r="G1120" s="1" t="s">
        <v>329</v>
      </c>
      <c r="H1120" s="1" t="s">
        <v>1956</v>
      </c>
      <c r="I1120" s="1" t="s">
        <v>345</v>
      </c>
    </row>
    <row r="1121" spans="1:9">
      <c r="A1121" s="1" t="s">
        <v>330</v>
      </c>
      <c r="B1121" s="1" t="s">
        <v>2323</v>
      </c>
      <c r="C1121" s="1" t="s">
        <v>3153</v>
      </c>
      <c r="D1121" s="1" t="s">
        <v>369</v>
      </c>
      <c r="E1121" s="1">
        <v>1</v>
      </c>
      <c r="F1121" s="2">
        <v>45088</v>
      </c>
      <c r="G1121" s="1" t="s">
        <v>329</v>
      </c>
      <c r="H1121" s="1" t="s">
        <v>1956</v>
      </c>
      <c r="I1121" s="1" t="s">
        <v>345</v>
      </c>
    </row>
    <row r="1122" spans="1:9">
      <c r="A1122" s="1" t="s">
        <v>330</v>
      </c>
      <c r="B1122" s="1" t="s">
        <v>2323</v>
      </c>
      <c r="C1122" s="1" t="s">
        <v>3154</v>
      </c>
      <c r="D1122" s="1" t="s">
        <v>815</v>
      </c>
      <c r="E1122" s="1">
        <v>1</v>
      </c>
      <c r="F1122" s="2">
        <v>45089</v>
      </c>
      <c r="G1122" s="1" t="s">
        <v>329</v>
      </c>
      <c r="H1122" s="1" t="s">
        <v>1956</v>
      </c>
      <c r="I1122" s="1" t="s">
        <v>345</v>
      </c>
    </row>
    <row r="1123" spans="1:9">
      <c r="A1123" s="1" t="s">
        <v>330</v>
      </c>
      <c r="B1123" s="1" t="s">
        <v>2323</v>
      </c>
      <c r="C1123" s="1" t="s">
        <v>3155</v>
      </c>
      <c r="D1123" s="1" t="s">
        <v>350</v>
      </c>
      <c r="E1123" s="1">
        <v>1</v>
      </c>
      <c r="F1123" s="2">
        <v>45089</v>
      </c>
      <c r="G1123" s="1" t="s">
        <v>329</v>
      </c>
      <c r="H1123" s="1" t="s">
        <v>1956</v>
      </c>
      <c r="I1123" s="1" t="s">
        <v>345</v>
      </c>
    </row>
    <row r="1124" spans="1:9">
      <c r="A1124" s="1" t="s">
        <v>330</v>
      </c>
      <c r="B1124" s="1" t="s">
        <v>2323</v>
      </c>
      <c r="C1124" s="1" t="s">
        <v>3156</v>
      </c>
      <c r="D1124" s="1" t="s">
        <v>369</v>
      </c>
      <c r="E1124" s="1">
        <v>1</v>
      </c>
      <c r="F1124" s="2">
        <v>45093</v>
      </c>
      <c r="G1124" s="1" t="s">
        <v>329</v>
      </c>
      <c r="H1124" s="1" t="s">
        <v>1956</v>
      </c>
      <c r="I1124" s="1" t="s">
        <v>345</v>
      </c>
    </row>
    <row r="1125" spans="1:9">
      <c r="A1125" s="1" t="s">
        <v>263</v>
      </c>
      <c r="B1125" s="1" t="s">
        <v>260</v>
      </c>
      <c r="C1125" s="1" t="s">
        <v>3157</v>
      </c>
      <c r="D1125" s="1" t="s">
        <v>358</v>
      </c>
      <c r="E1125" s="1">
        <v>1</v>
      </c>
      <c r="F1125" s="2">
        <v>45078</v>
      </c>
      <c r="G1125" s="1" t="s">
        <v>262</v>
      </c>
      <c r="H1125" s="1" t="s">
        <v>1966</v>
      </c>
      <c r="I1125" s="1" t="s">
        <v>345</v>
      </c>
    </row>
    <row r="1126" spans="1:9">
      <c r="A1126" s="1" t="s">
        <v>263</v>
      </c>
      <c r="B1126" s="1" t="s">
        <v>260</v>
      </c>
      <c r="C1126" s="1" t="s">
        <v>3158</v>
      </c>
      <c r="D1126" s="1" t="s">
        <v>369</v>
      </c>
      <c r="E1126" s="1">
        <v>1</v>
      </c>
      <c r="F1126" s="2">
        <v>45079</v>
      </c>
      <c r="G1126" s="1" t="s">
        <v>262</v>
      </c>
      <c r="H1126" s="1" t="s">
        <v>1966</v>
      </c>
      <c r="I1126" s="1" t="s">
        <v>345</v>
      </c>
    </row>
    <row r="1127" spans="1:9">
      <c r="A1127" s="1" t="s">
        <v>263</v>
      </c>
      <c r="B1127" s="1" t="s">
        <v>260</v>
      </c>
      <c r="C1127" s="1" t="s">
        <v>3159</v>
      </c>
      <c r="D1127" s="1" t="s">
        <v>369</v>
      </c>
      <c r="E1127" s="1">
        <v>1</v>
      </c>
      <c r="F1127" s="2">
        <v>45080</v>
      </c>
      <c r="G1127" s="1" t="s">
        <v>262</v>
      </c>
      <c r="H1127" s="1" t="s">
        <v>1966</v>
      </c>
      <c r="I1127" s="1" t="s">
        <v>345</v>
      </c>
    </row>
    <row r="1128" spans="1:9">
      <c r="A1128" s="1" t="s">
        <v>263</v>
      </c>
      <c r="B1128" s="1" t="s">
        <v>260</v>
      </c>
      <c r="C1128" s="1" t="s">
        <v>3160</v>
      </c>
      <c r="D1128" s="1" t="s">
        <v>358</v>
      </c>
      <c r="E1128" s="1">
        <v>1</v>
      </c>
      <c r="F1128" s="2">
        <v>45082</v>
      </c>
      <c r="G1128" s="1" t="s">
        <v>262</v>
      </c>
      <c r="H1128" s="1" t="s">
        <v>1966</v>
      </c>
      <c r="I1128" s="1" t="s">
        <v>345</v>
      </c>
    </row>
    <row r="1129" spans="1:9">
      <c r="A1129" s="1" t="s">
        <v>263</v>
      </c>
      <c r="B1129" s="1" t="s">
        <v>260</v>
      </c>
      <c r="C1129" s="1" t="s">
        <v>3161</v>
      </c>
      <c r="D1129" s="1" t="s">
        <v>369</v>
      </c>
      <c r="E1129" s="1">
        <v>1</v>
      </c>
      <c r="F1129" s="2">
        <v>45084</v>
      </c>
      <c r="G1129" s="1" t="s">
        <v>262</v>
      </c>
      <c r="H1129" s="1" t="s">
        <v>1966</v>
      </c>
      <c r="I1129" s="1" t="s">
        <v>345</v>
      </c>
    </row>
    <row r="1130" spans="1:9">
      <c r="A1130" s="1" t="s">
        <v>263</v>
      </c>
      <c r="B1130" s="1" t="s">
        <v>260</v>
      </c>
      <c r="C1130" s="1" t="s">
        <v>3162</v>
      </c>
      <c r="D1130" s="1" t="s">
        <v>369</v>
      </c>
      <c r="E1130" s="1">
        <v>1</v>
      </c>
      <c r="F1130" s="2">
        <v>45090</v>
      </c>
      <c r="G1130" s="1" t="s">
        <v>262</v>
      </c>
      <c r="H1130" s="1" t="s">
        <v>1966</v>
      </c>
      <c r="I1130" s="1" t="s">
        <v>345</v>
      </c>
    </row>
    <row r="1131" spans="1:9">
      <c r="A1131" s="1" t="s">
        <v>263</v>
      </c>
      <c r="B1131" s="1" t="s">
        <v>260</v>
      </c>
      <c r="C1131" s="1" t="s">
        <v>3163</v>
      </c>
      <c r="D1131" s="1" t="s">
        <v>369</v>
      </c>
      <c r="E1131" s="1">
        <v>1</v>
      </c>
      <c r="F1131" s="2">
        <v>45090</v>
      </c>
      <c r="G1131" s="1" t="s">
        <v>262</v>
      </c>
      <c r="H1131" s="1" t="s">
        <v>1966</v>
      </c>
      <c r="I1131" s="1" t="s">
        <v>345</v>
      </c>
    </row>
    <row r="1132" spans="1:9">
      <c r="A1132" s="1" t="s">
        <v>263</v>
      </c>
      <c r="B1132" s="1" t="s">
        <v>260</v>
      </c>
      <c r="C1132" s="1" t="s">
        <v>3164</v>
      </c>
      <c r="D1132" s="1" t="s">
        <v>369</v>
      </c>
      <c r="E1132" s="1">
        <v>1</v>
      </c>
      <c r="F1132" s="2">
        <v>45090</v>
      </c>
      <c r="G1132" s="1" t="s">
        <v>262</v>
      </c>
      <c r="H1132" s="1" t="s">
        <v>1966</v>
      </c>
      <c r="I1132" s="1" t="s">
        <v>345</v>
      </c>
    </row>
    <row r="1133" spans="1:9">
      <c r="A1133" s="1" t="s">
        <v>263</v>
      </c>
      <c r="B1133" s="1" t="s">
        <v>260</v>
      </c>
      <c r="C1133" s="1" t="s">
        <v>3165</v>
      </c>
      <c r="D1133" s="1" t="s">
        <v>352</v>
      </c>
      <c r="E1133" s="1">
        <v>1</v>
      </c>
      <c r="F1133" s="2">
        <v>45092</v>
      </c>
      <c r="G1133" s="1" t="s">
        <v>262</v>
      </c>
      <c r="H1133" s="1" t="s">
        <v>1966</v>
      </c>
      <c r="I1133" s="1" t="s">
        <v>345</v>
      </c>
    </row>
    <row r="1134" spans="1:9">
      <c r="A1134" s="1" t="s">
        <v>263</v>
      </c>
      <c r="B1134" s="1" t="s">
        <v>260</v>
      </c>
      <c r="C1134" s="1" t="s">
        <v>3166</v>
      </c>
      <c r="D1134" s="1" t="s">
        <v>376</v>
      </c>
      <c r="E1134" s="1">
        <v>1</v>
      </c>
      <c r="F1134" s="2">
        <v>45093</v>
      </c>
      <c r="G1134" s="1" t="s">
        <v>262</v>
      </c>
      <c r="H1134" s="1" t="s">
        <v>1966</v>
      </c>
      <c r="I1134" s="1" t="s">
        <v>345</v>
      </c>
    </row>
    <row r="1135" spans="1:9">
      <c r="A1135" s="1" t="s">
        <v>263</v>
      </c>
      <c r="B1135" s="1" t="s">
        <v>260</v>
      </c>
      <c r="C1135" s="1" t="s">
        <v>3167</v>
      </c>
      <c r="D1135" s="1" t="s">
        <v>369</v>
      </c>
      <c r="E1135" s="1">
        <v>1</v>
      </c>
      <c r="F1135" s="2">
        <v>45093</v>
      </c>
      <c r="G1135" s="1" t="s">
        <v>262</v>
      </c>
      <c r="H1135" s="1" t="s">
        <v>1966</v>
      </c>
      <c r="I1135" s="1" t="s">
        <v>345</v>
      </c>
    </row>
    <row r="1136" spans="1:9">
      <c r="A1136" s="1" t="s">
        <v>263</v>
      </c>
      <c r="B1136" s="1" t="s">
        <v>260</v>
      </c>
      <c r="C1136" s="1" t="s">
        <v>3168</v>
      </c>
      <c r="D1136" s="1" t="s">
        <v>352</v>
      </c>
      <c r="E1136" s="1">
        <v>1</v>
      </c>
      <c r="F1136" s="2">
        <v>45094</v>
      </c>
      <c r="G1136" s="1" t="s">
        <v>262</v>
      </c>
      <c r="H1136" s="1" t="s">
        <v>1966</v>
      </c>
      <c r="I1136" s="1" t="s">
        <v>345</v>
      </c>
    </row>
    <row r="1137" spans="1:9">
      <c r="A1137" s="1" t="s">
        <v>253</v>
      </c>
      <c r="B1137" s="1" t="s">
        <v>240</v>
      </c>
      <c r="C1137" s="1" t="s">
        <v>3169</v>
      </c>
      <c r="D1137" s="1" t="s">
        <v>343</v>
      </c>
      <c r="E1137" s="1">
        <v>1</v>
      </c>
      <c r="F1137" s="2">
        <v>45079</v>
      </c>
      <c r="G1137" s="1" t="s">
        <v>252</v>
      </c>
      <c r="H1137" s="1" t="s">
        <v>1977</v>
      </c>
      <c r="I1137" s="1" t="s">
        <v>345</v>
      </c>
    </row>
    <row r="1138" spans="1:9">
      <c r="A1138" s="1" t="s">
        <v>253</v>
      </c>
      <c r="B1138" s="1" t="s">
        <v>240</v>
      </c>
      <c r="C1138" s="1" t="s">
        <v>3170</v>
      </c>
      <c r="D1138" s="1" t="s">
        <v>343</v>
      </c>
      <c r="E1138" s="1">
        <v>1</v>
      </c>
      <c r="F1138" s="2">
        <v>45083</v>
      </c>
      <c r="G1138" s="1" t="s">
        <v>252</v>
      </c>
      <c r="H1138" s="1" t="s">
        <v>1977</v>
      </c>
      <c r="I1138" s="1" t="s">
        <v>345</v>
      </c>
    </row>
    <row r="1139" spans="1:9">
      <c r="A1139" s="1" t="s">
        <v>253</v>
      </c>
      <c r="B1139" s="1" t="s">
        <v>240</v>
      </c>
      <c r="C1139" s="1" t="s">
        <v>3171</v>
      </c>
      <c r="D1139" s="1" t="s">
        <v>352</v>
      </c>
      <c r="E1139" s="1">
        <v>1</v>
      </c>
      <c r="F1139" s="2">
        <v>45087</v>
      </c>
      <c r="G1139" s="1" t="s">
        <v>252</v>
      </c>
      <c r="H1139" s="1" t="s">
        <v>1977</v>
      </c>
      <c r="I1139" s="1" t="s">
        <v>345</v>
      </c>
    </row>
    <row r="1140" spans="1:9">
      <c r="A1140" s="1" t="s">
        <v>253</v>
      </c>
      <c r="B1140" s="1" t="s">
        <v>240</v>
      </c>
      <c r="C1140" s="1" t="s">
        <v>3172</v>
      </c>
      <c r="D1140" s="1" t="s">
        <v>358</v>
      </c>
      <c r="E1140" s="1">
        <v>1</v>
      </c>
      <c r="F1140" s="2">
        <v>45089</v>
      </c>
      <c r="G1140" s="1" t="s">
        <v>252</v>
      </c>
      <c r="H1140" s="1" t="s">
        <v>1977</v>
      </c>
      <c r="I1140" s="1" t="s">
        <v>345</v>
      </c>
    </row>
    <row r="1141" spans="1:9">
      <c r="A1141" s="1" t="s">
        <v>74</v>
      </c>
      <c r="B1141" s="1" t="s">
        <v>66</v>
      </c>
      <c r="C1141" s="1" t="s">
        <v>3173</v>
      </c>
      <c r="D1141" s="1" t="s">
        <v>369</v>
      </c>
      <c r="E1141" s="1">
        <v>1</v>
      </c>
      <c r="F1141" s="2">
        <v>45086</v>
      </c>
      <c r="G1141" s="1" t="s">
        <v>73</v>
      </c>
      <c r="H1141" s="1" t="s">
        <v>1983</v>
      </c>
      <c r="I1141" s="1" t="s">
        <v>345</v>
      </c>
    </row>
    <row r="1142" spans="1:9">
      <c r="A1142" s="1" t="s">
        <v>74</v>
      </c>
      <c r="B1142" s="1" t="s">
        <v>66</v>
      </c>
      <c r="C1142" s="1" t="s">
        <v>3174</v>
      </c>
      <c r="D1142" s="1" t="s">
        <v>358</v>
      </c>
      <c r="E1142" s="1">
        <v>1</v>
      </c>
      <c r="F1142" s="2">
        <v>45086</v>
      </c>
      <c r="G1142" s="1" t="s">
        <v>73</v>
      </c>
      <c r="H1142" s="1" t="s">
        <v>1983</v>
      </c>
      <c r="I1142" s="1" t="s">
        <v>345</v>
      </c>
    </row>
    <row r="1143" spans="1:9">
      <c r="A1143" s="1" t="s">
        <v>74</v>
      </c>
      <c r="B1143" s="1" t="s">
        <v>66</v>
      </c>
      <c r="C1143" s="1" t="s">
        <v>3175</v>
      </c>
      <c r="D1143" s="1" t="s">
        <v>369</v>
      </c>
      <c r="E1143" s="1">
        <v>1</v>
      </c>
      <c r="F1143" s="2">
        <v>45086</v>
      </c>
      <c r="G1143" s="1" t="s">
        <v>73</v>
      </c>
      <c r="H1143" s="1" t="s">
        <v>1983</v>
      </c>
      <c r="I1143" s="1" t="s">
        <v>345</v>
      </c>
    </row>
    <row r="1144" spans="1:9">
      <c r="A1144" s="1" t="s">
        <v>1988</v>
      </c>
      <c r="B1144" s="1" t="s">
        <v>129</v>
      </c>
      <c r="C1144" s="1" t="s">
        <v>3176</v>
      </c>
      <c r="D1144" s="1" t="s">
        <v>369</v>
      </c>
      <c r="E1144" s="1">
        <v>1</v>
      </c>
      <c r="F1144" s="2">
        <v>45079</v>
      </c>
      <c r="G1144" s="1" t="s">
        <v>1990</v>
      </c>
      <c r="H1144" s="1" t="s">
        <v>1991</v>
      </c>
      <c r="I1144" s="1" t="s">
        <v>345</v>
      </c>
    </row>
    <row r="1145" spans="1:9">
      <c r="A1145" s="1" t="s">
        <v>1988</v>
      </c>
      <c r="B1145" s="1" t="s">
        <v>129</v>
      </c>
      <c r="C1145" s="1" t="s">
        <v>3177</v>
      </c>
      <c r="D1145" s="1" t="s">
        <v>369</v>
      </c>
      <c r="E1145" s="1">
        <v>1</v>
      </c>
      <c r="F1145" s="2">
        <v>45079</v>
      </c>
      <c r="G1145" s="1" t="s">
        <v>1990</v>
      </c>
      <c r="H1145" s="1" t="s">
        <v>1991</v>
      </c>
      <c r="I1145" s="1" t="s">
        <v>345</v>
      </c>
    </row>
    <row r="1146" spans="1:9">
      <c r="A1146" s="1" t="s">
        <v>1988</v>
      </c>
      <c r="B1146" s="1" t="s">
        <v>129</v>
      </c>
      <c r="C1146" s="1" t="s">
        <v>3178</v>
      </c>
      <c r="D1146" s="1" t="s">
        <v>352</v>
      </c>
      <c r="E1146" s="1">
        <v>1</v>
      </c>
      <c r="F1146" s="2">
        <v>45082</v>
      </c>
      <c r="G1146" s="1" t="s">
        <v>1990</v>
      </c>
      <c r="H1146" s="1" t="s">
        <v>1991</v>
      </c>
      <c r="I1146" s="1" t="s">
        <v>345</v>
      </c>
    </row>
    <row r="1147" spans="1:9">
      <c r="A1147" s="1" t="s">
        <v>1988</v>
      </c>
      <c r="B1147" s="1" t="s">
        <v>129</v>
      </c>
      <c r="C1147" s="1" t="s">
        <v>3179</v>
      </c>
      <c r="D1147" s="1" t="s">
        <v>358</v>
      </c>
      <c r="E1147" s="1">
        <v>1</v>
      </c>
      <c r="F1147" s="2">
        <v>45082</v>
      </c>
      <c r="G1147" s="1" t="s">
        <v>1990</v>
      </c>
      <c r="H1147" s="1" t="s">
        <v>1991</v>
      </c>
      <c r="I1147" s="1" t="s">
        <v>345</v>
      </c>
    </row>
    <row r="1148" spans="1:9">
      <c r="A1148" s="1" t="s">
        <v>1988</v>
      </c>
      <c r="B1148" s="1" t="s">
        <v>129</v>
      </c>
      <c r="C1148" s="1" t="s">
        <v>3180</v>
      </c>
      <c r="D1148" s="1" t="s">
        <v>369</v>
      </c>
      <c r="E1148" s="1">
        <v>1</v>
      </c>
      <c r="F1148" s="2">
        <v>45083</v>
      </c>
      <c r="G1148" s="1" t="s">
        <v>1990</v>
      </c>
      <c r="H1148" s="1" t="s">
        <v>1991</v>
      </c>
      <c r="I1148" s="1" t="s">
        <v>345</v>
      </c>
    </row>
    <row r="1149" spans="1:9">
      <c r="A1149" s="1" t="s">
        <v>1988</v>
      </c>
      <c r="B1149" s="1" t="s">
        <v>129</v>
      </c>
      <c r="C1149" s="1" t="s">
        <v>3181</v>
      </c>
      <c r="D1149" s="1" t="s">
        <v>352</v>
      </c>
      <c r="E1149" s="1">
        <v>1</v>
      </c>
      <c r="F1149" s="2">
        <v>45084</v>
      </c>
      <c r="G1149" s="1" t="s">
        <v>1990</v>
      </c>
      <c r="H1149" s="1" t="s">
        <v>1991</v>
      </c>
      <c r="I1149" s="1" t="s">
        <v>345</v>
      </c>
    </row>
    <row r="1150" spans="1:9">
      <c r="A1150" s="1" t="s">
        <v>1988</v>
      </c>
      <c r="B1150" s="1" t="s">
        <v>129</v>
      </c>
      <c r="C1150" s="1" t="s">
        <v>3182</v>
      </c>
      <c r="D1150" s="1" t="s">
        <v>352</v>
      </c>
      <c r="E1150" s="1">
        <v>1</v>
      </c>
      <c r="F1150" s="2">
        <v>45089</v>
      </c>
      <c r="G1150" s="1" t="s">
        <v>1990</v>
      </c>
      <c r="H1150" s="1" t="s">
        <v>1991</v>
      </c>
      <c r="I1150" s="1" t="s">
        <v>345</v>
      </c>
    </row>
    <row r="1151" spans="1:9">
      <c r="A1151" s="1" t="s">
        <v>1988</v>
      </c>
      <c r="B1151" s="1" t="s">
        <v>129</v>
      </c>
      <c r="C1151" s="1" t="s">
        <v>3183</v>
      </c>
      <c r="D1151" s="1" t="s">
        <v>352</v>
      </c>
      <c r="E1151" s="1">
        <v>1</v>
      </c>
      <c r="F1151" s="2">
        <v>45089</v>
      </c>
      <c r="G1151" s="1" t="s">
        <v>1990</v>
      </c>
      <c r="H1151" s="1" t="s">
        <v>1991</v>
      </c>
      <c r="I1151" s="1" t="s">
        <v>345</v>
      </c>
    </row>
    <row r="1152" spans="1:9">
      <c r="A1152" s="1" t="s">
        <v>1988</v>
      </c>
      <c r="B1152" s="1" t="s">
        <v>129</v>
      </c>
      <c r="C1152" s="1" t="s">
        <v>3184</v>
      </c>
      <c r="D1152" s="1" t="s">
        <v>358</v>
      </c>
      <c r="E1152" s="1">
        <v>1</v>
      </c>
      <c r="F1152" s="2">
        <v>45090</v>
      </c>
      <c r="G1152" s="1" t="s">
        <v>1990</v>
      </c>
      <c r="H1152" s="1" t="s">
        <v>1991</v>
      </c>
      <c r="I1152" s="1" t="s">
        <v>345</v>
      </c>
    </row>
    <row r="1153" spans="1:9">
      <c r="A1153" s="1" t="s">
        <v>1988</v>
      </c>
      <c r="B1153" s="1" t="s">
        <v>129</v>
      </c>
      <c r="C1153" s="1" t="s">
        <v>3185</v>
      </c>
      <c r="D1153" s="1" t="s">
        <v>352</v>
      </c>
      <c r="E1153" s="1">
        <v>1</v>
      </c>
      <c r="F1153" s="2">
        <v>45093</v>
      </c>
      <c r="G1153" s="1" t="s">
        <v>1990</v>
      </c>
      <c r="H1153" s="1" t="s">
        <v>1991</v>
      </c>
      <c r="I1153" s="1" t="s">
        <v>345</v>
      </c>
    </row>
    <row r="1154" spans="1:9">
      <c r="A1154" s="1" t="s">
        <v>1988</v>
      </c>
      <c r="B1154" s="1" t="s">
        <v>129</v>
      </c>
      <c r="C1154" s="1" t="s">
        <v>3186</v>
      </c>
      <c r="D1154" s="1" t="s">
        <v>352</v>
      </c>
      <c r="E1154" s="1">
        <v>1</v>
      </c>
      <c r="F1154" s="2">
        <v>45093</v>
      </c>
      <c r="G1154" s="1" t="s">
        <v>1990</v>
      </c>
      <c r="H1154" s="1" t="s">
        <v>1991</v>
      </c>
      <c r="I1154" s="1" t="s">
        <v>345</v>
      </c>
    </row>
    <row r="1155" spans="1:9">
      <c r="A1155" s="1" t="s">
        <v>1988</v>
      </c>
      <c r="B1155" s="1" t="s">
        <v>129</v>
      </c>
      <c r="C1155" s="1" t="s">
        <v>3187</v>
      </c>
      <c r="D1155" s="1" t="s">
        <v>352</v>
      </c>
      <c r="E1155" s="1">
        <v>1</v>
      </c>
      <c r="F1155" s="2">
        <v>45093</v>
      </c>
      <c r="G1155" s="1" t="s">
        <v>1990</v>
      </c>
      <c r="H1155" s="1" t="s">
        <v>1991</v>
      </c>
      <c r="I1155" s="1" t="s">
        <v>345</v>
      </c>
    </row>
    <row r="1156" spans="1:9">
      <c r="A1156" s="1" t="s">
        <v>1988</v>
      </c>
      <c r="B1156" s="1" t="s">
        <v>129</v>
      </c>
      <c r="C1156" s="1" t="s">
        <v>3188</v>
      </c>
      <c r="D1156" s="1" t="s">
        <v>352</v>
      </c>
      <c r="E1156" s="1">
        <v>1</v>
      </c>
      <c r="F1156" s="2">
        <v>45093</v>
      </c>
      <c r="G1156" s="1" t="s">
        <v>1990</v>
      </c>
      <c r="H1156" s="1" t="s">
        <v>1991</v>
      </c>
      <c r="I1156" s="1" t="s">
        <v>345</v>
      </c>
    </row>
    <row r="1157" spans="1:9">
      <c r="A1157" s="1" t="s">
        <v>1988</v>
      </c>
      <c r="B1157" s="1" t="s">
        <v>129</v>
      </c>
      <c r="C1157" s="1" t="s">
        <v>3189</v>
      </c>
      <c r="D1157" s="1" t="s">
        <v>352</v>
      </c>
      <c r="E1157" s="1">
        <v>1</v>
      </c>
      <c r="F1157" s="2">
        <v>45093</v>
      </c>
      <c r="G1157" s="1" t="s">
        <v>1990</v>
      </c>
      <c r="H1157" s="1" t="s">
        <v>1991</v>
      </c>
      <c r="I1157" s="1" t="s">
        <v>345</v>
      </c>
    </row>
    <row r="1158" spans="1:9">
      <c r="A1158" s="1" t="s">
        <v>144</v>
      </c>
      <c r="B1158" s="1" t="s">
        <v>129</v>
      </c>
      <c r="C1158" s="1" t="s">
        <v>3190</v>
      </c>
      <c r="D1158" s="1" t="s">
        <v>358</v>
      </c>
      <c r="E1158" s="1">
        <v>1</v>
      </c>
      <c r="F1158" s="2">
        <v>45082</v>
      </c>
      <c r="G1158" s="1" t="s">
        <v>143</v>
      </c>
      <c r="H1158" s="1" t="s">
        <v>2008</v>
      </c>
      <c r="I1158" s="1" t="s">
        <v>345</v>
      </c>
    </row>
    <row r="1159" spans="1:9">
      <c r="A1159" s="1" t="s">
        <v>144</v>
      </c>
      <c r="B1159" s="1" t="s">
        <v>129</v>
      </c>
      <c r="C1159" s="1" t="s">
        <v>3191</v>
      </c>
      <c r="D1159" s="1" t="s">
        <v>352</v>
      </c>
      <c r="E1159" s="1">
        <v>1</v>
      </c>
      <c r="F1159" s="2">
        <v>45083</v>
      </c>
      <c r="G1159" s="1" t="s">
        <v>143</v>
      </c>
      <c r="H1159" s="1" t="s">
        <v>2008</v>
      </c>
      <c r="I1159" s="1" t="s">
        <v>345</v>
      </c>
    </row>
    <row r="1160" spans="1:9">
      <c r="A1160" s="1" t="s">
        <v>144</v>
      </c>
      <c r="B1160" s="1" t="s">
        <v>129</v>
      </c>
      <c r="C1160" s="1" t="s">
        <v>3192</v>
      </c>
      <c r="D1160" s="1" t="s">
        <v>358</v>
      </c>
      <c r="E1160" s="1">
        <v>1</v>
      </c>
      <c r="F1160" s="2">
        <v>45086</v>
      </c>
      <c r="G1160" s="1" t="s">
        <v>143</v>
      </c>
      <c r="H1160" s="1" t="s">
        <v>2008</v>
      </c>
      <c r="I1160" s="1" t="s">
        <v>345</v>
      </c>
    </row>
    <row r="1161" spans="1:9">
      <c r="A1161" s="1" t="s">
        <v>144</v>
      </c>
      <c r="B1161" s="1" t="s">
        <v>129</v>
      </c>
      <c r="C1161" s="1" t="s">
        <v>3193</v>
      </c>
      <c r="D1161" s="1" t="s">
        <v>352</v>
      </c>
      <c r="E1161" s="1">
        <v>1</v>
      </c>
      <c r="F1161" s="2">
        <v>45091</v>
      </c>
      <c r="G1161" s="1" t="s">
        <v>143</v>
      </c>
      <c r="H1161" s="1" t="s">
        <v>2008</v>
      </c>
      <c r="I1161" s="1" t="s">
        <v>345</v>
      </c>
    </row>
  </sheetData>
  <sheetProtection formatCells="0" insertHyperlinks="0" autoFilter="0"/>
  <autoFilter ref="A1:I2039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2300"/>
  <sheetViews>
    <sheetView workbookViewId="0">
      <selection activeCell="A2" sqref="A2:I2108"/>
    </sheetView>
  </sheetViews>
  <sheetFormatPr defaultColWidth="8.85925925925926" defaultRowHeight="15"/>
  <cols>
    <col min="2" max="2" width="20.8592592592593" customWidth="1"/>
    <col min="6" max="6" width="11.8592592592593" customWidth="1"/>
  </cols>
  <sheetData>
    <row r="1" spans="1:9">
      <c r="A1" t="s">
        <v>333</v>
      </c>
      <c r="B1" t="s">
        <v>334</v>
      </c>
      <c r="C1" t="s">
        <v>335</v>
      </c>
      <c r="D1" t="s">
        <v>336</v>
      </c>
      <c r="E1" t="s">
        <v>337</v>
      </c>
      <c r="F1" t="s">
        <v>338</v>
      </c>
      <c r="G1" t="s">
        <v>2014</v>
      </c>
      <c r="H1" t="s">
        <v>14</v>
      </c>
      <c r="I1" t="s">
        <v>2015</v>
      </c>
    </row>
    <row r="2" spans="1:9">
      <c r="A2" s="1" t="s">
        <v>267</v>
      </c>
      <c r="B2" s="1" t="s">
        <v>260</v>
      </c>
      <c r="C2" s="1" t="s">
        <v>2016</v>
      </c>
      <c r="D2" s="1" t="s">
        <v>358</v>
      </c>
      <c r="E2" s="1">
        <v>1</v>
      </c>
      <c r="F2" s="2">
        <v>45079</v>
      </c>
      <c r="G2" s="1" t="s">
        <v>266</v>
      </c>
      <c r="H2" s="1" t="s">
        <v>344</v>
      </c>
      <c r="I2" s="1" t="s">
        <v>345</v>
      </c>
    </row>
    <row r="3" spans="1:9">
      <c r="A3" s="1" t="s">
        <v>267</v>
      </c>
      <c r="B3" s="1" t="s">
        <v>260</v>
      </c>
      <c r="C3" s="1" t="s">
        <v>2017</v>
      </c>
      <c r="D3" s="1" t="s">
        <v>352</v>
      </c>
      <c r="E3" s="1">
        <v>1</v>
      </c>
      <c r="F3" s="2">
        <v>45079</v>
      </c>
      <c r="G3" s="1" t="s">
        <v>266</v>
      </c>
      <c r="H3" s="1" t="s">
        <v>344</v>
      </c>
      <c r="I3" s="1" t="s">
        <v>345</v>
      </c>
    </row>
    <row r="4" spans="1:9">
      <c r="A4" s="1" t="s">
        <v>267</v>
      </c>
      <c r="B4" s="1" t="s">
        <v>260</v>
      </c>
      <c r="C4" s="1" t="s">
        <v>2018</v>
      </c>
      <c r="D4" s="1" t="s">
        <v>369</v>
      </c>
      <c r="E4" s="1">
        <v>1</v>
      </c>
      <c r="F4" s="2">
        <v>45082</v>
      </c>
      <c r="G4" s="1" t="s">
        <v>266</v>
      </c>
      <c r="H4" s="1" t="s">
        <v>344</v>
      </c>
      <c r="I4" s="1" t="s">
        <v>345</v>
      </c>
    </row>
    <row r="5" spans="1:9">
      <c r="A5" s="1" t="s">
        <v>267</v>
      </c>
      <c r="B5" s="1" t="s">
        <v>260</v>
      </c>
      <c r="C5" s="1" t="s">
        <v>2019</v>
      </c>
      <c r="D5" s="1" t="s">
        <v>369</v>
      </c>
      <c r="E5" s="1">
        <v>1</v>
      </c>
      <c r="F5" s="2">
        <v>45082</v>
      </c>
      <c r="G5" s="1" t="s">
        <v>266</v>
      </c>
      <c r="H5" s="1" t="s">
        <v>344</v>
      </c>
      <c r="I5" s="1" t="s">
        <v>345</v>
      </c>
    </row>
    <row r="6" spans="1:9">
      <c r="A6" s="1" t="s">
        <v>267</v>
      </c>
      <c r="B6" s="1" t="s">
        <v>260</v>
      </c>
      <c r="C6" s="1" t="s">
        <v>2020</v>
      </c>
      <c r="D6" s="1" t="s">
        <v>352</v>
      </c>
      <c r="E6" s="1">
        <v>1</v>
      </c>
      <c r="F6" s="2">
        <v>45082</v>
      </c>
      <c r="G6" s="1" t="s">
        <v>266</v>
      </c>
      <c r="H6" s="1" t="s">
        <v>344</v>
      </c>
      <c r="I6" s="1" t="s">
        <v>345</v>
      </c>
    </row>
    <row r="7" spans="1:9">
      <c r="A7" s="1" t="s">
        <v>267</v>
      </c>
      <c r="B7" s="1" t="s">
        <v>260</v>
      </c>
      <c r="C7" s="1" t="s">
        <v>2021</v>
      </c>
      <c r="D7" s="1" t="s">
        <v>369</v>
      </c>
      <c r="E7" s="1">
        <v>1</v>
      </c>
      <c r="F7" s="2">
        <v>45083</v>
      </c>
      <c r="G7" s="1" t="s">
        <v>266</v>
      </c>
      <c r="H7" s="1" t="s">
        <v>344</v>
      </c>
      <c r="I7" s="1" t="s">
        <v>345</v>
      </c>
    </row>
    <row r="8" spans="1:9">
      <c r="A8" s="1" t="s">
        <v>267</v>
      </c>
      <c r="B8" s="1" t="s">
        <v>260</v>
      </c>
      <c r="C8" s="1" t="s">
        <v>2022</v>
      </c>
      <c r="D8" s="1" t="s">
        <v>352</v>
      </c>
      <c r="E8" s="1">
        <v>1</v>
      </c>
      <c r="F8" s="2">
        <v>45083</v>
      </c>
      <c r="G8" s="1" t="s">
        <v>266</v>
      </c>
      <c r="H8" s="1" t="s">
        <v>344</v>
      </c>
      <c r="I8" s="1" t="s">
        <v>345</v>
      </c>
    </row>
    <row r="9" spans="1:9">
      <c r="A9" s="1" t="s">
        <v>267</v>
      </c>
      <c r="B9" s="1" t="s">
        <v>260</v>
      </c>
      <c r="C9" s="1" t="s">
        <v>2023</v>
      </c>
      <c r="D9" s="1" t="s">
        <v>352</v>
      </c>
      <c r="E9" s="1">
        <v>1</v>
      </c>
      <c r="F9" s="2">
        <v>45084</v>
      </c>
      <c r="G9" s="1" t="s">
        <v>266</v>
      </c>
      <c r="H9" s="1" t="s">
        <v>344</v>
      </c>
      <c r="I9" s="1" t="s">
        <v>345</v>
      </c>
    </row>
    <row r="10" spans="1:9">
      <c r="A10" s="1" t="s">
        <v>267</v>
      </c>
      <c r="B10" s="1" t="s">
        <v>260</v>
      </c>
      <c r="C10" s="1" t="s">
        <v>2024</v>
      </c>
      <c r="D10" s="1" t="s">
        <v>369</v>
      </c>
      <c r="E10" s="1">
        <v>1</v>
      </c>
      <c r="F10" s="2">
        <v>45085</v>
      </c>
      <c r="G10" s="1" t="s">
        <v>266</v>
      </c>
      <c r="H10" s="1" t="s">
        <v>344</v>
      </c>
      <c r="I10" s="1" t="s">
        <v>345</v>
      </c>
    </row>
    <row r="11" spans="1:9">
      <c r="A11" s="1" t="s">
        <v>267</v>
      </c>
      <c r="B11" s="1" t="s">
        <v>260</v>
      </c>
      <c r="C11" s="1" t="s">
        <v>2025</v>
      </c>
      <c r="D11" s="1" t="s">
        <v>369</v>
      </c>
      <c r="E11" s="1">
        <v>1</v>
      </c>
      <c r="F11" s="2">
        <v>45089</v>
      </c>
      <c r="G11" s="1" t="s">
        <v>266</v>
      </c>
      <c r="H11" s="1" t="s">
        <v>344</v>
      </c>
      <c r="I11" s="1" t="s">
        <v>345</v>
      </c>
    </row>
    <row r="12" spans="1:9">
      <c r="A12" s="1" t="s">
        <v>267</v>
      </c>
      <c r="B12" s="1" t="s">
        <v>260</v>
      </c>
      <c r="C12" s="1" t="s">
        <v>2026</v>
      </c>
      <c r="D12" s="1" t="s">
        <v>352</v>
      </c>
      <c r="E12" s="1">
        <v>1</v>
      </c>
      <c r="F12" s="2">
        <v>45091</v>
      </c>
      <c r="G12" s="1" t="s">
        <v>266</v>
      </c>
      <c r="H12" s="1" t="s">
        <v>344</v>
      </c>
      <c r="I12" s="1" t="s">
        <v>345</v>
      </c>
    </row>
    <row r="13" spans="1:9">
      <c r="A13" s="1" t="s">
        <v>267</v>
      </c>
      <c r="B13" s="1" t="s">
        <v>260</v>
      </c>
      <c r="C13" s="1" t="s">
        <v>2027</v>
      </c>
      <c r="D13" s="1" t="s">
        <v>352</v>
      </c>
      <c r="E13" s="1">
        <v>1</v>
      </c>
      <c r="F13" s="2">
        <v>45092</v>
      </c>
      <c r="G13" s="1" t="s">
        <v>266</v>
      </c>
      <c r="H13" s="1" t="s">
        <v>344</v>
      </c>
      <c r="I13" s="1" t="s">
        <v>345</v>
      </c>
    </row>
    <row r="14" spans="1:9">
      <c r="A14" s="1" t="s">
        <v>267</v>
      </c>
      <c r="B14" s="1" t="s">
        <v>260</v>
      </c>
      <c r="C14" s="1" t="s">
        <v>2028</v>
      </c>
      <c r="D14" s="1" t="s">
        <v>343</v>
      </c>
      <c r="E14" s="1">
        <v>1</v>
      </c>
      <c r="F14" s="2">
        <v>45094</v>
      </c>
      <c r="G14" s="1" t="s">
        <v>266</v>
      </c>
      <c r="H14" s="1" t="s">
        <v>344</v>
      </c>
      <c r="I14" s="1" t="s">
        <v>345</v>
      </c>
    </row>
    <row r="15" hidden="1" spans="1:9">
      <c r="A15" s="1" t="s">
        <v>267</v>
      </c>
      <c r="B15" s="1" t="s">
        <v>260</v>
      </c>
      <c r="C15" s="1" t="s">
        <v>3194</v>
      </c>
      <c r="D15" s="1" t="s">
        <v>781</v>
      </c>
      <c r="E15" s="1">
        <v>1</v>
      </c>
      <c r="F15" s="2">
        <v>45096</v>
      </c>
      <c r="G15" s="1" t="s">
        <v>266</v>
      </c>
      <c r="H15" s="1" t="s">
        <v>344</v>
      </c>
      <c r="I15" s="1" t="s">
        <v>345</v>
      </c>
    </row>
    <row r="16" hidden="1" spans="1:9">
      <c r="A16" s="1" t="s">
        <v>267</v>
      </c>
      <c r="B16" s="1" t="s">
        <v>260</v>
      </c>
      <c r="C16" s="1" t="s">
        <v>3195</v>
      </c>
      <c r="D16" s="1" t="s">
        <v>369</v>
      </c>
      <c r="E16" s="1">
        <v>1</v>
      </c>
      <c r="F16" s="2">
        <v>45100</v>
      </c>
      <c r="G16" s="1" t="s">
        <v>266</v>
      </c>
      <c r="H16" s="1" t="s">
        <v>344</v>
      </c>
      <c r="I16" s="1" t="s">
        <v>345</v>
      </c>
    </row>
    <row r="17" hidden="1" spans="1:9">
      <c r="A17" s="1" t="s">
        <v>267</v>
      </c>
      <c r="B17" s="1" t="s">
        <v>260</v>
      </c>
      <c r="C17" s="1" t="s">
        <v>3196</v>
      </c>
      <c r="D17" s="1" t="s">
        <v>343</v>
      </c>
      <c r="E17" s="1">
        <v>1</v>
      </c>
      <c r="F17" s="2">
        <v>45101</v>
      </c>
      <c r="G17" s="1" t="s">
        <v>266</v>
      </c>
      <c r="H17" s="1" t="s">
        <v>344</v>
      </c>
      <c r="I17" s="1" t="s">
        <v>345</v>
      </c>
    </row>
    <row r="18" hidden="1" spans="1:9">
      <c r="A18" s="1" t="s">
        <v>267</v>
      </c>
      <c r="B18" s="1" t="s">
        <v>260</v>
      </c>
      <c r="C18" s="1" t="s">
        <v>3197</v>
      </c>
      <c r="D18" s="1" t="s">
        <v>343</v>
      </c>
      <c r="E18" s="1">
        <v>1</v>
      </c>
      <c r="F18" s="2">
        <v>45103</v>
      </c>
      <c r="G18" s="1" t="s">
        <v>266</v>
      </c>
      <c r="H18" s="1" t="s">
        <v>344</v>
      </c>
      <c r="I18" s="1" t="s">
        <v>345</v>
      </c>
    </row>
    <row r="19" hidden="1" spans="1:9">
      <c r="A19" s="1" t="s">
        <v>267</v>
      </c>
      <c r="B19" s="1" t="s">
        <v>260</v>
      </c>
      <c r="C19" s="1" t="s">
        <v>3198</v>
      </c>
      <c r="D19" s="1" t="s">
        <v>369</v>
      </c>
      <c r="E19" s="1">
        <v>1</v>
      </c>
      <c r="F19" s="2">
        <v>45103</v>
      </c>
      <c r="G19" s="1" t="s">
        <v>266</v>
      </c>
      <c r="H19" s="1" t="s">
        <v>344</v>
      </c>
      <c r="I19" s="1" t="s">
        <v>345</v>
      </c>
    </row>
    <row r="20" hidden="1" spans="1:9">
      <c r="A20" s="1" t="s">
        <v>267</v>
      </c>
      <c r="B20" s="1" t="s">
        <v>260</v>
      </c>
      <c r="C20" s="1" t="s">
        <v>3199</v>
      </c>
      <c r="D20" s="1" t="s">
        <v>369</v>
      </c>
      <c r="E20" s="1">
        <v>1</v>
      </c>
      <c r="F20" s="2">
        <v>45103</v>
      </c>
      <c r="G20" s="1" t="s">
        <v>266</v>
      </c>
      <c r="H20" s="1" t="s">
        <v>344</v>
      </c>
      <c r="I20" s="1" t="s">
        <v>345</v>
      </c>
    </row>
    <row r="21" hidden="1" spans="1:9">
      <c r="A21" s="1" t="s">
        <v>267</v>
      </c>
      <c r="B21" s="1" t="s">
        <v>260</v>
      </c>
      <c r="C21" s="1" t="s">
        <v>3200</v>
      </c>
      <c r="D21" s="1" t="s">
        <v>781</v>
      </c>
      <c r="E21" s="1">
        <v>1</v>
      </c>
      <c r="F21" s="2">
        <v>45105</v>
      </c>
      <c r="G21" s="1" t="s">
        <v>266</v>
      </c>
      <c r="H21" s="1" t="s">
        <v>344</v>
      </c>
      <c r="I21" s="1" t="s">
        <v>345</v>
      </c>
    </row>
    <row r="22" spans="1:9">
      <c r="A22" s="1" t="s">
        <v>90</v>
      </c>
      <c r="B22" s="1" t="s">
        <v>66</v>
      </c>
      <c r="C22" s="1" t="s">
        <v>2029</v>
      </c>
      <c r="D22" s="1" t="s">
        <v>350</v>
      </c>
      <c r="E22" s="1">
        <v>1</v>
      </c>
      <c r="F22" s="2">
        <v>45086</v>
      </c>
      <c r="G22" s="1" t="s">
        <v>89</v>
      </c>
      <c r="H22" s="1" t="s">
        <v>365</v>
      </c>
      <c r="I22" s="1" t="s">
        <v>345</v>
      </c>
    </row>
    <row r="23" spans="1:9">
      <c r="A23" s="1" t="s">
        <v>90</v>
      </c>
      <c r="B23" s="1" t="s">
        <v>66</v>
      </c>
      <c r="C23" s="1" t="s">
        <v>2030</v>
      </c>
      <c r="D23" s="1" t="s">
        <v>369</v>
      </c>
      <c r="E23" s="1">
        <v>1</v>
      </c>
      <c r="F23" s="2">
        <v>45086</v>
      </c>
      <c r="G23" s="1" t="s">
        <v>89</v>
      </c>
      <c r="H23" s="1" t="s">
        <v>365</v>
      </c>
      <c r="I23" s="1" t="s">
        <v>345</v>
      </c>
    </row>
    <row r="24" spans="1:9">
      <c r="A24" s="1" t="s">
        <v>90</v>
      </c>
      <c r="B24" s="1" t="s">
        <v>66</v>
      </c>
      <c r="C24" s="1" t="s">
        <v>2031</v>
      </c>
      <c r="D24" s="1" t="s">
        <v>369</v>
      </c>
      <c r="E24" s="1">
        <v>1</v>
      </c>
      <c r="F24" s="2">
        <v>45086</v>
      </c>
      <c r="G24" s="1" t="s">
        <v>89</v>
      </c>
      <c r="H24" s="1" t="s">
        <v>365</v>
      </c>
      <c r="I24" s="1" t="s">
        <v>345</v>
      </c>
    </row>
    <row r="25" spans="1:9">
      <c r="A25" s="1" t="s">
        <v>90</v>
      </c>
      <c r="B25" s="1" t="s">
        <v>66</v>
      </c>
      <c r="C25" s="1" t="s">
        <v>2032</v>
      </c>
      <c r="D25" s="1" t="s">
        <v>350</v>
      </c>
      <c r="E25" s="1">
        <v>1</v>
      </c>
      <c r="F25" s="2">
        <v>45086</v>
      </c>
      <c r="G25" s="1" t="s">
        <v>89</v>
      </c>
      <c r="H25" s="1" t="s">
        <v>365</v>
      </c>
      <c r="I25" s="1" t="s">
        <v>345</v>
      </c>
    </row>
    <row r="26" spans="1:9">
      <c r="A26" s="1" t="s">
        <v>90</v>
      </c>
      <c r="B26" s="1" t="s">
        <v>66</v>
      </c>
      <c r="C26" s="1" t="s">
        <v>2033</v>
      </c>
      <c r="D26" s="1" t="s">
        <v>352</v>
      </c>
      <c r="E26" s="1">
        <v>1</v>
      </c>
      <c r="F26" s="2">
        <v>45086</v>
      </c>
      <c r="G26" s="1" t="s">
        <v>89</v>
      </c>
      <c r="H26" s="1" t="s">
        <v>365</v>
      </c>
      <c r="I26" s="1" t="s">
        <v>345</v>
      </c>
    </row>
    <row r="27" hidden="1" spans="1:9">
      <c r="A27" s="1" t="s">
        <v>90</v>
      </c>
      <c r="B27" s="1" t="s">
        <v>66</v>
      </c>
      <c r="C27" s="1" t="s">
        <v>3201</v>
      </c>
      <c r="D27" s="1" t="s">
        <v>369</v>
      </c>
      <c r="E27" s="1">
        <v>1</v>
      </c>
      <c r="F27" s="2">
        <v>45101</v>
      </c>
      <c r="G27" s="1" t="s">
        <v>89</v>
      </c>
      <c r="H27" s="1" t="s">
        <v>365</v>
      </c>
      <c r="I27" s="1" t="s">
        <v>345</v>
      </c>
    </row>
    <row r="28" hidden="1" spans="1:9">
      <c r="A28" s="1" t="s">
        <v>90</v>
      </c>
      <c r="B28" s="1" t="s">
        <v>66</v>
      </c>
      <c r="C28" s="1" t="s">
        <v>3202</v>
      </c>
      <c r="D28" s="1" t="s">
        <v>394</v>
      </c>
      <c r="E28" s="1">
        <v>1</v>
      </c>
      <c r="F28" s="2">
        <v>45103</v>
      </c>
      <c r="G28" s="1" t="s">
        <v>89</v>
      </c>
      <c r="H28" s="1" t="s">
        <v>365</v>
      </c>
      <c r="I28" s="1" t="s">
        <v>345</v>
      </c>
    </row>
    <row r="29" hidden="1" spans="1:9">
      <c r="A29" s="1" t="s">
        <v>90</v>
      </c>
      <c r="B29" s="1" t="s">
        <v>66</v>
      </c>
      <c r="C29" s="1" t="s">
        <v>3203</v>
      </c>
      <c r="D29" s="1" t="s">
        <v>358</v>
      </c>
      <c r="E29" s="1">
        <v>1</v>
      </c>
      <c r="F29" s="2">
        <v>45103</v>
      </c>
      <c r="G29" s="1" t="s">
        <v>89</v>
      </c>
      <c r="H29" s="1" t="s">
        <v>365</v>
      </c>
      <c r="I29" s="1" t="s">
        <v>345</v>
      </c>
    </row>
    <row r="30" hidden="1" spans="1:9">
      <c r="A30" s="1" t="s">
        <v>90</v>
      </c>
      <c r="B30" s="1" t="s">
        <v>66</v>
      </c>
      <c r="C30" s="1" t="s">
        <v>3204</v>
      </c>
      <c r="D30" s="1" t="s">
        <v>352</v>
      </c>
      <c r="E30" s="1">
        <v>1</v>
      </c>
      <c r="F30" s="2">
        <v>45105</v>
      </c>
      <c r="G30" s="1" t="s">
        <v>89</v>
      </c>
      <c r="H30" s="1" t="s">
        <v>365</v>
      </c>
      <c r="I30" s="1" t="s">
        <v>345</v>
      </c>
    </row>
    <row r="31" spans="1:9">
      <c r="A31" s="1" t="s">
        <v>295</v>
      </c>
      <c r="B31" s="1" t="s">
        <v>291</v>
      </c>
      <c r="C31" s="1" t="s">
        <v>2034</v>
      </c>
      <c r="D31" s="1" t="s">
        <v>352</v>
      </c>
      <c r="E31" s="1">
        <v>1</v>
      </c>
      <c r="F31" s="2">
        <v>45079</v>
      </c>
      <c r="G31" s="1" t="s">
        <v>294</v>
      </c>
      <c r="H31" s="1" t="s">
        <v>373</v>
      </c>
      <c r="I31" s="1" t="s">
        <v>345</v>
      </c>
    </row>
    <row r="32" spans="1:9">
      <c r="A32" s="1" t="s">
        <v>295</v>
      </c>
      <c r="B32" s="1" t="s">
        <v>291</v>
      </c>
      <c r="C32" s="1" t="s">
        <v>2035</v>
      </c>
      <c r="D32" s="1" t="s">
        <v>815</v>
      </c>
      <c r="E32" s="1">
        <v>1</v>
      </c>
      <c r="F32" s="2">
        <v>45079</v>
      </c>
      <c r="G32" s="1" t="s">
        <v>294</v>
      </c>
      <c r="H32" s="1" t="s">
        <v>373</v>
      </c>
      <c r="I32" s="1" t="s">
        <v>345</v>
      </c>
    </row>
    <row r="33" spans="1:9">
      <c r="A33" s="1" t="s">
        <v>295</v>
      </c>
      <c r="B33" s="1" t="s">
        <v>291</v>
      </c>
      <c r="C33" s="1" t="s">
        <v>2036</v>
      </c>
      <c r="D33" s="1" t="s">
        <v>369</v>
      </c>
      <c r="E33" s="1">
        <v>1</v>
      </c>
      <c r="F33" s="2">
        <v>45089</v>
      </c>
      <c r="G33" s="1" t="s">
        <v>294</v>
      </c>
      <c r="H33" s="1" t="s">
        <v>373</v>
      </c>
      <c r="I33" s="1" t="s">
        <v>345</v>
      </c>
    </row>
    <row r="34" spans="1:9">
      <c r="A34" s="1" t="s">
        <v>295</v>
      </c>
      <c r="B34" s="1" t="s">
        <v>291</v>
      </c>
      <c r="C34" s="1" t="s">
        <v>2037</v>
      </c>
      <c r="D34" s="1" t="s">
        <v>352</v>
      </c>
      <c r="E34" s="1">
        <v>1</v>
      </c>
      <c r="F34" s="2">
        <v>45089</v>
      </c>
      <c r="G34" s="1" t="s">
        <v>294</v>
      </c>
      <c r="H34" s="1" t="s">
        <v>373</v>
      </c>
      <c r="I34" s="1" t="s">
        <v>345</v>
      </c>
    </row>
    <row r="35" spans="1:9">
      <c r="A35" s="1" t="s">
        <v>295</v>
      </c>
      <c r="B35" s="1" t="s">
        <v>291</v>
      </c>
      <c r="C35" s="1" t="s">
        <v>2038</v>
      </c>
      <c r="D35" s="1" t="s">
        <v>358</v>
      </c>
      <c r="E35" s="1">
        <v>1</v>
      </c>
      <c r="F35" s="2">
        <v>45089</v>
      </c>
      <c r="G35" s="1" t="s">
        <v>294</v>
      </c>
      <c r="H35" s="1" t="s">
        <v>373</v>
      </c>
      <c r="I35" s="1" t="s">
        <v>345</v>
      </c>
    </row>
    <row r="36" spans="1:9">
      <c r="A36" s="1" t="s">
        <v>295</v>
      </c>
      <c r="B36" s="1" t="s">
        <v>291</v>
      </c>
      <c r="C36" s="1" t="s">
        <v>2039</v>
      </c>
      <c r="D36" s="1" t="s">
        <v>358</v>
      </c>
      <c r="E36" s="1">
        <v>1</v>
      </c>
      <c r="F36" s="2">
        <v>45090</v>
      </c>
      <c r="G36" s="1" t="s">
        <v>294</v>
      </c>
      <c r="H36" s="1" t="s">
        <v>373</v>
      </c>
      <c r="I36" s="1" t="s">
        <v>345</v>
      </c>
    </row>
    <row r="37" spans="1:9">
      <c r="A37" s="1" t="s">
        <v>295</v>
      </c>
      <c r="B37" s="1" t="s">
        <v>291</v>
      </c>
      <c r="C37" s="1" t="s">
        <v>2040</v>
      </c>
      <c r="D37" s="1" t="s">
        <v>358</v>
      </c>
      <c r="E37" s="1">
        <v>1</v>
      </c>
      <c r="F37" s="2">
        <v>45092</v>
      </c>
      <c r="G37" s="1" t="s">
        <v>294</v>
      </c>
      <c r="H37" s="1" t="s">
        <v>373</v>
      </c>
      <c r="I37" s="1" t="s">
        <v>345</v>
      </c>
    </row>
    <row r="38" hidden="1" spans="1:9">
      <c r="A38" s="1" t="s">
        <v>295</v>
      </c>
      <c r="B38" s="1" t="s">
        <v>291</v>
      </c>
      <c r="C38" s="1" t="s">
        <v>3205</v>
      </c>
      <c r="D38" s="1" t="s">
        <v>350</v>
      </c>
      <c r="E38" s="1">
        <v>1</v>
      </c>
      <c r="F38" s="2">
        <v>45097</v>
      </c>
      <c r="G38" s="1" t="s">
        <v>294</v>
      </c>
      <c r="H38" s="1" t="s">
        <v>373</v>
      </c>
      <c r="I38" s="1" t="s">
        <v>345</v>
      </c>
    </row>
    <row r="39" hidden="1" spans="1:9">
      <c r="A39" s="1" t="s">
        <v>295</v>
      </c>
      <c r="B39" s="1" t="s">
        <v>291</v>
      </c>
      <c r="C39" s="1" t="s">
        <v>3206</v>
      </c>
      <c r="D39" s="1" t="s">
        <v>352</v>
      </c>
      <c r="E39" s="1">
        <v>1</v>
      </c>
      <c r="F39" s="2">
        <v>45097</v>
      </c>
      <c r="G39" s="1" t="s">
        <v>294</v>
      </c>
      <c r="H39" s="1" t="s">
        <v>373</v>
      </c>
      <c r="I39" s="1" t="s">
        <v>345</v>
      </c>
    </row>
    <row r="40" hidden="1" spans="1:9">
      <c r="A40" s="1" t="s">
        <v>295</v>
      </c>
      <c r="B40" s="1" t="s">
        <v>291</v>
      </c>
      <c r="C40" s="1" t="s">
        <v>3207</v>
      </c>
      <c r="D40" s="1" t="s">
        <v>352</v>
      </c>
      <c r="E40" s="1">
        <v>1</v>
      </c>
      <c r="F40" s="2">
        <v>45097</v>
      </c>
      <c r="G40" s="1" t="s">
        <v>294</v>
      </c>
      <c r="H40" s="1" t="s">
        <v>373</v>
      </c>
      <c r="I40" s="1" t="s">
        <v>345</v>
      </c>
    </row>
    <row r="41" hidden="1" spans="1:9">
      <c r="A41" s="1" t="s">
        <v>295</v>
      </c>
      <c r="B41" s="1" t="s">
        <v>291</v>
      </c>
      <c r="C41" s="1" t="s">
        <v>3208</v>
      </c>
      <c r="D41" s="1" t="s">
        <v>358</v>
      </c>
      <c r="E41" s="1">
        <v>1</v>
      </c>
      <c r="F41" s="2">
        <v>45098</v>
      </c>
      <c r="G41" s="1" t="s">
        <v>294</v>
      </c>
      <c r="H41" s="1" t="s">
        <v>373</v>
      </c>
      <c r="I41" s="1" t="s">
        <v>345</v>
      </c>
    </row>
    <row r="42" hidden="1" spans="1:9">
      <c r="A42" s="1" t="s">
        <v>295</v>
      </c>
      <c r="B42" s="1" t="s">
        <v>291</v>
      </c>
      <c r="C42" s="1" t="s">
        <v>3209</v>
      </c>
      <c r="D42" s="1" t="s">
        <v>343</v>
      </c>
      <c r="E42" s="1">
        <v>1</v>
      </c>
      <c r="F42" s="2">
        <v>45098</v>
      </c>
      <c r="G42" s="1" t="s">
        <v>294</v>
      </c>
      <c r="H42" s="1" t="s">
        <v>373</v>
      </c>
      <c r="I42" s="1" t="s">
        <v>345</v>
      </c>
    </row>
    <row r="43" hidden="1" spans="1:9">
      <c r="A43" s="1" t="s">
        <v>295</v>
      </c>
      <c r="B43" s="1" t="s">
        <v>291</v>
      </c>
      <c r="C43" s="1" t="s">
        <v>3210</v>
      </c>
      <c r="D43" s="1" t="s">
        <v>343</v>
      </c>
      <c r="E43" s="1">
        <v>1</v>
      </c>
      <c r="F43" s="2">
        <v>45103</v>
      </c>
      <c r="G43" s="1" t="s">
        <v>294</v>
      </c>
      <c r="H43" s="1" t="s">
        <v>373</v>
      </c>
      <c r="I43" s="1" t="s">
        <v>345</v>
      </c>
    </row>
    <row r="44" hidden="1" spans="1:9">
      <c r="A44" s="1" t="s">
        <v>295</v>
      </c>
      <c r="B44" s="1" t="s">
        <v>291</v>
      </c>
      <c r="C44" s="1" t="s">
        <v>3211</v>
      </c>
      <c r="D44" s="1" t="s">
        <v>343</v>
      </c>
      <c r="E44" s="1">
        <v>1</v>
      </c>
      <c r="F44" s="2">
        <v>45106</v>
      </c>
      <c r="G44" s="1" t="s">
        <v>294</v>
      </c>
      <c r="H44" s="1" t="s">
        <v>373</v>
      </c>
      <c r="I44" s="1" t="s">
        <v>345</v>
      </c>
    </row>
    <row r="45" hidden="1" spans="1:9">
      <c r="A45" s="1" t="s">
        <v>295</v>
      </c>
      <c r="B45" s="1" t="s">
        <v>291</v>
      </c>
      <c r="C45" s="1" t="s">
        <v>3212</v>
      </c>
      <c r="D45" s="1" t="s">
        <v>343</v>
      </c>
      <c r="E45" s="1">
        <v>1</v>
      </c>
      <c r="F45" s="2">
        <v>45106</v>
      </c>
      <c r="G45" s="1" t="s">
        <v>294</v>
      </c>
      <c r="H45" s="1" t="s">
        <v>373</v>
      </c>
      <c r="I45" s="1" t="s">
        <v>345</v>
      </c>
    </row>
    <row r="46" spans="1:9">
      <c r="A46" s="1" t="s">
        <v>61</v>
      </c>
      <c r="B46" s="1" t="s">
        <v>34</v>
      </c>
      <c r="C46" s="1" t="s">
        <v>2041</v>
      </c>
      <c r="D46" s="1" t="s">
        <v>394</v>
      </c>
      <c r="E46" s="1">
        <v>1</v>
      </c>
      <c r="F46" s="2">
        <v>45079</v>
      </c>
      <c r="G46" s="1" t="s">
        <v>60</v>
      </c>
      <c r="H46" s="1" t="s">
        <v>395</v>
      </c>
      <c r="I46" s="1" t="s">
        <v>345</v>
      </c>
    </row>
    <row r="47" spans="1:9">
      <c r="A47" s="1" t="s">
        <v>61</v>
      </c>
      <c r="B47" s="1" t="s">
        <v>34</v>
      </c>
      <c r="C47" s="1" t="s">
        <v>2042</v>
      </c>
      <c r="D47" s="1" t="s">
        <v>352</v>
      </c>
      <c r="E47" s="1">
        <v>1</v>
      </c>
      <c r="F47" s="2">
        <v>45082</v>
      </c>
      <c r="G47" s="1" t="s">
        <v>60</v>
      </c>
      <c r="H47" s="1" t="s">
        <v>395</v>
      </c>
      <c r="I47" s="1" t="s">
        <v>345</v>
      </c>
    </row>
    <row r="48" spans="1:9">
      <c r="A48" s="1" t="s">
        <v>61</v>
      </c>
      <c r="B48" s="1" t="s">
        <v>34</v>
      </c>
      <c r="C48" s="1" t="s">
        <v>2043</v>
      </c>
      <c r="D48" s="1" t="s">
        <v>350</v>
      </c>
      <c r="E48" s="1">
        <v>1</v>
      </c>
      <c r="F48" s="2">
        <v>45086</v>
      </c>
      <c r="G48" s="1" t="s">
        <v>60</v>
      </c>
      <c r="H48" s="1" t="s">
        <v>395</v>
      </c>
      <c r="I48" s="1" t="s">
        <v>345</v>
      </c>
    </row>
    <row r="49" spans="1:9">
      <c r="A49" s="1" t="s">
        <v>61</v>
      </c>
      <c r="B49" s="1" t="s">
        <v>34</v>
      </c>
      <c r="C49" s="1" t="s">
        <v>2044</v>
      </c>
      <c r="D49" s="1" t="s">
        <v>352</v>
      </c>
      <c r="E49" s="1">
        <v>1</v>
      </c>
      <c r="F49" s="2">
        <v>45086</v>
      </c>
      <c r="G49" s="1" t="s">
        <v>60</v>
      </c>
      <c r="H49" s="1" t="s">
        <v>395</v>
      </c>
      <c r="I49" s="1" t="s">
        <v>345</v>
      </c>
    </row>
    <row r="50" spans="1:9">
      <c r="A50" s="1" t="s">
        <v>61</v>
      </c>
      <c r="B50" s="1" t="s">
        <v>34</v>
      </c>
      <c r="C50" s="1" t="s">
        <v>2045</v>
      </c>
      <c r="D50" s="1" t="s">
        <v>352</v>
      </c>
      <c r="E50" s="1">
        <v>1</v>
      </c>
      <c r="F50" s="2">
        <v>45087</v>
      </c>
      <c r="G50" s="1" t="s">
        <v>60</v>
      </c>
      <c r="H50" s="1" t="s">
        <v>395</v>
      </c>
      <c r="I50" s="1" t="s">
        <v>345</v>
      </c>
    </row>
    <row r="51" spans="1:9">
      <c r="A51" s="1" t="s">
        <v>61</v>
      </c>
      <c r="B51" s="1" t="s">
        <v>34</v>
      </c>
      <c r="C51" s="1" t="s">
        <v>2046</v>
      </c>
      <c r="D51" s="1" t="s">
        <v>350</v>
      </c>
      <c r="E51" s="1">
        <v>1</v>
      </c>
      <c r="F51" s="2">
        <v>45089</v>
      </c>
      <c r="G51" s="1" t="s">
        <v>60</v>
      </c>
      <c r="H51" s="1" t="s">
        <v>395</v>
      </c>
      <c r="I51" s="1" t="s">
        <v>345</v>
      </c>
    </row>
    <row r="52" spans="1:9">
      <c r="A52" s="1" t="s">
        <v>61</v>
      </c>
      <c r="B52" s="1" t="s">
        <v>34</v>
      </c>
      <c r="C52" s="1" t="s">
        <v>2047</v>
      </c>
      <c r="D52" s="1" t="s">
        <v>376</v>
      </c>
      <c r="E52" s="1">
        <v>1</v>
      </c>
      <c r="F52" s="2">
        <v>45091</v>
      </c>
      <c r="G52" s="1" t="s">
        <v>60</v>
      </c>
      <c r="H52" s="1" t="s">
        <v>395</v>
      </c>
      <c r="I52" s="1" t="s">
        <v>345</v>
      </c>
    </row>
    <row r="53" spans="1:9">
      <c r="A53" s="1" t="s">
        <v>61</v>
      </c>
      <c r="B53" s="1" t="s">
        <v>34</v>
      </c>
      <c r="C53" s="1" t="s">
        <v>2048</v>
      </c>
      <c r="D53" s="1" t="s">
        <v>358</v>
      </c>
      <c r="E53" s="1">
        <v>1</v>
      </c>
      <c r="F53" s="2">
        <v>45091</v>
      </c>
      <c r="G53" s="1" t="s">
        <v>60</v>
      </c>
      <c r="H53" s="1" t="s">
        <v>395</v>
      </c>
      <c r="I53" s="1" t="s">
        <v>345</v>
      </c>
    </row>
    <row r="54" spans="1:9">
      <c r="A54" s="1" t="s">
        <v>61</v>
      </c>
      <c r="B54" s="1" t="s">
        <v>34</v>
      </c>
      <c r="C54" s="1" t="s">
        <v>2049</v>
      </c>
      <c r="D54" s="1" t="s">
        <v>358</v>
      </c>
      <c r="E54" s="1">
        <v>1</v>
      </c>
      <c r="F54" s="2">
        <v>45091</v>
      </c>
      <c r="G54" s="1" t="s">
        <v>60</v>
      </c>
      <c r="H54" s="1" t="s">
        <v>395</v>
      </c>
      <c r="I54" s="1" t="s">
        <v>345</v>
      </c>
    </row>
    <row r="55" spans="1:9">
      <c r="A55" s="1" t="s">
        <v>61</v>
      </c>
      <c r="B55" s="1" t="s">
        <v>34</v>
      </c>
      <c r="C55" s="1" t="s">
        <v>2050</v>
      </c>
      <c r="D55" s="1" t="s">
        <v>350</v>
      </c>
      <c r="E55" s="1">
        <v>1</v>
      </c>
      <c r="F55" s="2">
        <v>45091</v>
      </c>
      <c r="G55" s="1" t="s">
        <v>60</v>
      </c>
      <c r="H55" s="1" t="s">
        <v>395</v>
      </c>
      <c r="I55" s="1" t="s">
        <v>345</v>
      </c>
    </row>
    <row r="56" spans="1:9">
      <c r="A56" s="1" t="s">
        <v>61</v>
      </c>
      <c r="B56" s="1" t="s">
        <v>34</v>
      </c>
      <c r="C56" s="1" t="s">
        <v>2051</v>
      </c>
      <c r="D56" s="1" t="s">
        <v>815</v>
      </c>
      <c r="E56" s="1">
        <v>1</v>
      </c>
      <c r="F56" s="2">
        <v>45091</v>
      </c>
      <c r="G56" s="1" t="s">
        <v>60</v>
      </c>
      <c r="H56" s="1" t="s">
        <v>395</v>
      </c>
      <c r="I56" s="1" t="s">
        <v>345</v>
      </c>
    </row>
    <row r="57" spans="1:9">
      <c r="A57" s="1" t="s">
        <v>61</v>
      </c>
      <c r="B57" s="1" t="s">
        <v>34</v>
      </c>
      <c r="C57" s="1" t="s">
        <v>2052</v>
      </c>
      <c r="D57" s="1" t="s">
        <v>358</v>
      </c>
      <c r="E57" s="1">
        <v>1</v>
      </c>
      <c r="F57" s="2">
        <v>45092</v>
      </c>
      <c r="G57" s="1" t="s">
        <v>60</v>
      </c>
      <c r="H57" s="1" t="s">
        <v>395</v>
      </c>
      <c r="I57" s="1" t="s">
        <v>345</v>
      </c>
    </row>
    <row r="58" hidden="1" spans="1:9">
      <c r="A58" s="1" t="s">
        <v>61</v>
      </c>
      <c r="B58" s="1" t="s">
        <v>34</v>
      </c>
      <c r="C58" s="1" t="s">
        <v>3213</v>
      </c>
      <c r="D58" s="1" t="s">
        <v>358</v>
      </c>
      <c r="E58" s="1">
        <v>1</v>
      </c>
      <c r="F58" s="2">
        <v>45097</v>
      </c>
      <c r="G58" s="1" t="s">
        <v>60</v>
      </c>
      <c r="H58" s="1" t="s">
        <v>395</v>
      </c>
      <c r="I58" s="1" t="s">
        <v>345</v>
      </c>
    </row>
    <row r="59" hidden="1" spans="1:9">
      <c r="A59" s="1" t="s">
        <v>61</v>
      </c>
      <c r="B59" s="1" t="s">
        <v>34</v>
      </c>
      <c r="C59" s="1" t="s">
        <v>3214</v>
      </c>
      <c r="D59" s="1" t="s">
        <v>358</v>
      </c>
      <c r="E59" s="1">
        <v>1</v>
      </c>
      <c r="F59" s="2">
        <v>45097</v>
      </c>
      <c r="G59" s="1" t="s">
        <v>60</v>
      </c>
      <c r="H59" s="1" t="s">
        <v>395</v>
      </c>
      <c r="I59" s="1" t="s">
        <v>345</v>
      </c>
    </row>
    <row r="60" hidden="1" spans="1:9">
      <c r="A60" s="1" t="s">
        <v>61</v>
      </c>
      <c r="B60" s="1" t="s">
        <v>34</v>
      </c>
      <c r="C60" s="1" t="s">
        <v>3215</v>
      </c>
      <c r="D60" s="1" t="s">
        <v>358</v>
      </c>
      <c r="E60" s="1">
        <v>1</v>
      </c>
      <c r="F60" s="2">
        <v>45097</v>
      </c>
      <c r="G60" s="1" t="s">
        <v>60</v>
      </c>
      <c r="H60" s="1" t="s">
        <v>395</v>
      </c>
      <c r="I60" s="1" t="s">
        <v>345</v>
      </c>
    </row>
    <row r="61" hidden="1" spans="1:9">
      <c r="A61" s="1" t="s">
        <v>61</v>
      </c>
      <c r="B61" s="1" t="s">
        <v>34</v>
      </c>
      <c r="C61" s="1" t="s">
        <v>3216</v>
      </c>
      <c r="D61" s="1" t="s">
        <v>352</v>
      </c>
      <c r="E61" s="1">
        <v>1</v>
      </c>
      <c r="F61" s="2">
        <v>45097</v>
      </c>
      <c r="G61" s="1" t="s">
        <v>60</v>
      </c>
      <c r="H61" s="1" t="s">
        <v>395</v>
      </c>
      <c r="I61" s="1" t="s">
        <v>345</v>
      </c>
    </row>
    <row r="62" hidden="1" spans="1:9">
      <c r="A62" s="1" t="s">
        <v>61</v>
      </c>
      <c r="B62" s="1" t="s">
        <v>34</v>
      </c>
      <c r="C62" s="1" t="s">
        <v>3217</v>
      </c>
      <c r="D62" s="1" t="s">
        <v>369</v>
      </c>
      <c r="E62" s="1">
        <v>1</v>
      </c>
      <c r="F62" s="2">
        <v>45098</v>
      </c>
      <c r="G62" s="1" t="s">
        <v>60</v>
      </c>
      <c r="H62" s="1" t="s">
        <v>395</v>
      </c>
      <c r="I62" s="1" t="s">
        <v>345</v>
      </c>
    </row>
    <row r="63" hidden="1" spans="1:9">
      <c r="A63" s="1" t="s">
        <v>61</v>
      </c>
      <c r="B63" s="1" t="s">
        <v>34</v>
      </c>
      <c r="C63" s="1" t="s">
        <v>3218</v>
      </c>
      <c r="D63" s="1" t="s">
        <v>352</v>
      </c>
      <c r="E63" s="1">
        <v>1</v>
      </c>
      <c r="F63" s="2">
        <v>45098</v>
      </c>
      <c r="G63" s="1" t="s">
        <v>60</v>
      </c>
      <c r="H63" s="1" t="s">
        <v>395</v>
      </c>
      <c r="I63" s="1" t="s">
        <v>345</v>
      </c>
    </row>
    <row r="64" hidden="1" spans="1:9">
      <c r="A64" s="1" t="s">
        <v>61</v>
      </c>
      <c r="B64" s="1" t="s">
        <v>34</v>
      </c>
      <c r="C64" s="1" t="s">
        <v>3219</v>
      </c>
      <c r="D64" s="1" t="s">
        <v>350</v>
      </c>
      <c r="E64" s="1">
        <v>1</v>
      </c>
      <c r="F64" s="2">
        <v>45099</v>
      </c>
      <c r="G64" s="1" t="s">
        <v>60</v>
      </c>
      <c r="H64" s="1" t="s">
        <v>395</v>
      </c>
      <c r="I64" s="1" t="s">
        <v>345</v>
      </c>
    </row>
    <row r="65" hidden="1" spans="1:9">
      <c r="A65" s="1" t="s">
        <v>61</v>
      </c>
      <c r="B65" s="1" t="s">
        <v>34</v>
      </c>
      <c r="C65" s="1" t="s">
        <v>3220</v>
      </c>
      <c r="D65" s="1" t="s">
        <v>358</v>
      </c>
      <c r="E65" s="1">
        <v>1</v>
      </c>
      <c r="F65" s="2">
        <v>45103</v>
      </c>
      <c r="G65" s="1" t="s">
        <v>60</v>
      </c>
      <c r="H65" s="1" t="s">
        <v>395</v>
      </c>
      <c r="I65" s="1" t="s">
        <v>345</v>
      </c>
    </row>
    <row r="66" hidden="1" spans="1:9">
      <c r="A66" s="1" t="s">
        <v>61</v>
      </c>
      <c r="B66" s="1" t="s">
        <v>34</v>
      </c>
      <c r="C66" s="1" t="s">
        <v>3221</v>
      </c>
      <c r="D66" s="1" t="s">
        <v>358</v>
      </c>
      <c r="E66" s="1">
        <v>1</v>
      </c>
      <c r="F66" s="2">
        <v>45103</v>
      </c>
      <c r="G66" s="1" t="s">
        <v>60</v>
      </c>
      <c r="H66" s="1" t="s">
        <v>395</v>
      </c>
      <c r="I66" s="1" t="s">
        <v>345</v>
      </c>
    </row>
    <row r="67" hidden="1" spans="1:9">
      <c r="A67" s="1" t="s">
        <v>61</v>
      </c>
      <c r="B67" s="1" t="s">
        <v>34</v>
      </c>
      <c r="C67" s="1" t="s">
        <v>3222</v>
      </c>
      <c r="D67" s="1" t="s">
        <v>369</v>
      </c>
      <c r="E67" s="1">
        <v>1</v>
      </c>
      <c r="F67" s="2">
        <v>45106</v>
      </c>
      <c r="G67" s="1" t="s">
        <v>60</v>
      </c>
      <c r="H67" s="1" t="s">
        <v>395</v>
      </c>
      <c r="I67" s="1" t="s">
        <v>345</v>
      </c>
    </row>
    <row r="68" spans="1:9">
      <c r="A68" s="1" t="s">
        <v>193</v>
      </c>
      <c r="B68" s="1" t="s">
        <v>194</v>
      </c>
      <c r="C68" s="1" t="s">
        <v>2053</v>
      </c>
      <c r="D68" s="1" t="s">
        <v>350</v>
      </c>
      <c r="E68" s="1">
        <v>1</v>
      </c>
      <c r="F68" s="2">
        <v>45079</v>
      </c>
      <c r="G68" s="1" t="s">
        <v>192</v>
      </c>
      <c r="H68" s="1" t="s">
        <v>406</v>
      </c>
      <c r="I68" s="1" t="s">
        <v>345</v>
      </c>
    </row>
    <row r="69" spans="1:9">
      <c r="A69" s="1" t="s">
        <v>193</v>
      </c>
      <c r="B69" s="1" t="s">
        <v>194</v>
      </c>
      <c r="C69" s="1" t="s">
        <v>2054</v>
      </c>
      <c r="D69" s="1" t="s">
        <v>350</v>
      </c>
      <c r="E69" s="1">
        <v>1</v>
      </c>
      <c r="F69" s="2">
        <v>45080</v>
      </c>
      <c r="G69" s="1" t="s">
        <v>192</v>
      </c>
      <c r="H69" s="1" t="s">
        <v>406</v>
      </c>
      <c r="I69" s="1" t="s">
        <v>345</v>
      </c>
    </row>
    <row r="70" spans="1:9">
      <c r="A70" s="1" t="s">
        <v>193</v>
      </c>
      <c r="B70" s="1" t="s">
        <v>194</v>
      </c>
      <c r="C70" s="1" t="s">
        <v>2055</v>
      </c>
      <c r="D70" s="1" t="s">
        <v>358</v>
      </c>
      <c r="E70" s="1">
        <v>1</v>
      </c>
      <c r="F70" s="2">
        <v>45090</v>
      </c>
      <c r="G70" s="1" t="s">
        <v>192</v>
      </c>
      <c r="H70" s="1" t="s">
        <v>406</v>
      </c>
      <c r="I70" s="1" t="s">
        <v>345</v>
      </c>
    </row>
    <row r="71" spans="1:9">
      <c r="A71" s="1" t="s">
        <v>193</v>
      </c>
      <c r="B71" s="1" t="s">
        <v>194</v>
      </c>
      <c r="C71" s="1" t="s">
        <v>2056</v>
      </c>
      <c r="D71" s="1" t="s">
        <v>369</v>
      </c>
      <c r="E71" s="1">
        <v>1</v>
      </c>
      <c r="F71" s="2">
        <v>45091</v>
      </c>
      <c r="G71" s="1" t="s">
        <v>192</v>
      </c>
      <c r="H71" s="1" t="s">
        <v>406</v>
      </c>
      <c r="I71" s="1" t="s">
        <v>345</v>
      </c>
    </row>
    <row r="72" spans="1:9">
      <c r="A72" s="1" t="s">
        <v>193</v>
      </c>
      <c r="B72" s="1" t="s">
        <v>194</v>
      </c>
      <c r="C72" s="1" t="s">
        <v>2057</v>
      </c>
      <c r="D72" s="1" t="s">
        <v>358</v>
      </c>
      <c r="E72" s="1">
        <v>1</v>
      </c>
      <c r="F72" s="2">
        <v>45091</v>
      </c>
      <c r="G72" s="1" t="s">
        <v>192</v>
      </c>
      <c r="H72" s="1" t="s">
        <v>406</v>
      </c>
      <c r="I72" s="1" t="s">
        <v>345</v>
      </c>
    </row>
    <row r="73" spans="1:9">
      <c r="A73" s="1" t="s">
        <v>193</v>
      </c>
      <c r="B73" s="1" t="s">
        <v>194</v>
      </c>
      <c r="C73" s="1" t="s">
        <v>2058</v>
      </c>
      <c r="D73" s="1" t="s">
        <v>350</v>
      </c>
      <c r="E73" s="1">
        <v>1</v>
      </c>
      <c r="F73" s="2">
        <v>45091</v>
      </c>
      <c r="G73" s="1" t="s">
        <v>192</v>
      </c>
      <c r="H73" s="1" t="s">
        <v>406</v>
      </c>
      <c r="I73" s="1" t="s">
        <v>345</v>
      </c>
    </row>
    <row r="74" spans="1:9">
      <c r="A74" s="1" t="s">
        <v>193</v>
      </c>
      <c r="B74" s="1" t="s">
        <v>194</v>
      </c>
      <c r="C74" s="1" t="s">
        <v>2059</v>
      </c>
      <c r="D74" s="1" t="s">
        <v>369</v>
      </c>
      <c r="E74" s="1">
        <v>1</v>
      </c>
      <c r="F74" s="2">
        <v>45091</v>
      </c>
      <c r="G74" s="1" t="s">
        <v>192</v>
      </c>
      <c r="H74" s="1" t="s">
        <v>406</v>
      </c>
      <c r="I74" s="1" t="s">
        <v>345</v>
      </c>
    </row>
    <row r="75" spans="1:9">
      <c r="A75" s="1" t="s">
        <v>193</v>
      </c>
      <c r="B75" s="1" t="s">
        <v>194</v>
      </c>
      <c r="C75" s="1" t="s">
        <v>2060</v>
      </c>
      <c r="D75" s="1" t="s">
        <v>350</v>
      </c>
      <c r="E75" s="1">
        <v>1</v>
      </c>
      <c r="F75" s="2">
        <v>45091</v>
      </c>
      <c r="G75" s="1" t="s">
        <v>192</v>
      </c>
      <c r="H75" s="1" t="s">
        <v>406</v>
      </c>
      <c r="I75" s="1" t="s">
        <v>345</v>
      </c>
    </row>
    <row r="76" spans="1:9">
      <c r="A76" s="1" t="s">
        <v>193</v>
      </c>
      <c r="B76" s="1" t="s">
        <v>194</v>
      </c>
      <c r="C76" s="1" t="s">
        <v>2061</v>
      </c>
      <c r="D76" s="1" t="s">
        <v>358</v>
      </c>
      <c r="E76" s="1">
        <v>1</v>
      </c>
      <c r="F76" s="2">
        <v>45091</v>
      </c>
      <c r="G76" s="1" t="s">
        <v>192</v>
      </c>
      <c r="H76" s="1" t="s">
        <v>406</v>
      </c>
      <c r="I76" s="1" t="s">
        <v>345</v>
      </c>
    </row>
    <row r="77" spans="1:9">
      <c r="A77" s="1" t="s">
        <v>193</v>
      </c>
      <c r="B77" s="1" t="s">
        <v>194</v>
      </c>
      <c r="C77" s="1" t="s">
        <v>2062</v>
      </c>
      <c r="D77" s="1" t="s">
        <v>369</v>
      </c>
      <c r="E77" s="1">
        <v>1</v>
      </c>
      <c r="F77" s="2">
        <v>45091</v>
      </c>
      <c r="G77" s="1" t="s">
        <v>192</v>
      </c>
      <c r="H77" s="1" t="s">
        <v>406</v>
      </c>
      <c r="I77" s="1" t="s">
        <v>345</v>
      </c>
    </row>
    <row r="78" spans="1:9">
      <c r="A78" s="1" t="s">
        <v>193</v>
      </c>
      <c r="B78" s="1" t="s">
        <v>194</v>
      </c>
      <c r="C78" s="1" t="s">
        <v>2063</v>
      </c>
      <c r="D78" s="1" t="s">
        <v>369</v>
      </c>
      <c r="E78" s="1">
        <v>1</v>
      </c>
      <c r="F78" s="2">
        <v>45091</v>
      </c>
      <c r="G78" s="1" t="s">
        <v>192</v>
      </c>
      <c r="H78" s="1" t="s">
        <v>406</v>
      </c>
      <c r="I78" s="1" t="s">
        <v>345</v>
      </c>
    </row>
    <row r="79" spans="1:9">
      <c r="A79" s="1" t="s">
        <v>193</v>
      </c>
      <c r="B79" s="1" t="s">
        <v>194</v>
      </c>
      <c r="C79" s="1" t="s">
        <v>2064</v>
      </c>
      <c r="D79" s="1" t="s">
        <v>350</v>
      </c>
      <c r="E79" s="1">
        <v>1</v>
      </c>
      <c r="F79" s="2">
        <v>45091</v>
      </c>
      <c r="G79" s="1" t="s">
        <v>192</v>
      </c>
      <c r="H79" s="1" t="s">
        <v>406</v>
      </c>
      <c r="I79" s="1" t="s">
        <v>345</v>
      </c>
    </row>
    <row r="80" spans="1:9">
      <c r="A80" s="1" t="s">
        <v>193</v>
      </c>
      <c r="B80" s="1" t="s">
        <v>194</v>
      </c>
      <c r="C80" s="1" t="s">
        <v>2065</v>
      </c>
      <c r="D80" s="1" t="s">
        <v>350</v>
      </c>
      <c r="E80" s="1">
        <v>1</v>
      </c>
      <c r="F80" s="2">
        <v>45094</v>
      </c>
      <c r="G80" s="1" t="s">
        <v>192</v>
      </c>
      <c r="H80" s="1" t="s">
        <v>406</v>
      </c>
      <c r="I80" s="1" t="s">
        <v>345</v>
      </c>
    </row>
    <row r="81" hidden="1" spans="1:9">
      <c r="A81" s="1" t="s">
        <v>193</v>
      </c>
      <c r="B81" s="1" t="s">
        <v>194</v>
      </c>
      <c r="C81" s="1" t="s">
        <v>3223</v>
      </c>
      <c r="D81" s="1" t="s">
        <v>358</v>
      </c>
      <c r="E81" s="1">
        <v>1</v>
      </c>
      <c r="F81" s="2">
        <v>45100</v>
      </c>
      <c r="G81" s="1" t="s">
        <v>192</v>
      </c>
      <c r="H81" s="1" t="s">
        <v>406</v>
      </c>
      <c r="I81" s="1" t="s">
        <v>345</v>
      </c>
    </row>
    <row r="82" hidden="1" spans="1:9">
      <c r="A82" s="1" t="s">
        <v>193</v>
      </c>
      <c r="B82" s="1" t="s">
        <v>194</v>
      </c>
      <c r="C82" s="1" t="s">
        <v>3224</v>
      </c>
      <c r="D82" s="1" t="s">
        <v>350</v>
      </c>
      <c r="E82" s="1">
        <v>1</v>
      </c>
      <c r="F82" s="2">
        <v>45100</v>
      </c>
      <c r="G82" s="1" t="s">
        <v>192</v>
      </c>
      <c r="H82" s="1" t="s">
        <v>406</v>
      </c>
      <c r="I82" s="1" t="s">
        <v>345</v>
      </c>
    </row>
    <row r="83" spans="1:9">
      <c r="A83" s="1" t="s">
        <v>94</v>
      </c>
      <c r="B83" s="1" t="s">
        <v>495</v>
      </c>
      <c r="C83" s="1" t="s">
        <v>2066</v>
      </c>
      <c r="D83" s="1" t="s">
        <v>376</v>
      </c>
      <c r="E83" s="1">
        <v>1</v>
      </c>
      <c r="F83" s="2">
        <v>45079</v>
      </c>
      <c r="G83" s="1" t="s">
        <v>96</v>
      </c>
      <c r="H83" s="1" t="s">
        <v>583</v>
      </c>
      <c r="I83" s="1" t="s">
        <v>345</v>
      </c>
    </row>
    <row r="84" spans="1:9">
      <c r="A84" s="1" t="s">
        <v>70</v>
      </c>
      <c r="B84" s="1" t="s">
        <v>66</v>
      </c>
      <c r="C84" s="1" t="s">
        <v>2067</v>
      </c>
      <c r="D84" s="1" t="s">
        <v>350</v>
      </c>
      <c r="E84" s="1">
        <v>1</v>
      </c>
      <c r="F84" s="2">
        <v>45079</v>
      </c>
      <c r="G84" s="1" t="s">
        <v>69</v>
      </c>
      <c r="H84" s="1" t="s">
        <v>416</v>
      </c>
      <c r="I84" s="1" t="s">
        <v>345</v>
      </c>
    </row>
    <row r="85" spans="1:9">
      <c r="A85" s="1" t="s">
        <v>70</v>
      </c>
      <c r="B85" s="1" t="s">
        <v>66</v>
      </c>
      <c r="C85" s="1" t="s">
        <v>2068</v>
      </c>
      <c r="D85" s="1" t="s">
        <v>376</v>
      </c>
      <c r="E85" s="1">
        <v>1</v>
      </c>
      <c r="F85" s="2">
        <v>45079</v>
      </c>
      <c r="G85" s="1" t="s">
        <v>69</v>
      </c>
      <c r="H85" s="1" t="s">
        <v>416</v>
      </c>
      <c r="I85" s="1" t="s">
        <v>345</v>
      </c>
    </row>
    <row r="86" spans="1:9">
      <c r="A86" s="1" t="s">
        <v>70</v>
      </c>
      <c r="B86" s="1" t="s">
        <v>66</v>
      </c>
      <c r="C86" s="1" t="s">
        <v>2069</v>
      </c>
      <c r="D86" s="1" t="s">
        <v>979</v>
      </c>
      <c r="E86" s="1">
        <v>1</v>
      </c>
      <c r="F86" s="2">
        <v>45080</v>
      </c>
      <c r="G86" s="1" t="s">
        <v>69</v>
      </c>
      <c r="H86" s="1" t="s">
        <v>416</v>
      </c>
      <c r="I86" s="1" t="s">
        <v>345</v>
      </c>
    </row>
    <row r="87" spans="1:9">
      <c r="A87" s="1" t="s">
        <v>70</v>
      </c>
      <c r="B87" s="1" t="s">
        <v>66</v>
      </c>
      <c r="C87" s="1" t="s">
        <v>2070</v>
      </c>
      <c r="D87" s="1" t="s">
        <v>352</v>
      </c>
      <c r="E87" s="1">
        <v>1</v>
      </c>
      <c r="F87" s="2">
        <v>45083</v>
      </c>
      <c r="G87" s="1" t="s">
        <v>69</v>
      </c>
      <c r="H87" s="1" t="s">
        <v>416</v>
      </c>
      <c r="I87" s="1" t="s">
        <v>345</v>
      </c>
    </row>
    <row r="88" spans="1:9">
      <c r="A88" s="1" t="s">
        <v>70</v>
      </c>
      <c r="B88" s="1" t="s">
        <v>66</v>
      </c>
      <c r="C88" s="1" t="s">
        <v>2071</v>
      </c>
      <c r="D88" s="1" t="s">
        <v>376</v>
      </c>
      <c r="E88" s="1">
        <v>1</v>
      </c>
      <c r="F88" s="2">
        <v>45085</v>
      </c>
      <c r="G88" s="1" t="s">
        <v>69</v>
      </c>
      <c r="H88" s="1" t="s">
        <v>416</v>
      </c>
      <c r="I88" s="1" t="s">
        <v>345</v>
      </c>
    </row>
    <row r="89" spans="1:9">
      <c r="A89" s="1" t="s">
        <v>70</v>
      </c>
      <c r="B89" s="1" t="s">
        <v>66</v>
      </c>
      <c r="C89" s="1" t="s">
        <v>2072</v>
      </c>
      <c r="D89" s="1" t="s">
        <v>350</v>
      </c>
      <c r="E89" s="1">
        <v>1</v>
      </c>
      <c r="F89" s="2">
        <v>45085</v>
      </c>
      <c r="G89" s="1" t="s">
        <v>69</v>
      </c>
      <c r="H89" s="1" t="s">
        <v>416</v>
      </c>
      <c r="I89" s="1" t="s">
        <v>345</v>
      </c>
    </row>
    <row r="90" spans="1:9">
      <c r="A90" s="1" t="s">
        <v>70</v>
      </c>
      <c r="B90" s="1" t="s">
        <v>66</v>
      </c>
      <c r="C90" s="1" t="s">
        <v>2073</v>
      </c>
      <c r="D90" s="1" t="s">
        <v>358</v>
      </c>
      <c r="E90" s="1">
        <v>1</v>
      </c>
      <c r="F90" s="2">
        <v>45086</v>
      </c>
      <c r="G90" s="1" t="s">
        <v>69</v>
      </c>
      <c r="H90" s="1" t="s">
        <v>416</v>
      </c>
      <c r="I90" s="1" t="s">
        <v>345</v>
      </c>
    </row>
    <row r="91" spans="1:9">
      <c r="A91" s="1" t="s">
        <v>70</v>
      </c>
      <c r="B91" s="1" t="s">
        <v>66</v>
      </c>
      <c r="C91" s="1" t="s">
        <v>2074</v>
      </c>
      <c r="D91" s="1" t="s">
        <v>350</v>
      </c>
      <c r="E91" s="1">
        <v>1</v>
      </c>
      <c r="F91" s="2">
        <v>45087</v>
      </c>
      <c r="G91" s="1" t="s">
        <v>69</v>
      </c>
      <c r="H91" s="1" t="s">
        <v>416</v>
      </c>
      <c r="I91" s="1" t="s">
        <v>345</v>
      </c>
    </row>
    <row r="92" spans="1:9">
      <c r="A92" s="1" t="s">
        <v>70</v>
      </c>
      <c r="B92" s="1" t="s">
        <v>66</v>
      </c>
      <c r="C92" s="1" t="s">
        <v>2075</v>
      </c>
      <c r="D92" s="1" t="s">
        <v>350</v>
      </c>
      <c r="E92" s="1">
        <v>1</v>
      </c>
      <c r="F92" s="2">
        <v>45087</v>
      </c>
      <c r="G92" s="1" t="s">
        <v>69</v>
      </c>
      <c r="H92" s="1" t="s">
        <v>416</v>
      </c>
      <c r="I92" s="1" t="s">
        <v>345</v>
      </c>
    </row>
    <row r="93" spans="1:9">
      <c r="A93" s="1" t="s">
        <v>70</v>
      </c>
      <c r="B93" s="1" t="s">
        <v>66</v>
      </c>
      <c r="C93" s="1" t="s">
        <v>2076</v>
      </c>
      <c r="D93" s="1" t="s">
        <v>369</v>
      </c>
      <c r="E93" s="1">
        <v>1</v>
      </c>
      <c r="F93" s="2">
        <v>45087</v>
      </c>
      <c r="G93" s="1" t="s">
        <v>69</v>
      </c>
      <c r="H93" s="1" t="s">
        <v>416</v>
      </c>
      <c r="I93" s="1" t="s">
        <v>345</v>
      </c>
    </row>
    <row r="94" spans="1:9">
      <c r="A94" s="1" t="s">
        <v>70</v>
      </c>
      <c r="B94" s="1" t="s">
        <v>66</v>
      </c>
      <c r="C94" s="1" t="s">
        <v>2077</v>
      </c>
      <c r="D94" s="1" t="s">
        <v>352</v>
      </c>
      <c r="E94" s="1">
        <v>1</v>
      </c>
      <c r="F94" s="2">
        <v>45087</v>
      </c>
      <c r="G94" s="1" t="s">
        <v>69</v>
      </c>
      <c r="H94" s="1" t="s">
        <v>416</v>
      </c>
      <c r="I94" s="1" t="s">
        <v>345</v>
      </c>
    </row>
    <row r="95" spans="1:9">
      <c r="A95" s="1" t="s">
        <v>70</v>
      </c>
      <c r="B95" s="1" t="s">
        <v>66</v>
      </c>
      <c r="C95" s="1" t="s">
        <v>2078</v>
      </c>
      <c r="D95" s="1" t="s">
        <v>352</v>
      </c>
      <c r="E95" s="1">
        <v>1</v>
      </c>
      <c r="F95" s="2">
        <v>45094</v>
      </c>
      <c r="G95" s="1" t="s">
        <v>69</v>
      </c>
      <c r="H95" s="1" t="s">
        <v>416</v>
      </c>
      <c r="I95" s="1" t="s">
        <v>345</v>
      </c>
    </row>
    <row r="96" hidden="1" spans="1:9">
      <c r="A96" s="1" t="s">
        <v>70</v>
      </c>
      <c r="B96" s="1" t="s">
        <v>66</v>
      </c>
      <c r="C96" s="1" t="s">
        <v>3225</v>
      </c>
      <c r="D96" s="1" t="s">
        <v>659</v>
      </c>
      <c r="E96" s="1">
        <v>1</v>
      </c>
      <c r="F96" s="2">
        <v>45100</v>
      </c>
      <c r="G96" s="1" t="s">
        <v>69</v>
      </c>
      <c r="H96" s="1" t="s">
        <v>416</v>
      </c>
      <c r="I96" s="1" t="s">
        <v>345</v>
      </c>
    </row>
    <row r="97" hidden="1" spans="1:9">
      <c r="A97" s="1" t="s">
        <v>70</v>
      </c>
      <c r="B97" s="1" t="s">
        <v>66</v>
      </c>
      <c r="C97" s="1" t="s">
        <v>3226</v>
      </c>
      <c r="D97" s="1" t="s">
        <v>369</v>
      </c>
      <c r="E97" s="1">
        <v>1</v>
      </c>
      <c r="F97" s="2">
        <v>45100</v>
      </c>
      <c r="G97" s="1" t="s">
        <v>69</v>
      </c>
      <c r="H97" s="1" t="s">
        <v>416</v>
      </c>
      <c r="I97" s="1" t="s">
        <v>345</v>
      </c>
    </row>
    <row r="98" hidden="1" spans="1:9">
      <c r="A98" s="1" t="s">
        <v>70</v>
      </c>
      <c r="B98" s="1" t="s">
        <v>66</v>
      </c>
      <c r="C98" s="1" t="s">
        <v>3227</v>
      </c>
      <c r="D98" s="1" t="s">
        <v>693</v>
      </c>
      <c r="E98" s="1">
        <v>1</v>
      </c>
      <c r="F98" s="2">
        <v>45100</v>
      </c>
      <c r="G98" s="1" t="s">
        <v>69</v>
      </c>
      <c r="H98" s="1" t="s">
        <v>416</v>
      </c>
      <c r="I98" s="1" t="s">
        <v>345</v>
      </c>
    </row>
    <row r="99" hidden="1" spans="1:9">
      <c r="A99" s="1" t="s">
        <v>70</v>
      </c>
      <c r="B99" s="1" t="s">
        <v>66</v>
      </c>
      <c r="C99" s="1" t="s">
        <v>3228</v>
      </c>
      <c r="D99" s="1" t="s">
        <v>358</v>
      </c>
      <c r="E99" s="1">
        <v>1</v>
      </c>
      <c r="F99" s="2">
        <v>45101</v>
      </c>
      <c r="G99" s="1" t="s">
        <v>69</v>
      </c>
      <c r="H99" s="1" t="s">
        <v>416</v>
      </c>
      <c r="I99" s="1" t="s">
        <v>345</v>
      </c>
    </row>
    <row r="100" hidden="1" spans="1:9">
      <c r="A100" s="1" t="s">
        <v>70</v>
      </c>
      <c r="B100" s="1" t="s">
        <v>66</v>
      </c>
      <c r="C100" s="1" t="s">
        <v>3229</v>
      </c>
      <c r="D100" s="1" t="s">
        <v>350</v>
      </c>
      <c r="E100" s="1">
        <v>1</v>
      </c>
      <c r="F100" s="2">
        <v>45103</v>
      </c>
      <c r="G100" s="1" t="s">
        <v>69</v>
      </c>
      <c r="H100" s="1" t="s">
        <v>416</v>
      </c>
      <c r="I100" s="1" t="s">
        <v>345</v>
      </c>
    </row>
    <row r="101" hidden="1" spans="1:9">
      <c r="A101" s="1" t="s">
        <v>70</v>
      </c>
      <c r="B101" s="1" t="s">
        <v>66</v>
      </c>
      <c r="C101" s="1" t="s">
        <v>3230</v>
      </c>
      <c r="D101" s="1" t="s">
        <v>369</v>
      </c>
      <c r="E101" s="1">
        <v>1</v>
      </c>
      <c r="F101" s="2">
        <v>45103</v>
      </c>
      <c r="G101" s="1" t="s">
        <v>69</v>
      </c>
      <c r="H101" s="1" t="s">
        <v>416</v>
      </c>
      <c r="I101" s="1" t="s">
        <v>345</v>
      </c>
    </row>
    <row r="102" hidden="1" spans="1:9">
      <c r="A102" s="1" t="s">
        <v>70</v>
      </c>
      <c r="B102" s="1" t="s">
        <v>66</v>
      </c>
      <c r="C102" s="1" t="s">
        <v>3231</v>
      </c>
      <c r="D102" s="1" t="s">
        <v>369</v>
      </c>
      <c r="E102" s="1">
        <v>1</v>
      </c>
      <c r="F102" s="2">
        <v>45103</v>
      </c>
      <c r="G102" s="1" t="s">
        <v>69</v>
      </c>
      <c r="H102" s="1" t="s">
        <v>416</v>
      </c>
      <c r="I102" s="1" t="s">
        <v>345</v>
      </c>
    </row>
    <row r="103" hidden="1" spans="1:9">
      <c r="A103" s="1" t="s">
        <v>70</v>
      </c>
      <c r="B103" s="1" t="s">
        <v>66</v>
      </c>
      <c r="C103" s="1" t="s">
        <v>3232</v>
      </c>
      <c r="D103" s="1" t="s">
        <v>358</v>
      </c>
      <c r="E103" s="1">
        <v>1</v>
      </c>
      <c r="F103" s="2">
        <v>45104</v>
      </c>
      <c r="G103" s="1" t="s">
        <v>69</v>
      </c>
      <c r="H103" s="1" t="s">
        <v>416</v>
      </c>
      <c r="I103" s="1" t="s">
        <v>345</v>
      </c>
    </row>
    <row r="104" spans="1:9">
      <c r="A104" s="1" t="s">
        <v>2079</v>
      </c>
      <c r="B104" s="1" t="s">
        <v>260</v>
      </c>
      <c r="C104" s="1" t="s">
        <v>2080</v>
      </c>
      <c r="D104" s="1" t="s">
        <v>369</v>
      </c>
      <c r="E104" s="1">
        <v>1</v>
      </c>
      <c r="F104" s="2">
        <v>45087</v>
      </c>
      <c r="G104" s="1" t="s">
        <v>2081</v>
      </c>
      <c r="H104" s="1" t="s">
        <v>2082</v>
      </c>
      <c r="I104" s="1" t="s">
        <v>345</v>
      </c>
    </row>
    <row r="105" spans="1:9">
      <c r="A105" s="1" t="s">
        <v>2079</v>
      </c>
      <c r="B105" s="1" t="s">
        <v>260</v>
      </c>
      <c r="C105" s="1" t="s">
        <v>2083</v>
      </c>
      <c r="D105" s="1" t="s">
        <v>352</v>
      </c>
      <c r="E105" s="1">
        <v>1</v>
      </c>
      <c r="F105" s="2">
        <v>45087</v>
      </c>
      <c r="G105" s="1" t="s">
        <v>2081</v>
      </c>
      <c r="H105" s="1" t="s">
        <v>2082</v>
      </c>
      <c r="I105" s="1" t="s">
        <v>345</v>
      </c>
    </row>
    <row r="106" spans="1:9">
      <c r="A106" s="1" t="s">
        <v>2079</v>
      </c>
      <c r="B106" s="1" t="s">
        <v>260</v>
      </c>
      <c r="C106" s="1" t="s">
        <v>2084</v>
      </c>
      <c r="D106" s="1" t="s">
        <v>352</v>
      </c>
      <c r="E106" s="1">
        <v>1</v>
      </c>
      <c r="F106" s="2">
        <v>45087</v>
      </c>
      <c r="G106" s="1" t="s">
        <v>2081</v>
      </c>
      <c r="H106" s="1" t="s">
        <v>2082</v>
      </c>
      <c r="I106" s="1" t="s">
        <v>345</v>
      </c>
    </row>
    <row r="107" spans="1:9">
      <c r="A107" s="1" t="s">
        <v>2085</v>
      </c>
      <c r="B107" s="1" t="s">
        <v>34</v>
      </c>
      <c r="C107" s="1" t="s">
        <v>2086</v>
      </c>
      <c r="D107" s="1" t="s">
        <v>358</v>
      </c>
      <c r="E107" s="1">
        <v>1</v>
      </c>
      <c r="F107" s="2">
        <v>45082</v>
      </c>
      <c r="G107" s="1" t="s">
        <v>32</v>
      </c>
      <c r="H107" s="1" t="s">
        <v>1768</v>
      </c>
      <c r="I107" s="1" t="s">
        <v>345</v>
      </c>
    </row>
    <row r="108" spans="1:9">
      <c r="A108" s="1" t="s">
        <v>2085</v>
      </c>
      <c r="B108" s="1" t="s">
        <v>34</v>
      </c>
      <c r="C108" s="1" t="s">
        <v>2087</v>
      </c>
      <c r="D108" s="1" t="s">
        <v>394</v>
      </c>
      <c r="E108" s="1">
        <v>1</v>
      </c>
      <c r="F108" s="2">
        <v>45083</v>
      </c>
      <c r="G108" s="1" t="s">
        <v>32</v>
      </c>
      <c r="H108" s="1" t="s">
        <v>1768</v>
      </c>
      <c r="I108" s="1" t="s">
        <v>345</v>
      </c>
    </row>
    <row r="109" spans="1:9">
      <c r="A109" s="1" t="s">
        <v>2085</v>
      </c>
      <c r="B109" s="1" t="s">
        <v>34</v>
      </c>
      <c r="C109" s="1" t="s">
        <v>2088</v>
      </c>
      <c r="D109" s="1" t="s">
        <v>376</v>
      </c>
      <c r="E109" s="1">
        <v>1</v>
      </c>
      <c r="F109" s="2">
        <v>45086</v>
      </c>
      <c r="G109" s="1" t="s">
        <v>32</v>
      </c>
      <c r="H109" s="1" t="s">
        <v>1768</v>
      </c>
      <c r="I109" s="1" t="s">
        <v>345</v>
      </c>
    </row>
    <row r="110" spans="1:9">
      <c r="A110" s="1" t="s">
        <v>2085</v>
      </c>
      <c r="B110" s="1" t="s">
        <v>34</v>
      </c>
      <c r="C110" s="1" t="s">
        <v>2089</v>
      </c>
      <c r="D110" s="1" t="s">
        <v>352</v>
      </c>
      <c r="E110" s="1">
        <v>1</v>
      </c>
      <c r="F110" s="2">
        <v>45086</v>
      </c>
      <c r="G110" s="1" t="s">
        <v>32</v>
      </c>
      <c r="H110" s="1" t="s">
        <v>1768</v>
      </c>
      <c r="I110" s="1" t="s">
        <v>345</v>
      </c>
    </row>
    <row r="111" hidden="1" spans="1:9">
      <c r="A111" s="1" t="s">
        <v>2085</v>
      </c>
      <c r="B111" s="1" t="s">
        <v>34</v>
      </c>
      <c r="C111" s="1" t="s">
        <v>3233</v>
      </c>
      <c r="D111" s="1" t="s">
        <v>369</v>
      </c>
      <c r="E111" s="1">
        <v>1</v>
      </c>
      <c r="F111" s="2">
        <v>45098</v>
      </c>
      <c r="G111" s="1" t="s">
        <v>32</v>
      </c>
      <c r="H111" s="1" t="s">
        <v>1768</v>
      </c>
      <c r="I111" s="1" t="s">
        <v>345</v>
      </c>
    </row>
    <row r="112" hidden="1" spans="1:9">
      <c r="A112" s="1" t="s">
        <v>2085</v>
      </c>
      <c r="B112" s="1" t="s">
        <v>34</v>
      </c>
      <c r="C112" s="1" t="s">
        <v>3234</v>
      </c>
      <c r="D112" s="1" t="s">
        <v>394</v>
      </c>
      <c r="E112" s="1">
        <v>1</v>
      </c>
      <c r="F112" s="2">
        <v>45098</v>
      </c>
      <c r="G112" s="1" t="s">
        <v>32</v>
      </c>
      <c r="H112" s="1" t="s">
        <v>1768</v>
      </c>
      <c r="I112" s="1" t="s">
        <v>345</v>
      </c>
    </row>
    <row r="113" hidden="1" spans="1:9">
      <c r="A113" s="1" t="s">
        <v>2085</v>
      </c>
      <c r="B113" s="1" t="s">
        <v>34</v>
      </c>
      <c r="C113" s="1" t="s">
        <v>3235</v>
      </c>
      <c r="D113" s="1" t="s">
        <v>352</v>
      </c>
      <c r="E113" s="1">
        <v>1</v>
      </c>
      <c r="F113" s="2">
        <v>45099</v>
      </c>
      <c r="G113" s="1" t="s">
        <v>32</v>
      </c>
      <c r="H113" s="1" t="s">
        <v>1768</v>
      </c>
      <c r="I113" s="1" t="s">
        <v>345</v>
      </c>
    </row>
    <row r="114" hidden="1" spans="1:9">
      <c r="A114" s="1" t="s">
        <v>2085</v>
      </c>
      <c r="B114" s="1" t="s">
        <v>34</v>
      </c>
      <c r="C114" s="1" t="s">
        <v>3236</v>
      </c>
      <c r="D114" s="1" t="s">
        <v>352</v>
      </c>
      <c r="E114" s="1">
        <v>1</v>
      </c>
      <c r="F114" s="2">
        <v>45103</v>
      </c>
      <c r="G114" s="1" t="s">
        <v>32</v>
      </c>
      <c r="H114" s="1" t="s">
        <v>1768</v>
      </c>
      <c r="I114" s="1" t="s">
        <v>345</v>
      </c>
    </row>
    <row r="115" hidden="1" spans="1:9">
      <c r="A115" s="1" t="s">
        <v>2085</v>
      </c>
      <c r="B115" s="1" t="s">
        <v>34</v>
      </c>
      <c r="C115" s="1" t="s">
        <v>3237</v>
      </c>
      <c r="D115" s="1" t="s">
        <v>358</v>
      </c>
      <c r="E115" s="1">
        <v>1</v>
      </c>
      <c r="F115" s="2">
        <v>45103</v>
      </c>
      <c r="G115" s="1" t="s">
        <v>32</v>
      </c>
      <c r="H115" s="1" t="s">
        <v>1768</v>
      </c>
      <c r="I115" s="1" t="s">
        <v>345</v>
      </c>
    </row>
    <row r="116" hidden="1" spans="1:9">
      <c r="A116" s="1" t="s">
        <v>2085</v>
      </c>
      <c r="B116" s="1" t="s">
        <v>34</v>
      </c>
      <c r="C116" s="1" t="s">
        <v>3238</v>
      </c>
      <c r="D116" s="1" t="s">
        <v>352</v>
      </c>
      <c r="E116" s="1">
        <v>1</v>
      </c>
      <c r="F116" s="2">
        <v>45103</v>
      </c>
      <c r="G116" s="1" t="s">
        <v>32</v>
      </c>
      <c r="H116" s="1" t="s">
        <v>1768</v>
      </c>
      <c r="I116" s="1" t="s">
        <v>345</v>
      </c>
    </row>
    <row r="117" spans="1:9">
      <c r="A117" s="1" t="s">
        <v>273</v>
      </c>
      <c r="B117" s="1" t="s">
        <v>260</v>
      </c>
      <c r="C117" s="1" t="s">
        <v>2090</v>
      </c>
      <c r="D117" s="1" t="s">
        <v>369</v>
      </c>
      <c r="E117" s="1">
        <v>1</v>
      </c>
      <c r="F117" s="2">
        <v>45079</v>
      </c>
      <c r="G117" s="1" t="s">
        <v>272</v>
      </c>
      <c r="H117" s="1" t="s">
        <v>425</v>
      </c>
      <c r="I117" s="1" t="s">
        <v>345</v>
      </c>
    </row>
    <row r="118" spans="1:9">
      <c r="A118" s="1" t="s">
        <v>273</v>
      </c>
      <c r="B118" s="1" t="s">
        <v>260</v>
      </c>
      <c r="C118" s="1" t="s">
        <v>2091</v>
      </c>
      <c r="D118" s="1" t="s">
        <v>358</v>
      </c>
      <c r="E118" s="1">
        <v>1</v>
      </c>
      <c r="F118" s="2">
        <v>45080</v>
      </c>
      <c r="G118" s="1" t="s">
        <v>272</v>
      </c>
      <c r="H118" s="1" t="s">
        <v>425</v>
      </c>
      <c r="I118" s="1" t="s">
        <v>345</v>
      </c>
    </row>
    <row r="119" spans="1:9">
      <c r="A119" s="1" t="s">
        <v>273</v>
      </c>
      <c r="B119" s="1" t="s">
        <v>260</v>
      </c>
      <c r="C119" s="1" t="s">
        <v>2092</v>
      </c>
      <c r="D119" s="1" t="s">
        <v>358</v>
      </c>
      <c r="E119" s="1">
        <v>1</v>
      </c>
      <c r="F119" s="2">
        <v>45082</v>
      </c>
      <c r="G119" s="1" t="s">
        <v>272</v>
      </c>
      <c r="H119" s="1" t="s">
        <v>425</v>
      </c>
      <c r="I119" s="1" t="s">
        <v>345</v>
      </c>
    </row>
    <row r="120" spans="1:9">
      <c r="A120" s="1" t="s">
        <v>273</v>
      </c>
      <c r="B120" s="1" t="s">
        <v>260</v>
      </c>
      <c r="C120" s="1" t="s">
        <v>2093</v>
      </c>
      <c r="D120" s="1" t="s">
        <v>352</v>
      </c>
      <c r="E120" s="1">
        <v>1</v>
      </c>
      <c r="F120" s="2">
        <v>45084</v>
      </c>
      <c r="G120" s="1" t="s">
        <v>272</v>
      </c>
      <c r="H120" s="1" t="s">
        <v>425</v>
      </c>
      <c r="I120" s="1" t="s">
        <v>345</v>
      </c>
    </row>
    <row r="121" spans="1:9">
      <c r="A121" s="1" t="s">
        <v>273</v>
      </c>
      <c r="B121" s="1" t="s">
        <v>260</v>
      </c>
      <c r="C121" s="1" t="s">
        <v>2094</v>
      </c>
      <c r="D121" s="1" t="s">
        <v>369</v>
      </c>
      <c r="E121" s="1">
        <v>1</v>
      </c>
      <c r="F121" s="2">
        <v>45085</v>
      </c>
      <c r="G121" s="1" t="s">
        <v>272</v>
      </c>
      <c r="H121" s="1" t="s">
        <v>425</v>
      </c>
      <c r="I121" s="1" t="s">
        <v>345</v>
      </c>
    </row>
    <row r="122" spans="1:9">
      <c r="A122" s="1" t="s">
        <v>273</v>
      </c>
      <c r="B122" s="1" t="s">
        <v>260</v>
      </c>
      <c r="C122" s="1" t="s">
        <v>2095</v>
      </c>
      <c r="D122" s="1" t="s">
        <v>352</v>
      </c>
      <c r="E122" s="1">
        <v>1</v>
      </c>
      <c r="F122" s="2">
        <v>45089</v>
      </c>
      <c r="G122" s="1" t="s">
        <v>272</v>
      </c>
      <c r="H122" s="1" t="s">
        <v>425</v>
      </c>
      <c r="I122" s="1" t="s">
        <v>345</v>
      </c>
    </row>
    <row r="123" spans="1:9">
      <c r="A123" s="1" t="s">
        <v>273</v>
      </c>
      <c r="B123" s="1" t="s">
        <v>260</v>
      </c>
      <c r="C123" s="1" t="s">
        <v>2096</v>
      </c>
      <c r="D123" s="1" t="s">
        <v>352</v>
      </c>
      <c r="E123" s="1">
        <v>1</v>
      </c>
      <c r="F123" s="2">
        <v>45089</v>
      </c>
      <c r="G123" s="1" t="s">
        <v>272</v>
      </c>
      <c r="H123" s="1" t="s">
        <v>425</v>
      </c>
      <c r="I123" s="1" t="s">
        <v>345</v>
      </c>
    </row>
    <row r="124" hidden="1" spans="1:9">
      <c r="A124" s="1" t="s">
        <v>273</v>
      </c>
      <c r="B124" s="1" t="s">
        <v>260</v>
      </c>
      <c r="C124" s="1" t="s">
        <v>3239</v>
      </c>
      <c r="D124" s="1" t="s">
        <v>352</v>
      </c>
      <c r="E124" s="1">
        <v>1</v>
      </c>
      <c r="F124" s="2">
        <v>45098</v>
      </c>
      <c r="G124" s="1" t="s">
        <v>272</v>
      </c>
      <c r="H124" s="1" t="s">
        <v>425</v>
      </c>
      <c r="I124" s="1" t="s">
        <v>345</v>
      </c>
    </row>
    <row r="125" hidden="1" spans="1:9">
      <c r="A125" s="1" t="s">
        <v>273</v>
      </c>
      <c r="B125" s="1" t="s">
        <v>260</v>
      </c>
      <c r="C125" s="1" t="s">
        <v>3240</v>
      </c>
      <c r="D125" s="1" t="s">
        <v>352</v>
      </c>
      <c r="E125" s="1">
        <v>1</v>
      </c>
      <c r="F125" s="2">
        <v>45101</v>
      </c>
      <c r="G125" s="1" t="s">
        <v>272</v>
      </c>
      <c r="H125" s="1" t="s">
        <v>425</v>
      </c>
      <c r="I125" s="1" t="s">
        <v>345</v>
      </c>
    </row>
    <row r="126" hidden="1" spans="1:9">
      <c r="A126" s="1" t="s">
        <v>273</v>
      </c>
      <c r="B126" s="1" t="s">
        <v>260</v>
      </c>
      <c r="C126" s="1" t="s">
        <v>3241</v>
      </c>
      <c r="D126" s="1" t="s">
        <v>1751</v>
      </c>
      <c r="E126" s="1">
        <v>1</v>
      </c>
      <c r="F126" s="2">
        <v>45104</v>
      </c>
      <c r="G126" s="1" t="s">
        <v>272</v>
      </c>
      <c r="H126" s="1" t="s">
        <v>425</v>
      </c>
      <c r="I126" s="1" t="s">
        <v>345</v>
      </c>
    </row>
    <row r="127" spans="1:9">
      <c r="A127" s="1" t="s">
        <v>59</v>
      </c>
      <c r="B127" s="1" t="s">
        <v>34</v>
      </c>
      <c r="C127" s="1" t="s">
        <v>2097</v>
      </c>
      <c r="D127" s="1" t="s">
        <v>369</v>
      </c>
      <c r="E127" s="1">
        <v>1</v>
      </c>
      <c r="F127" s="2">
        <v>45084</v>
      </c>
      <c r="G127" s="1" t="s">
        <v>58</v>
      </c>
      <c r="H127" s="1" t="s">
        <v>428</v>
      </c>
      <c r="I127" s="1" t="s">
        <v>345</v>
      </c>
    </row>
    <row r="128" spans="1:9">
      <c r="A128" s="1" t="s">
        <v>59</v>
      </c>
      <c r="B128" s="1" t="s">
        <v>34</v>
      </c>
      <c r="C128" s="1" t="s">
        <v>2098</v>
      </c>
      <c r="D128" s="1" t="s">
        <v>693</v>
      </c>
      <c r="E128" s="1">
        <v>1</v>
      </c>
      <c r="F128" s="2">
        <v>45084</v>
      </c>
      <c r="G128" s="1" t="s">
        <v>58</v>
      </c>
      <c r="H128" s="1" t="s">
        <v>428</v>
      </c>
      <c r="I128" s="1" t="s">
        <v>345</v>
      </c>
    </row>
    <row r="129" spans="1:9">
      <c r="A129" s="1" t="s">
        <v>59</v>
      </c>
      <c r="B129" s="1" t="s">
        <v>34</v>
      </c>
      <c r="C129" s="1" t="s">
        <v>2099</v>
      </c>
      <c r="D129" s="1" t="s">
        <v>369</v>
      </c>
      <c r="E129" s="1">
        <v>1</v>
      </c>
      <c r="F129" s="2">
        <v>45084</v>
      </c>
      <c r="G129" s="1" t="s">
        <v>58</v>
      </c>
      <c r="H129" s="1" t="s">
        <v>428</v>
      </c>
      <c r="I129" s="1" t="s">
        <v>345</v>
      </c>
    </row>
    <row r="130" spans="1:9">
      <c r="A130" s="1" t="s">
        <v>59</v>
      </c>
      <c r="B130" s="1" t="s">
        <v>34</v>
      </c>
      <c r="C130" s="1" t="s">
        <v>2100</v>
      </c>
      <c r="D130" s="1" t="s">
        <v>352</v>
      </c>
      <c r="E130" s="1">
        <v>1</v>
      </c>
      <c r="F130" s="2">
        <v>45084</v>
      </c>
      <c r="G130" s="1" t="s">
        <v>58</v>
      </c>
      <c r="H130" s="1" t="s">
        <v>428</v>
      </c>
      <c r="I130" s="1" t="s">
        <v>345</v>
      </c>
    </row>
    <row r="131" spans="1:9">
      <c r="A131" s="1" t="s">
        <v>59</v>
      </c>
      <c r="B131" s="1" t="s">
        <v>34</v>
      </c>
      <c r="C131" s="1" t="s">
        <v>2101</v>
      </c>
      <c r="D131" s="1" t="s">
        <v>352</v>
      </c>
      <c r="E131" s="1">
        <v>1</v>
      </c>
      <c r="F131" s="2">
        <v>45084</v>
      </c>
      <c r="G131" s="1" t="s">
        <v>58</v>
      </c>
      <c r="H131" s="1" t="s">
        <v>428</v>
      </c>
      <c r="I131" s="1" t="s">
        <v>345</v>
      </c>
    </row>
    <row r="132" spans="1:9">
      <c r="A132" s="1" t="s">
        <v>59</v>
      </c>
      <c r="B132" s="1" t="s">
        <v>34</v>
      </c>
      <c r="C132" s="1" t="s">
        <v>2102</v>
      </c>
      <c r="D132" s="1" t="s">
        <v>358</v>
      </c>
      <c r="E132" s="1">
        <v>1</v>
      </c>
      <c r="F132" s="2">
        <v>45087</v>
      </c>
      <c r="G132" s="1" t="s">
        <v>58</v>
      </c>
      <c r="H132" s="1" t="s">
        <v>428</v>
      </c>
      <c r="I132" s="1" t="s">
        <v>345</v>
      </c>
    </row>
    <row r="133" spans="1:9">
      <c r="A133" s="1" t="s">
        <v>59</v>
      </c>
      <c r="B133" s="1" t="s">
        <v>34</v>
      </c>
      <c r="C133" s="1" t="s">
        <v>2103</v>
      </c>
      <c r="D133" s="1" t="s">
        <v>350</v>
      </c>
      <c r="E133" s="1">
        <v>1</v>
      </c>
      <c r="F133" s="2">
        <v>45087</v>
      </c>
      <c r="G133" s="1" t="s">
        <v>58</v>
      </c>
      <c r="H133" s="1" t="s">
        <v>428</v>
      </c>
      <c r="I133" s="1" t="s">
        <v>345</v>
      </c>
    </row>
    <row r="134" spans="1:9">
      <c r="A134" s="1" t="s">
        <v>59</v>
      </c>
      <c r="B134" s="1" t="s">
        <v>34</v>
      </c>
      <c r="C134" s="1" t="s">
        <v>2104</v>
      </c>
      <c r="D134" s="1" t="s">
        <v>394</v>
      </c>
      <c r="E134" s="1">
        <v>1</v>
      </c>
      <c r="F134" s="2">
        <v>45087</v>
      </c>
      <c r="G134" s="1" t="s">
        <v>58</v>
      </c>
      <c r="H134" s="1" t="s">
        <v>428</v>
      </c>
      <c r="I134" s="1" t="s">
        <v>345</v>
      </c>
    </row>
    <row r="135" spans="1:9">
      <c r="A135" s="1" t="s">
        <v>59</v>
      </c>
      <c r="B135" s="1" t="s">
        <v>34</v>
      </c>
      <c r="C135" s="1" t="s">
        <v>2105</v>
      </c>
      <c r="D135" s="1" t="s">
        <v>350</v>
      </c>
      <c r="E135" s="1">
        <v>1</v>
      </c>
      <c r="F135" s="2">
        <v>45087</v>
      </c>
      <c r="G135" s="1" t="s">
        <v>58</v>
      </c>
      <c r="H135" s="1" t="s">
        <v>428</v>
      </c>
      <c r="I135" s="1" t="s">
        <v>345</v>
      </c>
    </row>
    <row r="136" spans="1:9">
      <c r="A136" s="1" t="s">
        <v>59</v>
      </c>
      <c r="B136" s="1" t="s">
        <v>34</v>
      </c>
      <c r="C136" s="1" t="s">
        <v>2106</v>
      </c>
      <c r="D136" s="1" t="s">
        <v>352</v>
      </c>
      <c r="E136" s="1">
        <v>1</v>
      </c>
      <c r="F136" s="2">
        <v>45094</v>
      </c>
      <c r="G136" s="1" t="s">
        <v>58</v>
      </c>
      <c r="H136" s="1" t="s">
        <v>428</v>
      </c>
      <c r="I136" s="1" t="s">
        <v>345</v>
      </c>
    </row>
    <row r="137" hidden="1" spans="1:9">
      <c r="A137" s="1" t="s">
        <v>59</v>
      </c>
      <c r="B137" s="1" t="s">
        <v>34</v>
      </c>
      <c r="C137" s="1" t="s">
        <v>3242</v>
      </c>
      <c r="D137" s="1" t="s">
        <v>350</v>
      </c>
      <c r="E137" s="1">
        <v>1</v>
      </c>
      <c r="F137" s="2">
        <v>45097</v>
      </c>
      <c r="G137" s="1" t="s">
        <v>58</v>
      </c>
      <c r="H137" s="1" t="s">
        <v>428</v>
      </c>
      <c r="I137" s="1" t="s">
        <v>345</v>
      </c>
    </row>
    <row r="138" hidden="1" spans="1:9">
      <c r="A138" s="1" t="s">
        <v>59</v>
      </c>
      <c r="B138" s="1" t="s">
        <v>34</v>
      </c>
      <c r="C138" s="1" t="s">
        <v>3243</v>
      </c>
      <c r="D138" s="1" t="s">
        <v>376</v>
      </c>
      <c r="E138" s="1">
        <v>1</v>
      </c>
      <c r="F138" s="2">
        <v>45097</v>
      </c>
      <c r="G138" s="1" t="s">
        <v>58</v>
      </c>
      <c r="H138" s="1" t="s">
        <v>428</v>
      </c>
      <c r="I138" s="1" t="s">
        <v>345</v>
      </c>
    </row>
    <row r="139" hidden="1" spans="1:9">
      <c r="A139" s="1" t="s">
        <v>59</v>
      </c>
      <c r="B139" s="1" t="s">
        <v>34</v>
      </c>
      <c r="C139" s="1" t="s">
        <v>3244</v>
      </c>
      <c r="D139" s="1" t="s">
        <v>376</v>
      </c>
      <c r="E139" s="1">
        <v>1</v>
      </c>
      <c r="F139" s="2">
        <v>45104</v>
      </c>
      <c r="G139" s="1" t="s">
        <v>58</v>
      </c>
      <c r="H139" s="1" t="s">
        <v>428</v>
      </c>
      <c r="I139" s="1" t="s">
        <v>345</v>
      </c>
    </row>
    <row r="140" hidden="1" spans="1:9">
      <c r="A140" s="1" t="s">
        <v>59</v>
      </c>
      <c r="B140" s="1" t="s">
        <v>34</v>
      </c>
      <c r="C140" s="1" t="s">
        <v>3245</v>
      </c>
      <c r="D140" s="1" t="s">
        <v>358</v>
      </c>
      <c r="E140" s="1">
        <v>1</v>
      </c>
      <c r="F140" s="2">
        <v>45104</v>
      </c>
      <c r="G140" s="1" t="s">
        <v>58</v>
      </c>
      <c r="H140" s="1" t="s">
        <v>428</v>
      </c>
      <c r="I140" s="1" t="s">
        <v>345</v>
      </c>
    </row>
    <row r="141" hidden="1" spans="1:9">
      <c r="A141" s="1" t="s">
        <v>59</v>
      </c>
      <c r="B141" s="1" t="s">
        <v>34</v>
      </c>
      <c r="C141" s="1" t="s">
        <v>3246</v>
      </c>
      <c r="D141" s="1" t="s">
        <v>394</v>
      </c>
      <c r="E141" s="1">
        <v>1</v>
      </c>
      <c r="F141" s="2">
        <v>45106</v>
      </c>
      <c r="G141" s="1" t="s">
        <v>58</v>
      </c>
      <c r="H141" s="1" t="s">
        <v>428</v>
      </c>
      <c r="I141" s="1" t="s">
        <v>345</v>
      </c>
    </row>
    <row r="142" spans="1:9">
      <c r="A142" s="1" t="s">
        <v>82</v>
      </c>
      <c r="B142" s="1" t="s">
        <v>66</v>
      </c>
      <c r="C142" s="1" t="s">
        <v>2107</v>
      </c>
      <c r="D142" s="1" t="s">
        <v>352</v>
      </c>
      <c r="E142" s="1">
        <v>1</v>
      </c>
      <c r="F142" s="2">
        <v>45080</v>
      </c>
      <c r="G142" s="1" t="s">
        <v>81</v>
      </c>
      <c r="H142" s="1" t="s">
        <v>443</v>
      </c>
      <c r="I142" s="1" t="s">
        <v>345</v>
      </c>
    </row>
    <row r="143" spans="1:9">
      <c r="A143" s="1" t="s">
        <v>82</v>
      </c>
      <c r="B143" s="1" t="s">
        <v>66</v>
      </c>
      <c r="C143" s="1" t="s">
        <v>2108</v>
      </c>
      <c r="D143" s="1" t="s">
        <v>352</v>
      </c>
      <c r="E143" s="1">
        <v>1</v>
      </c>
      <c r="F143" s="2">
        <v>45082</v>
      </c>
      <c r="G143" s="1" t="s">
        <v>81</v>
      </c>
      <c r="H143" s="1" t="s">
        <v>443</v>
      </c>
      <c r="I143" s="1" t="s">
        <v>345</v>
      </c>
    </row>
    <row r="144" spans="1:9">
      <c r="A144" s="1" t="s">
        <v>82</v>
      </c>
      <c r="B144" s="1" t="s">
        <v>66</v>
      </c>
      <c r="C144" s="1" t="s">
        <v>2109</v>
      </c>
      <c r="D144" s="1" t="s">
        <v>358</v>
      </c>
      <c r="E144" s="1">
        <v>1</v>
      </c>
      <c r="F144" s="2">
        <v>45083</v>
      </c>
      <c r="G144" s="1" t="s">
        <v>81</v>
      </c>
      <c r="H144" s="1" t="s">
        <v>443</v>
      </c>
      <c r="I144" s="1" t="s">
        <v>345</v>
      </c>
    </row>
    <row r="145" spans="1:9">
      <c r="A145" s="1" t="s">
        <v>82</v>
      </c>
      <c r="B145" s="1" t="s">
        <v>66</v>
      </c>
      <c r="C145" s="1" t="s">
        <v>2110</v>
      </c>
      <c r="D145" s="1" t="s">
        <v>350</v>
      </c>
      <c r="E145" s="1">
        <v>1</v>
      </c>
      <c r="F145" s="2">
        <v>45087</v>
      </c>
      <c r="G145" s="1" t="s">
        <v>81</v>
      </c>
      <c r="H145" s="1" t="s">
        <v>443</v>
      </c>
      <c r="I145" s="1" t="s">
        <v>345</v>
      </c>
    </row>
    <row r="146" spans="1:9">
      <c r="A146" s="1" t="s">
        <v>82</v>
      </c>
      <c r="B146" s="1" t="s">
        <v>66</v>
      </c>
      <c r="C146" s="1" t="s">
        <v>2111</v>
      </c>
      <c r="D146" s="1" t="s">
        <v>369</v>
      </c>
      <c r="E146" s="1">
        <v>1</v>
      </c>
      <c r="F146" s="2">
        <v>45087</v>
      </c>
      <c r="G146" s="1" t="s">
        <v>81</v>
      </c>
      <c r="H146" s="1" t="s">
        <v>443</v>
      </c>
      <c r="I146" s="1" t="s">
        <v>345</v>
      </c>
    </row>
    <row r="147" spans="1:9">
      <c r="A147" s="1" t="s">
        <v>82</v>
      </c>
      <c r="B147" s="1" t="s">
        <v>66</v>
      </c>
      <c r="C147" s="1" t="s">
        <v>2112</v>
      </c>
      <c r="D147" s="1" t="s">
        <v>350</v>
      </c>
      <c r="E147" s="1">
        <v>1</v>
      </c>
      <c r="F147" s="2">
        <v>45087</v>
      </c>
      <c r="G147" s="1" t="s">
        <v>81</v>
      </c>
      <c r="H147" s="1" t="s">
        <v>443</v>
      </c>
      <c r="I147" s="1" t="s">
        <v>345</v>
      </c>
    </row>
    <row r="148" spans="1:9">
      <c r="A148" s="1" t="s">
        <v>82</v>
      </c>
      <c r="B148" s="1" t="s">
        <v>66</v>
      </c>
      <c r="C148" s="1" t="s">
        <v>2113</v>
      </c>
      <c r="D148" s="1" t="s">
        <v>352</v>
      </c>
      <c r="E148" s="1">
        <v>1</v>
      </c>
      <c r="F148" s="2">
        <v>45089</v>
      </c>
      <c r="G148" s="1" t="s">
        <v>81</v>
      </c>
      <c r="H148" s="1" t="s">
        <v>443</v>
      </c>
      <c r="I148" s="1" t="s">
        <v>345</v>
      </c>
    </row>
    <row r="149" spans="1:9">
      <c r="A149" s="1" t="s">
        <v>82</v>
      </c>
      <c r="B149" s="1" t="s">
        <v>66</v>
      </c>
      <c r="C149" s="1" t="s">
        <v>2114</v>
      </c>
      <c r="D149" s="1" t="s">
        <v>352</v>
      </c>
      <c r="E149" s="1">
        <v>1</v>
      </c>
      <c r="F149" s="2">
        <v>45089</v>
      </c>
      <c r="G149" s="1" t="s">
        <v>81</v>
      </c>
      <c r="H149" s="1" t="s">
        <v>443</v>
      </c>
      <c r="I149" s="1" t="s">
        <v>345</v>
      </c>
    </row>
    <row r="150" spans="1:9">
      <c r="A150" s="1" t="s">
        <v>82</v>
      </c>
      <c r="B150" s="1" t="s">
        <v>66</v>
      </c>
      <c r="C150" s="1" t="s">
        <v>2115</v>
      </c>
      <c r="D150" s="1" t="s">
        <v>352</v>
      </c>
      <c r="E150" s="1">
        <v>1</v>
      </c>
      <c r="F150" s="2">
        <v>45089</v>
      </c>
      <c r="G150" s="1" t="s">
        <v>81</v>
      </c>
      <c r="H150" s="1" t="s">
        <v>443</v>
      </c>
      <c r="I150" s="1" t="s">
        <v>345</v>
      </c>
    </row>
    <row r="151" spans="1:9">
      <c r="A151" s="1" t="s">
        <v>82</v>
      </c>
      <c r="B151" s="1" t="s">
        <v>66</v>
      </c>
      <c r="C151" s="1" t="s">
        <v>2116</v>
      </c>
      <c r="D151" s="1" t="s">
        <v>352</v>
      </c>
      <c r="E151" s="1">
        <v>1</v>
      </c>
      <c r="F151" s="2">
        <v>45089</v>
      </c>
      <c r="G151" s="1" t="s">
        <v>81</v>
      </c>
      <c r="H151" s="1" t="s">
        <v>443</v>
      </c>
      <c r="I151" s="1" t="s">
        <v>345</v>
      </c>
    </row>
    <row r="152" spans="1:9">
      <c r="A152" s="1" t="s">
        <v>82</v>
      </c>
      <c r="B152" s="1" t="s">
        <v>66</v>
      </c>
      <c r="C152" s="1" t="s">
        <v>2117</v>
      </c>
      <c r="D152" s="1" t="s">
        <v>352</v>
      </c>
      <c r="E152" s="1">
        <v>1</v>
      </c>
      <c r="F152" s="2">
        <v>45089</v>
      </c>
      <c r="G152" s="1" t="s">
        <v>81</v>
      </c>
      <c r="H152" s="1" t="s">
        <v>443</v>
      </c>
      <c r="I152" s="1" t="s">
        <v>345</v>
      </c>
    </row>
    <row r="153" spans="1:9">
      <c r="A153" s="1" t="s">
        <v>82</v>
      </c>
      <c r="B153" s="1" t="s">
        <v>66</v>
      </c>
      <c r="C153" s="1" t="s">
        <v>2118</v>
      </c>
      <c r="D153" s="1" t="s">
        <v>352</v>
      </c>
      <c r="E153" s="1">
        <v>1</v>
      </c>
      <c r="F153" s="2">
        <v>45089</v>
      </c>
      <c r="G153" s="1" t="s">
        <v>81</v>
      </c>
      <c r="H153" s="1" t="s">
        <v>443</v>
      </c>
      <c r="I153" s="1" t="s">
        <v>345</v>
      </c>
    </row>
    <row r="154" spans="1:9">
      <c r="A154" s="1" t="s">
        <v>82</v>
      </c>
      <c r="B154" s="1" t="s">
        <v>66</v>
      </c>
      <c r="C154" s="1" t="s">
        <v>2119</v>
      </c>
      <c r="D154" s="1" t="s">
        <v>352</v>
      </c>
      <c r="E154" s="1">
        <v>1</v>
      </c>
      <c r="F154" s="2">
        <v>45089</v>
      </c>
      <c r="G154" s="1" t="s">
        <v>81</v>
      </c>
      <c r="H154" s="1" t="s">
        <v>443</v>
      </c>
      <c r="I154" s="1" t="s">
        <v>345</v>
      </c>
    </row>
    <row r="155" spans="1:9">
      <c r="A155" s="1" t="s">
        <v>82</v>
      </c>
      <c r="B155" s="1" t="s">
        <v>66</v>
      </c>
      <c r="C155" s="1" t="s">
        <v>2120</v>
      </c>
      <c r="D155" s="1" t="s">
        <v>352</v>
      </c>
      <c r="E155" s="1">
        <v>1</v>
      </c>
      <c r="F155" s="2">
        <v>45089</v>
      </c>
      <c r="G155" s="1" t="s">
        <v>81</v>
      </c>
      <c r="H155" s="1" t="s">
        <v>443</v>
      </c>
      <c r="I155" s="1" t="s">
        <v>345</v>
      </c>
    </row>
    <row r="156" spans="1:9">
      <c r="A156" s="1" t="s">
        <v>82</v>
      </c>
      <c r="B156" s="1" t="s">
        <v>66</v>
      </c>
      <c r="C156" s="1" t="s">
        <v>2121</v>
      </c>
      <c r="D156" s="1" t="s">
        <v>352</v>
      </c>
      <c r="E156" s="1">
        <v>1</v>
      </c>
      <c r="F156" s="2">
        <v>45089</v>
      </c>
      <c r="G156" s="1" t="s">
        <v>81</v>
      </c>
      <c r="H156" s="1" t="s">
        <v>443</v>
      </c>
      <c r="I156" s="1" t="s">
        <v>345</v>
      </c>
    </row>
    <row r="157" spans="1:9">
      <c r="A157" s="1" t="s">
        <v>82</v>
      </c>
      <c r="B157" s="1" t="s">
        <v>66</v>
      </c>
      <c r="C157" s="1" t="s">
        <v>2122</v>
      </c>
      <c r="D157" s="1" t="s">
        <v>352</v>
      </c>
      <c r="E157" s="1">
        <v>1</v>
      </c>
      <c r="F157" s="2">
        <v>45089</v>
      </c>
      <c r="G157" s="1" t="s">
        <v>81</v>
      </c>
      <c r="H157" s="1" t="s">
        <v>443</v>
      </c>
      <c r="I157" s="1" t="s">
        <v>345</v>
      </c>
    </row>
    <row r="158" spans="1:9">
      <c r="A158" s="1" t="s">
        <v>82</v>
      </c>
      <c r="B158" s="1" t="s">
        <v>66</v>
      </c>
      <c r="C158" s="1" t="s">
        <v>2123</v>
      </c>
      <c r="D158" s="1" t="s">
        <v>352</v>
      </c>
      <c r="E158" s="1">
        <v>1</v>
      </c>
      <c r="F158" s="2">
        <v>45089</v>
      </c>
      <c r="G158" s="1" t="s">
        <v>81</v>
      </c>
      <c r="H158" s="1" t="s">
        <v>443</v>
      </c>
      <c r="I158" s="1" t="s">
        <v>345</v>
      </c>
    </row>
    <row r="159" spans="1:9">
      <c r="A159" s="1" t="s">
        <v>82</v>
      </c>
      <c r="B159" s="1" t="s">
        <v>66</v>
      </c>
      <c r="C159" s="1" t="s">
        <v>2124</v>
      </c>
      <c r="D159" s="1" t="s">
        <v>352</v>
      </c>
      <c r="E159" s="1">
        <v>1</v>
      </c>
      <c r="F159" s="2">
        <v>45089</v>
      </c>
      <c r="G159" s="1" t="s">
        <v>81</v>
      </c>
      <c r="H159" s="1" t="s">
        <v>443</v>
      </c>
      <c r="I159" s="1" t="s">
        <v>345</v>
      </c>
    </row>
    <row r="160" spans="1:9">
      <c r="A160" s="1" t="s">
        <v>82</v>
      </c>
      <c r="B160" s="1" t="s">
        <v>66</v>
      </c>
      <c r="C160" s="1" t="s">
        <v>2125</v>
      </c>
      <c r="D160" s="1" t="s">
        <v>352</v>
      </c>
      <c r="E160" s="1">
        <v>1</v>
      </c>
      <c r="F160" s="2">
        <v>45089</v>
      </c>
      <c r="G160" s="1" t="s">
        <v>81</v>
      </c>
      <c r="H160" s="1" t="s">
        <v>443</v>
      </c>
      <c r="I160" s="1" t="s">
        <v>345</v>
      </c>
    </row>
    <row r="161" spans="1:9">
      <c r="A161" s="1" t="s">
        <v>82</v>
      </c>
      <c r="B161" s="1" t="s">
        <v>66</v>
      </c>
      <c r="C161" s="1" t="s">
        <v>2126</v>
      </c>
      <c r="D161" s="1" t="s">
        <v>352</v>
      </c>
      <c r="E161" s="1">
        <v>1</v>
      </c>
      <c r="F161" s="2">
        <v>45089</v>
      </c>
      <c r="G161" s="1" t="s">
        <v>81</v>
      </c>
      <c r="H161" s="1" t="s">
        <v>443</v>
      </c>
      <c r="I161" s="1" t="s">
        <v>345</v>
      </c>
    </row>
    <row r="162" spans="1:9">
      <c r="A162" s="1" t="s">
        <v>82</v>
      </c>
      <c r="B162" s="1" t="s">
        <v>66</v>
      </c>
      <c r="C162" s="1" t="s">
        <v>2127</v>
      </c>
      <c r="D162" s="1" t="s">
        <v>352</v>
      </c>
      <c r="E162" s="1">
        <v>1</v>
      </c>
      <c r="F162" s="2">
        <v>45089</v>
      </c>
      <c r="G162" s="1" t="s">
        <v>81</v>
      </c>
      <c r="H162" s="1" t="s">
        <v>443</v>
      </c>
      <c r="I162" s="1" t="s">
        <v>345</v>
      </c>
    </row>
    <row r="163" spans="1:9">
      <c r="A163" s="1" t="s">
        <v>82</v>
      </c>
      <c r="B163" s="1" t="s">
        <v>66</v>
      </c>
      <c r="C163" s="1" t="s">
        <v>2128</v>
      </c>
      <c r="D163" s="1" t="s">
        <v>394</v>
      </c>
      <c r="E163" s="1">
        <v>1</v>
      </c>
      <c r="F163" s="2">
        <v>45091</v>
      </c>
      <c r="G163" s="1" t="s">
        <v>81</v>
      </c>
      <c r="H163" s="1" t="s">
        <v>443</v>
      </c>
      <c r="I163" s="1" t="s">
        <v>345</v>
      </c>
    </row>
    <row r="164" spans="1:9">
      <c r="A164" s="1" t="s">
        <v>82</v>
      </c>
      <c r="B164" s="1" t="s">
        <v>66</v>
      </c>
      <c r="C164" s="1" t="s">
        <v>2129</v>
      </c>
      <c r="D164" s="1" t="s">
        <v>376</v>
      </c>
      <c r="E164" s="1">
        <v>1</v>
      </c>
      <c r="F164" s="2">
        <v>45092</v>
      </c>
      <c r="G164" s="1" t="s">
        <v>81</v>
      </c>
      <c r="H164" s="1" t="s">
        <v>443</v>
      </c>
      <c r="I164" s="1" t="s">
        <v>345</v>
      </c>
    </row>
    <row r="165" hidden="1" spans="1:9">
      <c r="A165" s="1" t="s">
        <v>82</v>
      </c>
      <c r="B165" s="1" t="s">
        <v>66</v>
      </c>
      <c r="C165" s="1" t="s">
        <v>3247</v>
      </c>
      <c r="D165" s="1" t="s">
        <v>358</v>
      </c>
      <c r="E165" s="1">
        <v>1</v>
      </c>
      <c r="F165" s="2">
        <v>45097</v>
      </c>
      <c r="G165" s="1" t="s">
        <v>81</v>
      </c>
      <c r="H165" s="1" t="s">
        <v>443</v>
      </c>
      <c r="I165" s="1" t="s">
        <v>345</v>
      </c>
    </row>
    <row r="166" hidden="1" spans="1:9">
      <c r="A166" s="1" t="s">
        <v>82</v>
      </c>
      <c r="B166" s="1" t="s">
        <v>66</v>
      </c>
      <c r="C166" s="1" t="s">
        <v>3248</v>
      </c>
      <c r="D166" s="1" t="s">
        <v>358</v>
      </c>
      <c r="E166" s="1">
        <v>1</v>
      </c>
      <c r="F166" s="2">
        <v>45102</v>
      </c>
      <c r="G166" s="1" t="s">
        <v>81</v>
      </c>
      <c r="H166" s="1" t="s">
        <v>443</v>
      </c>
      <c r="I166" s="1" t="s">
        <v>345</v>
      </c>
    </row>
    <row r="167" hidden="1" spans="1:9">
      <c r="A167" s="1" t="s">
        <v>82</v>
      </c>
      <c r="B167" s="1" t="s">
        <v>66</v>
      </c>
      <c r="C167" s="1" t="s">
        <v>3249</v>
      </c>
      <c r="D167" s="1" t="s">
        <v>350</v>
      </c>
      <c r="E167" s="1">
        <v>1</v>
      </c>
      <c r="F167" s="2">
        <v>45106</v>
      </c>
      <c r="G167" s="1" t="s">
        <v>81</v>
      </c>
      <c r="H167" s="1" t="s">
        <v>443</v>
      </c>
      <c r="I167" s="1" t="s">
        <v>345</v>
      </c>
    </row>
    <row r="168" spans="1:9">
      <c r="A168" s="1" t="s">
        <v>210</v>
      </c>
      <c r="B168" s="1" t="s">
        <v>197</v>
      </c>
      <c r="C168" s="1" t="s">
        <v>2130</v>
      </c>
      <c r="D168" s="1" t="s">
        <v>343</v>
      </c>
      <c r="E168" s="1">
        <v>1</v>
      </c>
      <c r="F168" s="2">
        <v>45079</v>
      </c>
      <c r="G168" s="1" t="s">
        <v>209</v>
      </c>
      <c r="H168" s="1" t="s">
        <v>451</v>
      </c>
      <c r="I168" s="1" t="s">
        <v>345</v>
      </c>
    </row>
    <row r="169" spans="1:9">
      <c r="A169" s="1" t="s">
        <v>210</v>
      </c>
      <c r="B169" s="1" t="s">
        <v>197</v>
      </c>
      <c r="C169" s="1" t="s">
        <v>2131</v>
      </c>
      <c r="D169" s="1" t="s">
        <v>352</v>
      </c>
      <c r="E169" s="1">
        <v>1</v>
      </c>
      <c r="F169" s="2">
        <v>45079</v>
      </c>
      <c r="G169" s="1" t="s">
        <v>209</v>
      </c>
      <c r="H169" s="1" t="s">
        <v>451</v>
      </c>
      <c r="I169" s="1" t="s">
        <v>345</v>
      </c>
    </row>
    <row r="170" spans="1:9">
      <c r="A170" s="1" t="s">
        <v>210</v>
      </c>
      <c r="B170" s="1" t="s">
        <v>197</v>
      </c>
      <c r="C170" s="1" t="s">
        <v>2132</v>
      </c>
      <c r="D170" s="1" t="s">
        <v>343</v>
      </c>
      <c r="E170" s="1">
        <v>1</v>
      </c>
      <c r="F170" s="2">
        <v>45080</v>
      </c>
      <c r="G170" s="1" t="s">
        <v>209</v>
      </c>
      <c r="H170" s="1" t="s">
        <v>451</v>
      </c>
      <c r="I170" s="1" t="s">
        <v>345</v>
      </c>
    </row>
    <row r="171" spans="1:9">
      <c r="A171" s="1" t="s">
        <v>210</v>
      </c>
      <c r="B171" s="1" t="s">
        <v>197</v>
      </c>
      <c r="C171" s="1" t="s">
        <v>2133</v>
      </c>
      <c r="D171" s="1" t="s">
        <v>352</v>
      </c>
      <c r="E171" s="1">
        <v>1</v>
      </c>
      <c r="F171" s="2">
        <v>45082</v>
      </c>
      <c r="G171" s="1" t="s">
        <v>209</v>
      </c>
      <c r="H171" s="1" t="s">
        <v>451</v>
      </c>
      <c r="I171" s="1" t="s">
        <v>345</v>
      </c>
    </row>
    <row r="172" spans="1:9">
      <c r="A172" s="1" t="s">
        <v>210</v>
      </c>
      <c r="B172" s="1" t="s">
        <v>197</v>
      </c>
      <c r="C172" s="1" t="s">
        <v>2134</v>
      </c>
      <c r="D172" s="1" t="s">
        <v>352</v>
      </c>
      <c r="E172" s="1">
        <v>1</v>
      </c>
      <c r="F172" s="2">
        <v>45083</v>
      </c>
      <c r="G172" s="1" t="s">
        <v>209</v>
      </c>
      <c r="H172" s="1" t="s">
        <v>451</v>
      </c>
      <c r="I172" s="1" t="s">
        <v>345</v>
      </c>
    </row>
    <row r="173" spans="1:9">
      <c r="A173" s="1" t="s">
        <v>210</v>
      </c>
      <c r="B173" s="1" t="s">
        <v>197</v>
      </c>
      <c r="C173" s="1" t="s">
        <v>2135</v>
      </c>
      <c r="D173" s="1" t="s">
        <v>352</v>
      </c>
      <c r="E173" s="1">
        <v>1</v>
      </c>
      <c r="F173" s="2">
        <v>45083</v>
      </c>
      <c r="G173" s="1" t="s">
        <v>209</v>
      </c>
      <c r="H173" s="1" t="s">
        <v>451</v>
      </c>
      <c r="I173" s="1" t="s">
        <v>345</v>
      </c>
    </row>
    <row r="174" spans="1:9">
      <c r="A174" s="1" t="s">
        <v>210</v>
      </c>
      <c r="B174" s="1" t="s">
        <v>197</v>
      </c>
      <c r="C174" s="1" t="s">
        <v>2136</v>
      </c>
      <c r="D174" s="1" t="s">
        <v>352</v>
      </c>
      <c r="E174" s="1">
        <v>1</v>
      </c>
      <c r="F174" s="2">
        <v>45087</v>
      </c>
      <c r="G174" s="1" t="s">
        <v>209</v>
      </c>
      <c r="H174" s="1" t="s">
        <v>451</v>
      </c>
      <c r="I174" s="1" t="s">
        <v>345</v>
      </c>
    </row>
    <row r="175" spans="1:9">
      <c r="A175" s="1" t="s">
        <v>210</v>
      </c>
      <c r="B175" s="1" t="s">
        <v>197</v>
      </c>
      <c r="C175" s="1" t="s">
        <v>2137</v>
      </c>
      <c r="D175" s="1" t="s">
        <v>369</v>
      </c>
      <c r="E175" s="1">
        <v>1</v>
      </c>
      <c r="F175" s="2">
        <v>45087</v>
      </c>
      <c r="G175" s="1" t="s">
        <v>209</v>
      </c>
      <c r="H175" s="1" t="s">
        <v>451</v>
      </c>
      <c r="I175" s="1" t="s">
        <v>345</v>
      </c>
    </row>
    <row r="176" spans="1:9">
      <c r="A176" s="1" t="s">
        <v>210</v>
      </c>
      <c r="B176" s="1" t="s">
        <v>197</v>
      </c>
      <c r="C176" s="1" t="s">
        <v>2138</v>
      </c>
      <c r="D176" s="1" t="s">
        <v>369</v>
      </c>
      <c r="E176" s="1">
        <v>1</v>
      </c>
      <c r="F176" s="2">
        <v>45087</v>
      </c>
      <c r="G176" s="1" t="s">
        <v>209</v>
      </c>
      <c r="H176" s="1" t="s">
        <v>451</v>
      </c>
      <c r="I176" s="1" t="s">
        <v>345</v>
      </c>
    </row>
    <row r="177" spans="1:9">
      <c r="A177" s="1" t="s">
        <v>210</v>
      </c>
      <c r="B177" s="1" t="s">
        <v>197</v>
      </c>
      <c r="C177" s="1" t="s">
        <v>2139</v>
      </c>
      <c r="D177" s="1" t="s">
        <v>352</v>
      </c>
      <c r="E177" s="1">
        <v>1</v>
      </c>
      <c r="F177" s="2">
        <v>45087</v>
      </c>
      <c r="G177" s="1" t="s">
        <v>209</v>
      </c>
      <c r="H177" s="1" t="s">
        <v>451</v>
      </c>
      <c r="I177" s="1" t="s">
        <v>345</v>
      </c>
    </row>
    <row r="178" spans="1:9">
      <c r="A178" s="1" t="s">
        <v>210</v>
      </c>
      <c r="B178" s="1" t="s">
        <v>197</v>
      </c>
      <c r="C178" s="1" t="s">
        <v>2140</v>
      </c>
      <c r="D178" s="1" t="s">
        <v>352</v>
      </c>
      <c r="E178" s="1">
        <v>1</v>
      </c>
      <c r="F178" s="2">
        <v>45090</v>
      </c>
      <c r="G178" s="1" t="s">
        <v>209</v>
      </c>
      <c r="H178" s="1" t="s">
        <v>451</v>
      </c>
      <c r="I178" s="1" t="s">
        <v>345</v>
      </c>
    </row>
    <row r="179" spans="1:9">
      <c r="A179" s="1" t="s">
        <v>210</v>
      </c>
      <c r="B179" s="1" t="s">
        <v>197</v>
      </c>
      <c r="C179" s="1" t="s">
        <v>2141</v>
      </c>
      <c r="D179" s="1" t="s">
        <v>352</v>
      </c>
      <c r="E179" s="1">
        <v>1</v>
      </c>
      <c r="F179" s="2">
        <v>45090</v>
      </c>
      <c r="G179" s="1" t="s">
        <v>209</v>
      </c>
      <c r="H179" s="1" t="s">
        <v>451</v>
      </c>
      <c r="I179" s="1" t="s">
        <v>345</v>
      </c>
    </row>
    <row r="180" spans="1:9">
      <c r="A180" s="1" t="s">
        <v>210</v>
      </c>
      <c r="B180" s="1" t="s">
        <v>197</v>
      </c>
      <c r="C180" s="1" t="s">
        <v>2142</v>
      </c>
      <c r="D180" s="1" t="s">
        <v>352</v>
      </c>
      <c r="E180" s="1">
        <v>1</v>
      </c>
      <c r="F180" s="2">
        <v>45090</v>
      </c>
      <c r="G180" s="1" t="s">
        <v>209</v>
      </c>
      <c r="H180" s="1" t="s">
        <v>451</v>
      </c>
      <c r="I180" s="1" t="s">
        <v>345</v>
      </c>
    </row>
    <row r="181" hidden="1" spans="1:9">
      <c r="A181" s="1" t="s">
        <v>210</v>
      </c>
      <c r="B181" s="1" t="s">
        <v>197</v>
      </c>
      <c r="C181" s="1" t="s">
        <v>3250</v>
      </c>
      <c r="D181" s="1" t="s">
        <v>350</v>
      </c>
      <c r="E181" s="1">
        <v>1</v>
      </c>
      <c r="F181" s="2">
        <v>45096</v>
      </c>
      <c r="G181" s="1" t="s">
        <v>209</v>
      </c>
      <c r="H181" s="1" t="s">
        <v>451</v>
      </c>
      <c r="I181" s="1" t="s">
        <v>345</v>
      </c>
    </row>
    <row r="182" hidden="1" spans="1:9">
      <c r="A182" s="1" t="s">
        <v>210</v>
      </c>
      <c r="B182" s="1" t="s">
        <v>197</v>
      </c>
      <c r="C182" s="1" t="s">
        <v>3251</v>
      </c>
      <c r="D182" s="1" t="s">
        <v>352</v>
      </c>
      <c r="E182" s="1">
        <v>1</v>
      </c>
      <c r="F182" s="2">
        <v>45097</v>
      </c>
      <c r="G182" s="1" t="s">
        <v>209</v>
      </c>
      <c r="H182" s="1" t="s">
        <v>451</v>
      </c>
      <c r="I182" s="1" t="s">
        <v>345</v>
      </c>
    </row>
    <row r="183" hidden="1" spans="1:9">
      <c r="A183" s="1" t="s">
        <v>210</v>
      </c>
      <c r="B183" s="1" t="s">
        <v>197</v>
      </c>
      <c r="C183" s="1" t="s">
        <v>3252</v>
      </c>
      <c r="D183" s="1" t="s">
        <v>358</v>
      </c>
      <c r="E183" s="1">
        <v>1</v>
      </c>
      <c r="F183" s="2">
        <v>45099</v>
      </c>
      <c r="G183" s="1" t="s">
        <v>209</v>
      </c>
      <c r="H183" s="1" t="s">
        <v>451</v>
      </c>
      <c r="I183" s="1" t="s">
        <v>345</v>
      </c>
    </row>
    <row r="184" hidden="1" spans="1:9">
      <c r="A184" s="1" t="s">
        <v>210</v>
      </c>
      <c r="B184" s="1" t="s">
        <v>197</v>
      </c>
      <c r="C184" s="1" t="s">
        <v>3253</v>
      </c>
      <c r="D184" s="1" t="s">
        <v>358</v>
      </c>
      <c r="E184" s="1">
        <v>1</v>
      </c>
      <c r="F184" s="2">
        <v>45100</v>
      </c>
      <c r="G184" s="1" t="s">
        <v>209</v>
      </c>
      <c r="H184" s="1" t="s">
        <v>451</v>
      </c>
      <c r="I184" s="1" t="s">
        <v>345</v>
      </c>
    </row>
    <row r="185" hidden="1" spans="1:9">
      <c r="A185" s="1" t="s">
        <v>210</v>
      </c>
      <c r="B185" s="1" t="s">
        <v>197</v>
      </c>
      <c r="C185" s="1" t="s">
        <v>3254</v>
      </c>
      <c r="D185" s="1" t="s">
        <v>343</v>
      </c>
      <c r="E185" s="1">
        <v>1</v>
      </c>
      <c r="F185" s="2">
        <v>45101</v>
      </c>
      <c r="G185" s="1" t="s">
        <v>209</v>
      </c>
      <c r="H185" s="1" t="s">
        <v>451</v>
      </c>
      <c r="I185" s="1" t="s">
        <v>345</v>
      </c>
    </row>
    <row r="186" hidden="1" spans="1:9">
      <c r="A186" s="1" t="s">
        <v>210</v>
      </c>
      <c r="B186" s="1" t="s">
        <v>197</v>
      </c>
      <c r="C186" s="1" t="s">
        <v>3255</v>
      </c>
      <c r="D186" s="1" t="s">
        <v>394</v>
      </c>
      <c r="E186" s="1">
        <v>1</v>
      </c>
      <c r="F186" s="2">
        <v>45101</v>
      </c>
      <c r="G186" s="1" t="s">
        <v>209</v>
      </c>
      <c r="H186" s="1" t="s">
        <v>451</v>
      </c>
      <c r="I186" s="1" t="s">
        <v>345</v>
      </c>
    </row>
    <row r="187" hidden="1" spans="1:9">
      <c r="A187" s="1" t="s">
        <v>210</v>
      </c>
      <c r="B187" s="1" t="s">
        <v>197</v>
      </c>
      <c r="C187" s="1" t="s">
        <v>3256</v>
      </c>
      <c r="D187" s="1" t="s">
        <v>343</v>
      </c>
      <c r="E187" s="1">
        <v>1</v>
      </c>
      <c r="F187" s="2">
        <v>45104</v>
      </c>
      <c r="G187" s="1" t="s">
        <v>209</v>
      </c>
      <c r="H187" s="1" t="s">
        <v>451</v>
      </c>
      <c r="I187" s="1" t="s">
        <v>345</v>
      </c>
    </row>
    <row r="188" hidden="1" spans="1:9">
      <c r="A188" s="1" t="s">
        <v>210</v>
      </c>
      <c r="B188" s="1" t="s">
        <v>197</v>
      </c>
      <c r="C188" s="1" t="s">
        <v>3257</v>
      </c>
      <c r="D188" s="1" t="s">
        <v>352</v>
      </c>
      <c r="E188" s="1">
        <v>1</v>
      </c>
      <c r="F188" s="2">
        <v>45104</v>
      </c>
      <c r="G188" s="1" t="s">
        <v>209</v>
      </c>
      <c r="H188" s="1" t="s">
        <v>451</v>
      </c>
      <c r="I188" s="1" t="s">
        <v>345</v>
      </c>
    </row>
    <row r="189" hidden="1" spans="1:9">
      <c r="A189" s="1" t="s">
        <v>210</v>
      </c>
      <c r="B189" s="1" t="s">
        <v>197</v>
      </c>
      <c r="C189" s="1" t="s">
        <v>3258</v>
      </c>
      <c r="D189" s="1" t="s">
        <v>369</v>
      </c>
      <c r="E189" s="1">
        <v>1</v>
      </c>
      <c r="F189" s="2">
        <v>45104</v>
      </c>
      <c r="G189" s="1" t="s">
        <v>209</v>
      </c>
      <c r="H189" s="1" t="s">
        <v>451</v>
      </c>
      <c r="I189" s="1" t="s">
        <v>345</v>
      </c>
    </row>
    <row r="190" hidden="1" spans="1:9">
      <c r="A190" s="1" t="s">
        <v>210</v>
      </c>
      <c r="B190" s="1" t="s">
        <v>197</v>
      </c>
      <c r="C190" s="1" t="s">
        <v>3259</v>
      </c>
      <c r="D190" s="1" t="s">
        <v>358</v>
      </c>
      <c r="E190" s="1">
        <v>1</v>
      </c>
      <c r="F190" s="2">
        <v>45104</v>
      </c>
      <c r="G190" s="1" t="s">
        <v>209</v>
      </c>
      <c r="H190" s="1" t="s">
        <v>451</v>
      </c>
      <c r="I190" s="1" t="s">
        <v>345</v>
      </c>
    </row>
    <row r="191" hidden="1" spans="1:9">
      <c r="A191" s="1" t="s">
        <v>210</v>
      </c>
      <c r="B191" s="1" t="s">
        <v>197</v>
      </c>
      <c r="C191" s="1" t="s">
        <v>3260</v>
      </c>
      <c r="D191" s="1" t="s">
        <v>352</v>
      </c>
      <c r="E191" s="1">
        <v>1</v>
      </c>
      <c r="F191" s="2">
        <v>45104</v>
      </c>
      <c r="G191" s="1" t="s">
        <v>209</v>
      </c>
      <c r="H191" s="1" t="s">
        <v>451</v>
      </c>
      <c r="I191" s="1" t="s">
        <v>345</v>
      </c>
    </row>
    <row r="192" hidden="1" spans="1:9">
      <c r="A192" s="1" t="s">
        <v>210</v>
      </c>
      <c r="B192" s="1" t="s">
        <v>197</v>
      </c>
      <c r="C192" s="1" t="s">
        <v>3261</v>
      </c>
      <c r="D192" s="1" t="s">
        <v>352</v>
      </c>
      <c r="E192" s="1">
        <v>1</v>
      </c>
      <c r="F192" s="2">
        <v>45104</v>
      </c>
      <c r="G192" s="1" t="s">
        <v>209</v>
      </c>
      <c r="H192" s="1" t="s">
        <v>451</v>
      </c>
      <c r="I192" s="1" t="s">
        <v>345</v>
      </c>
    </row>
    <row r="193" hidden="1" spans="1:9">
      <c r="A193" s="1" t="s">
        <v>210</v>
      </c>
      <c r="B193" s="1" t="s">
        <v>197</v>
      </c>
      <c r="C193" s="1" t="s">
        <v>3262</v>
      </c>
      <c r="D193" s="1" t="s">
        <v>352</v>
      </c>
      <c r="E193" s="1">
        <v>1</v>
      </c>
      <c r="F193" s="2">
        <v>45106</v>
      </c>
      <c r="G193" s="1" t="s">
        <v>209</v>
      </c>
      <c r="H193" s="1" t="s">
        <v>451</v>
      </c>
      <c r="I193" s="1" t="s">
        <v>345</v>
      </c>
    </row>
    <row r="194" hidden="1" spans="1:9">
      <c r="A194" s="1" t="s">
        <v>210</v>
      </c>
      <c r="B194" s="1" t="s">
        <v>197</v>
      </c>
      <c r="C194" s="1" t="s">
        <v>3263</v>
      </c>
      <c r="D194" s="1" t="s">
        <v>352</v>
      </c>
      <c r="E194" s="1">
        <v>1</v>
      </c>
      <c r="F194" s="2">
        <v>45106</v>
      </c>
      <c r="G194" s="1" t="s">
        <v>209</v>
      </c>
      <c r="H194" s="1" t="s">
        <v>451</v>
      </c>
      <c r="I194" s="1" t="s">
        <v>345</v>
      </c>
    </row>
    <row r="195" spans="1:9">
      <c r="A195" s="1" t="s">
        <v>303</v>
      </c>
      <c r="B195" s="1" t="s">
        <v>304</v>
      </c>
      <c r="C195" s="1" t="s">
        <v>2143</v>
      </c>
      <c r="D195" s="1" t="s">
        <v>358</v>
      </c>
      <c r="E195" s="1">
        <v>1</v>
      </c>
      <c r="F195" s="2">
        <v>45080</v>
      </c>
      <c r="G195" s="1" t="s">
        <v>302</v>
      </c>
      <c r="H195" s="1" t="s">
        <v>467</v>
      </c>
      <c r="I195" s="1" t="s">
        <v>345</v>
      </c>
    </row>
    <row r="196" spans="1:9">
      <c r="A196" s="1" t="s">
        <v>303</v>
      </c>
      <c r="B196" s="1" t="s">
        <v>304</v>
      </c>
      <c r="C196" s="1" t="s">
        <v>2144</v>
      </c>
      <c r="D196" s="1" t="s">
        <v>376</v>
      </c>
      <c r="E196" s="1">
        <v>1</v>
      </c>
      <c r="F196" s="2">
        <v>45082</v>
      </c>
      <c r="G196" s="1" t="s">
        <v>302</v>
      </c>
      <c r="H196" s="1" t="s">
        <v>467</v>
      </c>
      <c r="I196" s="1" t="s">
        <v>345</v>
      </c>
    </row>
    <row r="197" spans="1:9">
      <c r="A197" s="1" t="s">
        <v>303</v>
      </c>
      <c r="B197" s="1" t="s">
        <v>304</v>
      </c>
      <c r="C197" s="1" t="s">
        <v>2145</v>
      </c>
      <c r="D197" s="1" t="s">
        <v>352</v>
      </c>
      <c r="E197" s="1">
        <v>1</v>
      </c>
      <c r="F197" s="2">
        <v>45082</v>
      </c>
      <c r="G197" s="1" t="s">
        <v>302</v>
      </c>
      <c r="H197" s="1" t="s">
        <v>467</v>
      </c>
      <c r="I197" s="1" t="s">
        <v>345</v>
      </c>
    </row>
    <row r="198" spans="1:9">
      <c r="A198" s="1" t="s">
        <v>303</v>
      </c>
      <c r="B198" s="1" t="s">
        <v>304</v>
      </c>
      <c r="C198" s="1" t="s">
        <v>2146</v>
      </c>
      <c r="D198" s="1" t="s">
        <v>369</v>
      </c>
      <c r="E198" s="1">
        <v>1</v>
      </c>
      <c r="F198" s="2">
        <v>45082</v>
      </c>
      <c r="G198" s="1" t="s">
        <v>302</v>
      </c>
      <c r="H198" s="1" t="s">
        <v>467</v>
      </c>
      <c r="I198" s="1" t="s">
        <v>345</v>
      </c>
    </row>
    <row r="199" spans="1:9">
      <c r="A199" s="1" t="s">
        <v>303</v>
      </c>
      <c r="B199" s="1" t="s">
        <v>2147</v>
      </c>
      <c r="C199" s="1" t="s">
        <v>2148</v>
      </c>
      <c r="D199" s="1" t="s">
        <v>369</v>
      </c>
      <c r="E199" s="1">
        <v>1</v>
      </c>
      <c r="F199" s="2">
        <v>45090</v>
      </c>
      <c r="G199" s="1" t="s">
        <v>302</v>
      </c>
      <c r="H199" s="1" t="s">
        <v>467</v>
      </c>
      <c r="I199" s="1" t="s">
        <v>345</v>
      </c>
    </row>
    <row r="200" hidden="1" spans="1:9">
      <c r="A200" s="1" t="s">
        <v>303</v>
      </c>
      <c r="B200" s="1" t="s">
        <v>2147</v>
      </c>
      <c r="C200" s="1" t="s">
        <v>3264</v>
      </c>
      <c r="D200" s="1" t="s">
        <v>369</v>
      </c>
      <c r="E200" s="1">
        <v>1</v>
      </c>
      <c r="F200" s="2">
        <v>45096</v>
      </c>
      <c r="G200" s="1" t="s">
        <v>302</v>
      </c>
      <c r="H200" s="1" t="s">
        <v>467</v>
      </c>
      <c r="I200" s="1" t="s">
        <v>345</v>
      </c>
    </row>
    <row r="201" hidden="1" spans="1:9">
      <c r="A201" s="1" t="s">
        <v>303</v>
      </c>
      <c r="B201" s="1" t="s">
        <v>2147</v>
      </c>
      <c r="C201" s="1" t="s">
        <v>3265</v>
      </c>
      <c r="D201" s="1" t="s">
        <v>376</v>
      </c>
      <c r="E201" s="1">
        <v>1</v>
      </c>
      <c r="F201" s="2">
        <v>45097</v>
      </c>
      <c r="G201" s="1" t="s">
        <v>302</v>
      </c>
      <c r="H201" s="1" t="s">
        <v>467</v>
      </c>
      <c r="I201" s="1" t="s">
        <v>345</v>
      </c>
    </row>
    <row r="202" hidden="1" spans="1:9">
      <c r="A202" s="1" t="s">
        <v>303</v>
      </c>
      <c r="B202" s="1" t="s">
        <v>2147</v>
      </c>
      <c r="C202" s="1" t="s">
        <v>3266</v>
      </c>
      <c r="D202" s="1" t="s">
        <v>350</v>
      </c>
      <c r="E202" s="1">
        <v>1</v>
      </c>
      <c r="F202" s="2">
        <v>45098</v>
      </c>
      <c r="G202" s="1" t="s">
        <v>302</v>
      </c>
      <c r="H202" s="1" t="s">
        <v>467</v>
      </c>
      <c r="I202" s="1" t="s">
        <v>345</v>
      </c>
    </row>
    <row r="203" hidden="1" spans="1:9">
      <c r="A203" s="1" t="s">
        <v>303</v>
      </c>
      <c r="B203" s="1" t="s">
        <v>2147</v>
      </c>
      <c r="C203" s="1" t="s">
        <v>3267</v>
      </c>
      <c r="D203" s="1" t="s">
        <v>369</v>
      </c>
      <c r="E203" s="1">
        <v>1</v>
      </c>
      <c r="F203" s="2">
        <v>45099</v>
      </c>
      <c r="G203" s="1" t="s">
        <v>302</v>
      </c>
      <c r="H203" s="1" t="s">
        <v>467</v>
      </c>
      <c r="I203" s="1" t="s">
        <v>345</v>
      </c>
    </row>
    <row r="204" hidden="1" spans="1:9">
      <c r="A204" s="1" t="s">
        <v>303</v>
      </c>
      <c r="B204" s="1" t="s">
        <v>2147</v>
      </c>
      <c r="C204" s="1" t="s">
        <v>3268</v>
      </c>
      <c r="D204" s="1" t="s">
        <v>358</v>
      </c>
      <c r="E204" s="1">
        <v>1</v>
      </c>
      <c r="F204" s="2">
        <v>45106</v>
      </c>
      <c r="G204" s="1" t="s">
        <v>302</v>
      </c>
      <c r="H204" s="1" t="s">
        <v>467</v>
      </c>
      <c r="I204" s="1" t="s">
        <v>345</v>
      </c>
    </row>
    <row r="205" hidden="1" spans="1:9">
      <c r="A205" s="1" t="s">
        <v>303</v>
      </c>
      <c r="B205" s="1" t="s">
        <v>2147</v>
      </c>
      <c r="C205" s="1" t="s">
        <v>3269</v>
      </c>
      <c r="D205" s="1" t="s">
        <v>369</v>
      </c>
      <c r="E205" s="1">
        <v>1</v>
      </c>
      <c r="F205" s="2">
        <v>45106</v>
      </c>
      <c r="G205" s="1" t="s">
        <v>302</v>
      </c>
      <c r="H205" s="1" t="s">
        <v>467</v>
      </c>
      <c r="I205" s="1" t="s">
        <v>345</v>
      </c>
    </row>
    <row r="206" spans="1:9">
      <c r="A206" s="1" t="s">
        <v>43</v>
      </c>
      <c r="B206" s="1" t="s">
        <v>34</v>
      </c>
      <c r="C206" s="1" t="s">
        <v>2149</v>
      </c>
      <c r="D206" s="1" t="s">
        <v>352</v>
      </c>
      <c r="E206" s="1">
        <v>1</v>
      </c>
      <c r="F206" s="2">
        <v>45092</v>
      </c>
      <c r="G206" s="1" t="s">
        <v>42</v>
      </c>
      <c r="H206" s="1" t="s">
        <v>479</v>
      </c>
      <c r="I206" s="1" t="s">
        <v>345</v>
      </c>
    </row>
    <row r="207" spans="1:9">
      <c r="A207" s="1" t="s">
        <v>43</v>
      </c>
      <c r="B207" s="1" t="s">
        <v>34</v>
      </c>
      <c r="C207" s="1" t="s">
        <v>2150</v>
      </c>
      <c r="D207" s="1" t="s">
        <v>352</v>
      </c>
      <c r="E207" s="1">
        <v>1</v>
      </c>
      <c r="F207" s="2">
        <v>45092</v>
      </c>
      <c r="G207" s="1" t="s">
        <v>42</v>
      </c>
      <c r="H207" s="1" t="s">
        <v>479</v>
      </c>
      <c r="I207" s="1" t="s">
        <v>345</v>
      </c>
    </row>
    <row r="208" spans="1:9">
      <c r="A208" s="1" t="s">
        <v>43</v>
      </c>
      <c r="B208" s="1" t="s">
        <v>34</v>
      </c>
      <c r="C208" s="1" t="s">
        <v>2151</v>
      </c>
      <c r="D208" s="1" t="s">
        <v>369</v>
      </c>
      <c r="E208" s="1">
        <v>1</v>
      </c>
      <c r="F208" s="2">
        <v>45092</v>
      </c>
      <c r="G208" s="1" t="s">
        <v>42</v>
      </c>
      <c r="H208" s="1" t="s">
        <v>479</v>
      </c>
      <c r="I208" s="1" t="s">
        <v>345</v>
      </c>
    </row>
    <row r="209" spans="1:9">
      <c r="A209" s="1" t="s">
        <v>43</v>
      </c>
      <c r="B209" s="1" t="s">
        <v>34</v>
      </c>
      <c r="C209" s="1" t="s">
        <v>2152</v>
      </c>
      <c r="D209" s="1" t="s">
        <v>369</v>
      </c>
      <c r="E209" s="1">
        <v>1</v>
      </c>
      <c r="F209" s="2">
        <v>45092</v>
      </c>
      <c r="G209" s="1" t="s">
        <v>42</v>
      </c>
      <c r="H209" s="1" t="s">
        <v>479</v>
      </c>
      <c r="I209" s="1" t="s">
        <v>345</v>
      </c>
    </row>
    <row r="210" spans="1:9">
      <c r="A210" s="1" t="s">
        <v>43</v>
      </c>
      <c r="B210" s="1" t="s">
        <v>34</v>
      </c>
      <c r="C210" s="1" t="s">
        <v>2153</v>
      </c>
      <c r="D210" s="1" t="s">
        <v>659</v>
      </c>
      <c r="E210" s="1">
        <v>1</v>
      </c>
      <c r="F210" s="2">
        <v>45092</v>
      </c>
      <c r="G210" s="1" t="s">
        <v>42</v>
      </c>
      <c r="H210" s="1" t="s">
        <v>479</v>
      </c>
      <c r="I210" s="1" t="s">
        <v>345</v>
      </c>
    </row>
    <row r="211" spans="1:9">
      <c r="A211" s="1" t="s">
        <v>43</v>
      </c>
      <c r="B211" s="1" t="s">
        <v>34</v>
      </c>
      <c r="C211" s="1" t="s">
        <v>2154</v>
      </c>
      <c r="D211" s="1" t="s">
        <v>352</v>
      </c>
      <c r="E211" s="1">
        <v>1</v>
      </c>
      <c r="F211" s="2">
        <v>45092</v>
      </c>
      <c r="G211" s="1" t="s">
        <v>42</v>
      </c>
      <c r="H211" s="1" t="s">
        <v>479</v>
      </c>
      <c r="I211" s="1" t="s">
        <v>345</v>
      </c>
    </row>
    <row r="212" hidden="1" spans="1:9">
      <c r="A212" s="1" t="s">
        <v>43</v>
      </c>
      <c r="B212" s="1" t="s">
        <v>34</v>
      </c>
      <c r="C212" s="1" t="s">
        <v>3270</v>
      </c>
      <c r="D212" s="1" t="s">
        <v>352</v>
      </c>
      <c r="E212" s="1">
        <v>1</v>
      </c>
      <c r="F212" s="2">
        <v>45098</v>
      </c>
      <c r="G212" s="1" t="s">
        <v>42</v>
      </c>
      <c r="H212" s="1" t="s">
        <v>479</v>
      </c>
      <c r="I212" s="1" t="s">
        <v>345</v>
      </c>
    </row>
    <row r="213" hidden="1" spans="1:9">
      <c r="A213" s="1" t="s">
        <v>43</v>
      </c>
      <c r="B213" s="1" t="s">
        <v>34</v>
      </c>
      <c r="C213" s="1" t="s">
        <v>3271</v>
      </c>
      <c r="D213" s="1" t="s">
        <v>376</v>
      </c>
      <c r="E213" s="1">
        <v>1</v>
      </c>
      <c r="F213" s="2">
        <v>45098</v>
      </c>
      <c r="G213" s="1" t="s">
        <v>42</v>
      </c>
      <c r="H213" s="1" t="s">
        <v>479</v>
      </c>
      <c r="I213" s="1" t="s">
        <v>345</v>
      </c>
    </row>
    <row r="214" hidden="1" spans="1:9">
      <c r="A214" s="1" t="s">
        <v>43</v>
      </c>
      <c r="B214" s="1" t="s">
        <v>34</v>
      </c>
      <c r="C214" s="1" t="s">
        <v>3272</v>
      </c>
      <c r="D214" s="1" t="s">
        <v>352</v>
      </c>
      <c r="E214" s="1">
        <v>1</v>
      </c>
      <c r="F214" s="2">
        <v>45098</v>
      </c>
      <c r="G214" s="1" t="s">
        <v>42</v>
      </c>
      <c r="H214" s="1" t="s">
        <v>479</v>
      </c>
      <c r="I214" s="1" t="s">
        <v>345</v>
      </c>
    </row>
    <row r="215" hidden="1" spans="1:9">
      <c r="A215" s="1" t="s">
        <v>43</v>
      </c>
      <c r="B215" s="1" t="s">
        <v>34</v>
      </c>
      <c r="C215" s="1" t="s">
        <v>3273</v>
      </c>
      <c r="D215" s="1" t="s">
        <v>352</v>
      </c>
      <c r="E215" s="1">
        <v>1</v>
      </c>
      <c r="F215" s="2">
        <v>45098</v>
      </c>
      <c r="G215" s="1" t="s">
        <v>42</v>
      </c>
      <c r="H215" s="1" t="s">
        <v>479</v>
      </c>
      <c r="I215" s="1" t="s">
        <v>345</v>
      </c>
    </row>
    <row r="216" hidden="1" spans="1:9">
      <c r="A216" s="1" t="s">
        <v>43</v>
      </c>
      <c r="B216" s="1" t="s">
        <v>34</v>
      </c>
      <c r="C216" s="1" t="s">
        <v>3274</v>
      </c>
      <c r="D216" s="1" t="s">
        <v>352</v>
      </c>
      <c r="E216" s="1">
        <v>1</v>
      </c>
      <c r="F216" s="2">
        <v>45098</v>
      </c>
      <c r="G216" s="1" t="s">
        <v>42</v>
      </c>
      <c r="H216" s="1" t="s">
        <v>479</v>
      </c>
      <c r="I216" s="1" t="s">
        <v>345</v>
      </c>
    </row>
    <row r="217" hidden="1" spans="1:9">
      <c r="A217" s="1" t="s">
        <v>43</v>
      </c>
      <c r="B217" s="1" t="s">
        <v>34</v>
      </c>
      <c r="C217" s="1" t="s">
        <v>3275</v>
      </c>
      <c r="D217" s="1" t="s">
        <v>352</v>
      </c>
      <c r="E217" s="1">
        <v>1</v>
      </c>
      <c r="F217" s="2">
        <v>45100</v>
      </c>
      <c r="G217" s="1" t="s">
        <v>42</v>
      </c>
      <c r="H217" s="1" t="s">
        <v>479</v>
      </c>
      <c r="I217" s="1" t="s">
        <v>345</v>
      </c>
    </row>
    <row r="218" hidden="1" spans="1:9">
      <c r="A218" s="1" t="s">
        <v>43</v>
      </c>
      <c r="B218" s="1" t="s">
        <v>34</v>
      </c>
      <c r="C218" s="1" t="s">
        <v>3276</v>
      </c>
      <c r="D218" s="1" t="s">
        <v>352</v>
      </c>
      <c r="E218" s="1">
        <v>1</v>
      </c>
      <c r="F218" s="2">
        <v>45100</v>
      </c>
      <c r="G218" s="1" t="s">
        <v>42</v>
      </c>
      <c r="H218" s="1" t="s">
        <v>479</v>
      </c>
      <c r="I218" s="1" t="s">
        <v>345</v>
      </c>
    </row>
    <row r="219" hidden="1" spans="1:9">
      <c r="A219" s="1" t="s">
        <v>43</v>
      </c>
      <c r="B219" s="1" t="s">
        <v>34</v>
      </c>
      <c r="C219" s="1" t="s">
        <v>3277</v>
      </c>
      <c r="D219" s="1" t="s">
        <v>376</v>
      </c>
      <c r="E219" s="1">
        <v>1</v>
      </c>
      <c r="F219" s="2">
        <v>45106</v>
      </c>
      <c r="G219" s="1" t="s">
        <v>42</v>
      </c>
      <c r="H219" s="1" t="s">
        <v>479</v>
      </c>
      <c r="I219" s="1" t="s">
        <v>345</v>
      </c>
    </row>
    <row r="220" hidden="1" spans="1:9">
      <c r="A220" s="1" t="s">
        <v>43</v>
      </c>
      <c r="B220" s="1" t="s">
        <v>34</v>
      </c>
      <c r="C220" s="1" t="s">
        <v>3278</v>
      </c>
      <c r="D220" s="1" t="s">
        <v>358</v>
      </c>
      <c r="E220" s="1">
        <v>1</v>
      </c>
      <c r="F220" s="2">
        <v>45106</v>
      </c>
      <c r="G220" s="1" t="s">
        <v>42</v>
      </c>
      <c r="H220" s="1" t="s">
        <v>479</v>
      </c>
      <c r="I220" s="1" t="s">
        <v>345</v>
      </c>
    </row>
    <row r="221" hidden="1" spans="1:9">
      <c r="A221" s="1" t="s">
        <v>43</v>
      </c>
      <c r="B221" s="1" t="s">
        <v>34</v>
      </c>
      <c r="C221" s="1" t="s">
        <v>3279</v>
      </c>
      <c r="D221" s="1" t="s">
        <v>358</v>
      </c>
      <c r="E221" s="1">
        <v>1</v>
      </c>
      <c r="F221" s="2">
        <v>45106</v>
      </c>
      <c r="G221" s="1" t="s">
        <v>42</v>
      </c>
      <c r="H221" s="1" t="s">
        <v>479</v>
      </c>
      <c r="I221" s="1" t="s">
        <v>345</v>
      </c>
    </row>
    <row r="222" hidden="1" spans="1:9">
      <c r="A222" s="1" t="s">
        <v>43</v>
      </c>
      <c r="B222" s="1" t="s">
        <v>34</v>
      </c>
      <c r="C222" s="1" t="s">
        <v>3280</v>
      </c>
      <c r="D222" s="1" t="s">
        <v>369</v>
      </c>
      <c r="E222" s="1">
        <v>1</v>
      </c>
      <c r="F222" s="2">
        <v>45106</v>
      </c>
      <c r="G222" s="1" t="s">
        <v>42</v>
      </c>
      <c r="H222" s="1" t="s">
        <v>479</v>
      </c>
      <c r="I222" s="1" t="s">
        <v>345</v>
      </c>
    </row>
    <row r="223" hidden="1" spans="1:9">
      <c r="A223" s="1" t="s">
        <v>43</v>
      </c>
      <c r="B223" s="1" t="s">
        <v>34</v>
      </c>
      <c r="C223" s="1" t="s">
        <v>3281</v>
      </c>
      <c r="D223" s="1" t="s">
        <v>352</v>
      </c>
      <c r="E223" s="1">
        <v>1</v>
      </c>
      <c r="F223" s="2">
        <v>45106</v>
      </c>
      <c r="G223" s="1" t="s">
        <v>42</v>
      </c>
      <c r="H223" s="1" t="s">
        <v>479</v>
      </c>
      <c r="I223" s="1" t="s">
        <v>345</v>
      </c>
    </row>
    <row r="224" hidden="1" spans="1:9">
      <c r="A224" s="1" t="s">
        <v>43</v>
      </c>
      <c r="B224" s="1" t="s">
        <v>34</v>
      </c>
      <c r="C224" s="1" t="s">
        <v>3282</v>
      </c>
      <c r="D224" s="1" t="s">
        <v>352</v>
      </c>
      <c r="E224" s="1">
        <v>1</v>
      </c>
      <c r="F224" s="2">
        <v>45106</v>
      </c>
      <c r="G224" s="1" t="s">
        <v>42</v>
      </c>
      <c r="H224" s="1" t="s">
        <v>479</v>
      </c>
      <c r="I224" s="1" t="s">
        <v>345</v>
      </c>
    </row>
    <row r="225" hidden="1" spans="1:9">
      <c r="A225" s="1" t="s">
        <v>43</v>
      </c>
      <c r="B225" s="1" t="s">
        <v>34</v>
      </c>
      <c r="C225" s="1" t="s">
        <v>3283</v>
      </c>
      <c r="D225" s="1" t="s">
        <v>352</v>
      </c>
      <c r="E225" s="1">
        <v>1</v>
      </c>
      <c r="F225" s="2">
        <v>45106</v>
      </c>
      <c r="G225" s="1" t="s">
        <v>42</v>
      </c>
      <c r="H225" s="1" t="s">
        <v>479</v>
      </c>
      <c r="I225" s="1" t="s">
        <v>345</v>
      </c>
    </row>
    <row r="226" hidden="1" spans="1:9">
      <c r="A226" s="1" t="s">
        <v>43</v>
      </c>
      <c r="B226" s="1" t="s">
        <v>34</v>
      </c>
      <c r="C226" s="1" t="s">
        <v>3284</v>
      </c>
      <c r="D226" s="1" t="s">
        <v>352</v>
      </c>
      <c r="E226" s="1">
        <v>1</v>
      </c>
      <c r="F226" s="2">
        <v>45106</v>
      </c>
      <c r="G226" s="1" t="s">
        <v>42</v>
      </c>
      <c r="H226" s="1" t="s">
        <v>479</v>
      </c>
      <c r="I226" s="1" t="s">
        <v>345</v>
      </c>
    </row>
    <row r="227" hidden="1" spans="1:9">
      <c r="A227" s="1" t="s">
        <v>43</v>
      </c>
      <c r="B227" s="1" t="s">
        <v>34</v>
      </c>
      <c r="C227" s="1" t="s">
        <v>3285</v>
      </c>
      <c r="D227" s="1" t="s">
        <v>352</v>
      </c>
      <c r="E227" s="1">
        <v>1</v>
      </c>
      <c r="F227" s="2">
        <v>45106</v>
      </c>
      <c r="G227" s="1" t="s">
        <v>42</v>
      </c>
      <c r="H227" s="1" t="s">
        <v>479</v>
      </c>
      <c r="I227" s="1" t="s">
        <v>345</v>
      </c>
    </row>
    <row r="228" hidden="1" spans="1:9">
      <c r="A228" s="1" t="s">
        <v>43</v>
      </c>
      <c r="B228" s="1" t="s">
        <v>34</v>
      </c>
      <c r="C228" s="1" t="s">
        <v>3286</v>
      </c>
      <c r="D228" s="1" t="s">
        <v>358</v>
      </c>
      <c r="E228" s="1">
        <v>1</v>
      </c>
      <c r="F228" s="2">
        <v>45106</v>
      </c>
      <c r="G228" s="1" t="s">
        <v>42</v>
      </c>
      <c r="H228" s="1" t="s">
        <v>479</v>
      </c>
      <c r="I228" s="1" t="s">
        <v>345</v>
      </c>
    </row>
    <row r="229" hidden="1" spans="1:9">
      <c r="A229" s="1" t="s">
        <v>43</v>
      </c>
      <c r="B229" s="1" t="s">
        <v>34</v>
      </c>
      <c r="C229" s="1" t="s">
        <v>3287</v>
      </c>
      <c r="D229" s="1" t="s">
        <v>394</v>
      </c>
      <c r="E229" s="1">
        <v>1</v>
      </c>
      <c r="F229" s="2">
        <v>45106</v>
      </c>
      <c r="G229" s="1" t="s">
        <v>42</v>
      </c>
      <c r="H229" s="1" t="s">
        <v>479</v>
      </c>
      <c r="I229" s="1" t="s">
        <v>345</v>
      </c>
    </row>
    <row r="230" spans="1:9">
      <c r="A230" s="1" t="s">
        <v>126</v>
      </c>
      <c r="B230" s="1" t="s">
        <v>495</v>
      </c>
      <c r="C230" s="1" t="s">
        <v>2155</v>
      </c>
      <c r="D230" s="1" t="s">
        <v>358</v>
      </c>
      <c r="E230" s="1">
        <v>1</v>
      </c>
      <c r="F230" s="2">
        <v>45079</v>
      </c>
      <c r="G230" s="1" t="s">
        <v>125</v>
      </c>
      <c r="H230" s="1" t="s">
        <v>497</v>
      </c>
      <c r="I230" s="1" t="s">
        <v>345</v>
      </c>
    </row>
    <row r="231" spans="1:9">
      <c r="A231" s="1" t="s">
        <v>126</v>
      </c>
      <c r="B231" s="1" t="s">
        <v>495</v>
      </c>
      <c r="C231" s="1" t="s">
        <v>2156</v>
      </c>
      <c r="D231" s="1" t="s">
        <v>358</v>
      </c>
      <c r="E231" s="1">
        <v>1</v>
      </c>
      <c r="F231" s="2">
        <v>45079</v>
      </c>
      <c r="G231" s="1" t="s">
        <v>125</v>
      </c>
      <c r="H231" s="1" t="s">
        <v>497</v>
      </c>
      <c r="I231" s="1" t="s">
        <v>345</v>
      </c>
    </row>
    <row r="232" spans="1:9">
      <c r="A232" s="1" t="s">
        <v>126</v>
      </c>
      <c r="B232" s="1" t="s">
        <v>495</v>
      </c>
      <c r="C232" s="1" t="s">
        <v>2157</v>
      </c>
      <c r="D232" s="1" t="s">
        <v>352</v>
      </c>
      <c r="E232" s="1">
        <v>1</v>
      </c>
      <c r="F232" s="2">
        <v>45079</v>
      </c>
      <c r="G232" s="1" t="s">
        <v>125</v>
      </c>
      <c r="H232" s="1" t="s">
        <v>497</v>
      </c>
      <c r="I232" s="1" t="s">
        <v>345</v>
      </c>
    </row>
    <row r="233" spans="1:9">
      <c r="A233" s="1" t="s">
        <v>126</v>
      </c>
      <c r="B233" s="1" t="s">
        <v>495</v>
      </c>
      <c r="C233" s="1" t="s">
        <v>2158</v>
      </c>
      <c r="D233" s="1" t="s">
        <v>352</v>
      </c>
      <c r="E233" s="1">
        <v>1</v>
      </c>
      <c r="F233" s="2">
        <v>45079</v>
      </c>
      <c r="G233" s="1" t="s">
        <v>125</v>
      </c>
      <c r="H233" s="1" t="s">
        <v>497</v>
      </c>
      <c r="I233" s="1" t="s">
        <v>345</v>
      </c>
    </row>
    <row r="234" spans="1:9">
      <c r="A234" s="1" t="s">
        <v>126</v>
      </c>
      <c r="B234" s="1" t="s">
        <v>495</v>
      </c>
      <c r="C234" s="1" t="s">
        <v>2159</v>
      </c>
      <c r="D234" s="1" t="s">
        <v>352</v>
      </c>
      <c r="E234" s="1">
        <v>1</v>
      </c>
      <c r="F234" s="2">
        <v>45081</v>
      </c>
      <c r="G234" s="1" t="s">
        <v>125</v>
      </c>
      <c r="H234" s="1" t="s">
        <v>497</v>
      </c>
      <c r="I234" s="1" t="s">
        <v>345</v>
      </c>
    </row>
    <row r="235" spans="1:9">
      <c r="A235" s="1" t="s">
        <v>126</v>
      </c>
      <c r="B235" s="1" t="s">
        <v>495</v>
      </c>
      <c r="C235" s="1" t="s">
        <v>2160</v>
      </c>
      <c r="D235" s="1" t="s">
        <v>358</v>
      </c>
      <c r="E235" s="1">
        <v>1</v>
      </c>
      <c r="F235" s="2">
        <v>45081</v>
      </c>
      <c r="G235" s="1" t="s">
        <v>125</v>
      </c>
      <c r="H235" s="1" t="s">
        <v>497</v>
      </c>
      <c r="I235" s="1" t="s">
        <v>345</v>
      </c>
    </row>
    <row r="236" spans="1:9">
      <c r="A236" s="1" t="s">
        <v>126</v>
      </c>
      <c r="B236" s="1" t="s">
        <v>495</v>
      </c>
      <c r="C236" s="1" t="s">
        <v>2161</v>
      </c>
      <c r="D236" s="1" t="s">
        <v>352</v>
      </c>
      <c r="E236" s="1">
        <v>1</v>
      </c>
      <c r="F236" s="2">
        <v>45083</v>
      </c>
      <c r="G236" s="1" t="s">
        <v>125</v>
      </c>
      <c r="H236" s="1" t="s">
        <v>497</v>
      </c>
      <c r="I236" s="1" t="s">
        <v>345</v>
      </c>
    </row>
    <row r="237" spans="1:9">
      <c r="A237" s="1" t="s">
        <v>126</v>
      </c>
      <c r="B237" s="1" t="s">
        <v>495</v>
      </c>
      <c r="C237" s="1" t="s">
        <v>2162</v>
      </c>
      <c r="D237" s="1" t="s">
        <v>358</v>
      </c>
      <c r="E237" s="1">
        <v>1</v>
      </c>
      <c r="F237" s="2">
        <v>45083</v>
      </c>
      <c r="G237" s="1" t="s">
        <v>125</v>
      </c>
      <c r="H237" s="1" t="s">
        <v>497</v>
      </c>
      <c r="I237" s="1" t="s">
        <v>345</v>
      </c>
    </row>
    <row r="238" spans="1:9">
      <c r="A238" s="1" t="s">
        <v>126</v>
      </c>
      <c r="B238" s="1" t="s">
        <v>495</v>
      </c>
      <c r="C238" s="1" t="s">
        <v>2163</v>
      </c>
      <c r="D238" s="1" t="s">
        <v>352</v>
      </c>
      <c r="E238" s="1">
        <v>1</v>
      </c>
      <c r="F238" s="2">
        <v>45092</v>
      </c>
      <c r="G238" s="1" t="s">
        <v>125</v>
      </c>
      <c r="H238" s="1" t="s">
        <v>497</v>
      </c>
      <c r="I238" s="1" t="s">
        <v>345</v>
      </c>
    </row>
    <row r="239" spans="1:9">
      <c r="A239" s="1" t="s">
        <v>126</v>
      </c>
      <c r="B239" s="1" t="s">
        <v>495</v>
      </c>
      <c r="C239" s="1" t="s">
        <v>2164</v>
      </c>
      <c r="D239" s="1" t="s">
        <v>352</v>
      </c>
      <c r="E239" s="1">
        <v>1</v>
      </c>
      <c r="F239" s="2">
        <v>45092</v>
      </c>
      <c r="G239" s="1" t="s">
        <v>125</v>
      </c>
      <c r="H239" s="1" t="s">
        <v>497</v>
      </c>
      <c r="I239" s="1" t="s">
        <v>345</v>
      </c>
    </row>
    <row r="240" spans="1:9">
      <c r="A240" s="1" t="s">
        <v>126</v>
      </c>
      <c r="B240" s="1" t="s">
        <v>495</v>
      </c>
      <c r="C240" s="1" t="s">
        <v>2165</v>
      </c>
      <c r="D240" s="1" t="s">
        <v>815</v>
      </c>
      <c r="E240" s="1">
        <v>1</v>
      </c>
      <c r="F240" s="2">
        <v>45093</v>
      </c>
      <c r="G240" s="1" t="s">
        <v>125</v>
      </c>
      <c r="H240" s="1" t="s">
        <v>497</v>
      </c>
      <c r="I240" s="1" t="s">
        <v>345</v>
      </c>
    </row>
    <row r="241" hidden="1" spans="1:9">
      <c r="A241" s="1" t="s">
        <v>126</v>
      </c>
      <c r="B241" s="1" t="s">
        <v>495</v>
      </c>
      <c r="C241" s="1" t="s">
        <v>3288</v>
      </c>
      <c r="D241" s="1" t="s">
        <v>352</v>
      </c>
      <c r="E241" s="1">
        <v>1</v>
      </c>
      <c r="F241" s="2">
        <v>45096</v>
      </c>
      <c r="G241" s="1" t="s">
        <v>125</v>
      </c>
      <c r="H241" s="1" t="s">
        <v>497</v>
      </c>
      <c r="I241" s="1" t="s">
        <v>345</v>
      </c>
    </row>
    <row r="242" hidden="1" spans="1:9">
      <c r="A242" s="1" t="s">
        <v>126</v>
      </c>
      <c r="B242" s="1" t="s">
        <v>495</v>
      </c>
      <c r="C242" s="1" t="s">
        <v>3289</v>
      </c>
      <c r="D242" s="1" t="s">
        <v>352</v>
      </c>
      <c r="E242" s="1">
        <v>1</v>
      </c>
      <c r="F242" s="2">
        <v>45097</v>
      </c>
      <c r="G242" s="1" t="s">
        <v>125</v>
      </c>
      <c r="H242" s="1" t="s">
        <v>497</v>
      </c>
      <c r="I242" s="1" t="s">
        <v>345</v>
      </c>
    </row>
    <row r="243" hidden="1" spans="1:9">
      <c r="A243" s="1" t="s">
        <v>126</v>
      </c>
      <c r="B243" s="1" t="s">
        <v>495</v>
      </c>
      <c r="C243" s="1" t="s">
        <v>3290</v>
      </c>
      <c r="D243" s="1" t="s">
        <v>352</v>
      </c>
      <c r="E243" s="1">
        <v>1</v>
      </c>
      <c r="F243" s="2">
        <v>45100</v>
      </c>
      <c r="G243" s="1" t="s">
        <v>125</v>
      </c>
      <c r="H243" s="1" t="s">
        <v>497</v>
      </c>
      <c r="I243" s="1" t="s">
        <v>345</v>
      </c>
    </row>
    <row r="244" hidden="1" spans="1:9">
      <c r="A244" s="1" t="s">
        <v>126</v>
      </c>
      <c r="B244" s="1" t="s">
        <v>495</v>
      </c>
      <c r="C244" s="1" t="s">
        <v>3291</v>
      </c>
      <c r="D244" s="1" t="s">
        <v>352</v>
      </c>
      <c r="E244" s="1">
        <v>1</v>
      </c>
      <c r="F244" s="2">
        <v>45103</v>
      </c>
      <c r="G244" s="1" t="s">
        <v>125</v>
      </c>
      <c r="H244" s="1" t="s">
        <v>497</v>
      </c>
      <c r="I244" s="1" t="s">
        <v>345</v>
      </c>
    </row>
    <row r="245" hidden="1" spans="1:9">
      <c r="A245" s="1" t="s">
        <v>126</v>
      </c>
      <c r="B245" s="1" t="s">
        <v>495</v>
      </c>
      <c r="C245" s="1" t="s">
        <v>3292</v>
      </c>
      <c r="D245" s="1" t="s">
        <v>350</v>
      </c>
      <c r="E245" s="1">
        <v>1</v>
      </c>
      <c r="F245" s="2">
        <v>45103</v>
      </c>
      <c r="G245" s="1" t="s">
        <v>125</v>
      </c>
      <c r="H245" s="1" t="s">
        <v>497</v>
      </c>
      <c r="I245" s="1" t="s">
        <v>345</v>
      </c>
    </row>
    <row r="246" spans="1:9">
      <c r="A246" s="1" t="s">
        <v>121</v>
      </c>
      <c r="B246" s="1" t="s">
        <v>495</v>
      </c>
      <c r="C246" s="1" t="s">
        <v>2166</v>
      </c>
      <c r="D246" s="1" t="s">
        <v>358</v>
      </c>
      <c r="E246" s="1">
        <v>1</v>
      </c>
      <c r="F246" s="2">
        <v>45080</v>
      </c>
      <c r="G246" s="1" t="s">
        <v>120</v>
      </c>
      <c r="H246" s="1" t="s">
        <v>502</v>
      </c>
      <c r="I246" s="1" t="s">
        <v>345</v>
      </c>
    </row>
    <row r="247" spans="1:9">
      <c r="A247" s="1" t="s">
        <v>121</v>
      </c>
      <c r="B247" s="1" t="s">
        <v>495</v>
      </c>
      <c r="C247" s="1" t="s">
        <v>2167</v>
      </c>
      <c r="D247" s="1" t="s">
        <v>352</v>
      </c>
      <c r="E247" s="1">
        <v>1</v>
      </c>
      <c r="F247" s="2">
        <v>45082</v>
      </c>
      <c r="G247" s="1" t="s">
        <v>120</v>
      </c>
      <c r="H247" s="1" t="s">
        <v>502</v>
      </c>
      <c r="I247" s="1" t="s">
        <v>345</v>
      </c>
    </row>
    <row r="248" spans="1:9">
      <c r="A248" s="1" t="s">
        <v>121</v>
      </c>
      <c r="B248" s="1" t="s">
        <v>495</v>
      </c>
      <c r="C248" s="1" t="s">
        <v>2168</v>
      </c>
      <c r="D248" s="1" t="s">
        <v>352</v>
      </c>
      <c r="E248" s="1">
        <v>1</v>
      </c>
      <c r="F248" s="2">
        <v>45082</v>
      </c>
      <c r="G248" s="1" t="s">
        <v>120</v>
      </c>
      <c r="H248" s="1" t="s">
        <v>502</v>
      </c>
      <c r="I248" s="1" t="s">
        <v>345</v>
      </c>
    </row>
    <row r="249" spans="1:9">
      <c r="A249" s="1" t="s">
        <v>121</v>
      </c>
      <c r="B249" s="1" t="s">
        <v>495</v>
      </c>
      <c r="C249" s="1" t="s">
        <v>2169</v>
      </c>
      <c r="D249" s="1" t="s">
        <v>352</v>
      </c>
      <c r="E249" s="1">
        <v>1</v>
      </c>
      <c r="F249" s="2">
        <v>45082</v>
      </c>
      <c r="G249" s="1" t="s">
        <v>120</v>
      </c>
      <c r="H249" s="1" t="s">
        <v>502</v>
      </c>
      <c r="I249" s="1" t="s">
        <v>345</v>
      </c>
    </row>
    <row r="250" spans="1:9">
      <c r="A250" s="1" t="s">
        <v>121</v>
      </c>
      <c r="B250" s="1" t="s">
        <v>495</v>
      </c>
      <c r="C250" s="1" t="s">
        <v>2170</v>
      </c>
      <c r="D250" s="1" t="s">
        <v>358</v>
      </c>
      <c r="E250" s="1">
        <v>1</v>
      </c>
      <c r="F250" s="2">
        <v>45082</v>
      </c>
      <c r="G250" s="1" t="s">
        <v>120</v>
      </c>
      <c r="H250" s="1" t="s">
        <v>502</v>
      </c>
      <c r="I250" s="1" t="s">
        <v>345</v>
      </c>
    </row>
    <row r="251" spans="1:9">
      <c r="A251" s="1" t="s">
        <v>121</v>
      </c>
      <c r="B251" s="1" t="s">
        <v>495</v>
      </c>
      <c r="C251" s="1" t="s">
        <v>2171</v>
      </c>
      <c r="D251" s="1" t="s">
        <v>358</v>
      </c>
      <c r="E251" s="1">
        <v>1</v>
      </c>
      <c r="F251" s="2">
        <v>45083</v>
      </c>
      <c r="G251" s="1" t="s">
        <v>120</v>
      </c>
      <c r="H251" s="1" t="s">
        <v>502</v>
      </c>
      <c r="I251" s="1" t="s">
        <v>345</v>
      </c>
    </row>
    <row r="252" spans="1:9">
      <c r="A252" s="1" t="s">
        <v>121</v>
      </c>
      <c r="B252" s="1" t="s">
        <v>495</v>
      </c>
      <c r="C252" s="1" t="s">
        <v>2172</v>
      </c>
      <c r="D252" s="1" t="s">
        <v>358</v>
      </c>
      <c r="E252" s="1">
        <v>1</v>
      </c>
      <c r="F252" s="2">
        <v>45083</v>
      </c>
      <c r="G252" s="1" t="s">
        <v>120</v>
      </c>
      <c r="H252" s="1" t="s">
        <v>502</v>
      </c>
      <c r="I252" s="1" t="s">
        <v>345</v>
      </c>
    </row>
    <row r="253" spans="1:9">
      <c r="A253" s="1" t="s">
        <v>121</v>
      </c>
      <c r="B253" s="1" t="s">
        <v>495</v>
      </c>
      <c r="C253" s="1" t="s">
        <v>2173</v>
      </c>
      <c r="D253" s="1" t="s">
        <v>358</v>
      </c>
      <c r="E253" s="1">
        <v>1</v>
      </c>
      <c r="F253" s="2">
        <v>45086</v>
      </c>
      <c r="G253" s="1" t="s">
        <v>120</v>
      </c>
      <c r="H253" s="1" t="s">
        <v>502</v>
      </c>
      <c r="I253" s="1" t="s">
        <v>345</v>
      </c>
    </row>
    <row r="254" spans="1:9">
      <c r="A254" s="1" t="s">
        <v>121</v>
      </c>
      <c r="B254" s="1" t="s">
        <v>495</v>
      </c>
      <c r="C254" s="1" t="s">
        <v>2174</v>
      </c>
      <c r="D254" s="1" t="s">
        <v>369</v>
      </c>
      <c r="E254" s="1">
        <v>1</v>
      </c>
      <c r="F254" s="2">
        <v>45089</v>
      </c>
      <c r="G254" s="1" t="s">
        <v>120</v>
      </c>
      <c r="H254" s="1" t="s">
        <v>502</v>
      </c>
      <c r="I254" s="1" t="s">
        <v>345</v>
      </c>
    </row>
    <row r="255" spans="1:9">
      <c r="A255" s="1" t="s">
        <v>121</v>
      </c>
      <c r="B255" s="1" t="s">
        <v>495</v>
      </c>
      <c r="C255" s="1" t="s">
        <v>2175</v>
      </c>
      <c r="D255" s="1" t="s">
        <v>369</v>
      </c>
      <c r="E255" s="1">
        <v>1</v>
      </c>
      <c r="F255" s="2">
        <v>45089</v>
      </c>
      <c r="G255" s="1" t="s">
        <v>120</v>
      </c>
      <c r="H255" s="1" t="s">
        <v>502</v>
      </c>
      <c r="I255" s="1" t="s">
        <v>345</v>
      </c>
    </row>
    <row r="256" spans="1:9">
      <c r="A256" s="1" t="s">
        <v>121</v>
      </c>
      <c r="B256" s="1" t="s">
        <v>495</v>
      </c>
      <c r="C256" s="1" t="s">
        <v>2176</v>
      </c>
      <c r="D256" s="1" t="s">
        <v>352</v>
      </c>
      <c r="E256" s="1">
        <v>1</v>
      </c>
      <c r="F256" s="2">
        <v>45091</v>
      </c>
      <c r="G256" s="1" t="s">
        <v>120</v>
      </c>
      <c r="H256" s="1" t="s">
        <v>502</v>
      </c>
      <c r="I256" s="1" t="s">
        <v>345</v>
      </c>
    </row>
    <row r="257" spans="1:9">
      <c r="A257" s="1" t="s">
        <v>121</v>
      </c>
      <c r="B257" s="1" t="s">
        <v>495</v>
      </c>
      <c r="C257" s="1" t="s">
        <v>2177</v>
      </c>
      <c r="D257" s="1" t="s">
        <v>358</v>
      </c>
      <c r="E257" s="1">
        <v>1</v>
      </c>
      <c r="F257" s="2">
        <v>45093</v>
      </c>
      <c r="G257" s="1" t="s">
        <v>120</v>
      </c>
      <c r="H257" s="1" t="s">
        <v>502</v>
      </c>
      <c r="I257" s="1" t="s">
        <v>345</v>
      </c>
    </row>
    <row r="258" spans="1:9">
      <c r="A258" s="1" t="s">
        <v>121</v>
      </c>
      <c r="B258" s="1" t="s">
        <v>495</v>
      </c>
      <c r="C258" s="1" t="s">
        <v>2178</v>
      </c>
      <c r="D258" s="1" t="s">
        <v>352</v>
      </c>
      <c r="E258" s="1">
        <v>1</v>
      </c>
      <c r="F258" s="2">
        <v>45095</v>
      </c>
      <c r="G258" s="1" t="s">
        <v>120</v>
      </c>
      <c r="H258" s="1" t="s">
        <v>502</v>
      </c>
      <c r="I258" s="1" t="s">
        <v>345</v>
      </c>
    </row>
    <row r="259" hidden="1" spans="1:9">
      <c r="A259" s="1" t="s">
        <v>121</v>
      </c>
      <c r="B259" s="1" t="s">
        <v>495</v>
      </c>
      <c r="C259" s="1" t="s">
        <v>3293</v>
      </c>
      <c r="D259" s="1" t="s">
        <v>868</v>
      </c>
      <c r="E259" s="1">
        <v>1</v>
      </c>
      <c r="F259" s="2">
        <v>45098</v>
      </c>
      <c r="G259" s="1" t="s">
        <v>120</v>
      </c>
      <c r="H259" s="1" t="s">
        <v>502</v>
      </c>
      <c r="I259" s="1" t="s">
        <v>345</v>
      </c>
    </row>
    <row r="260" hidden="1" spans="1:9">
      <c r="A260" s="1" t="s">
        <v>121</v>
      </c>
      <c r="B260" s="1" t="s">
        <v>495</v>
      </c>
      <c r="C260" s="1" t="s">
        <v>3294</v>
      </c>
      <c r="D260" s="1" t="s">
        <v>358</v>
      </c>
      <c r="E260" s="1">
        <v>1</v>
      </c>
      <c r="F260" s="2">
        <v>45101</v>
      </c>
      <c r="G260" s="1" t="s">
        <v>120</v>
      </c>
      <c r="H260" s="1" t="s">
        <v>502</v>
      </c>
      <c r="I260" s="1" t="s">
        <v>345</v>
      </c>
    </row>
    <row r="261" hidden="1" spans="1:9">
      <c r="A261" s="1" t="s">
        <v>121</v>
      </c>
      <c r="B261" s="1" t="s">
        <v>495</v>
      </c>
      <c r="C261" s="1" t="s">
        <v>3295</v>
      </c>
      <c r="D261" s="1" t="s">
        <v>352</v>
      </c>
      <c r="E261" s="1">
        <v>1</v>
      </c>
      <c r="F261" s="2">
        <v>45104</v>
      </c>
      <c r="G261" s="1" t="s">
        <v>120</v>
      </c>
      <c r="H261" s="1" t="s">
        <v>502</v>
      </c>
      <c r="I261" s="1" t="s">
        <v>345</v>
      </c>
    </row>
    <row r="262" hidden="1" spans="1:9">
      <c r="A262" s="1" t="s">
        <v>121</v>
      </c>
      <c r="B262" s="1" t="s">
        <v>495</v>
      </c>
      <c r="C262" s="1" t="s">
        <v>3296</v>
      </c>
      <c r="D262" s="1" t="s">
        <v>369</v>
      </c>
      <c r="E262" s="1">
        <v>1</v>
      </c>
      <c r="F262" s="2">
        <v>45106</v>
      </c>
      <c r="G262" s="1" t="s">
        <v>120</v>
      </c>
      <c r="H262" s="1" t="s">
        <v>502</v>
      </c>
      <c r="I262" s="1" t="s">
        <v>345</v>
      </c>
    </row>
    <row r="263" hidden="1" spans="1:9">
      <c r="A263" s="1" t="s">
        <v>121</v>
      </c>
      <c r="B263" s="1" t="s">
        <v>495</v>
      </c>
      <c r="C263" s="1" t="s">
        <v>3297</v>
      </c>
      <c r="D263" s="1" t="s">
        <v>352</v>
      </c>
      <c r="E263" s="1">
        <v>1</v>
      </c>
      <c r="F263" s="2">
        <v>45106</v>
      </c>
      <c r="G263" s="1" t="s">
        <v>120</v>
      </c>
      <c r="H263" s="1" t="s">
        <v>502</v>
      </c>
      <c r="I263" s="1" t="s">
        <v>345</v>
      </c>
    </row>
    <row r="264" hidden="1" spans="1:9">
      <c r="A264" s="1" t="s">
        <v>121</v>
      </c>
      <c r="B264" s="1" t="s">
        <v>495</v>
      </c>
      <c r="C264" s="1" t="s">
        <v>3298</v>
      </c>
      <c r="D264" s="1" t="s">
        <v>352</v>
      </c>
      <c r="E264" s="1">
        <v>1</v>
      </c>
      <c r="F264" s="2">
        <v>45106</v>
      </c>
      <c r="G264" s="1" t="s">
        <v>120</v>
      </c>
      <c r="H264" s="1" t="s">
        <v>502</v>
      </c>
      <c r="I264" s="1" t="s">
        <v>345</v>
      </c>
    </row>
    <row r="265" hidden="1" spans="1:9">
      <c r="A265" s="1" t="s">
        <v>121</v>
      </c>
      <c r="B265" s="1" t="s">
        <v>495</v>
      </c>
      <c r="C265" s="1" t="s">
        <v>3299</v>
      </c>
      <c r="D265" s="1" t="s">
        <v>352</v>
      </c>
      <c r="E265" s="1">
        <v>1</v>
      </c>
      <c r="F265" s="2">
        <v>45106</v>
      </c>
      <c r="G265" s="1" t="s">
        <v>120</v>
      </c>
      <c r="H265" s="1" t="s">
        <v>502</v>
      </c>
      <c r="I265" s="1" t="s">
        <v>345</v>
      </c>
    </row>
    <row r="266" spans="1:9">
      <c r="A266" s="1" t="s">
        <v>124</v>
      </c>
      <c r="B266" s="1" t="s">
        <v>495</v>
      </c>
      <c r="C266" s="1" t="s">
        <v>2179</v>
      </c>
      <c r="D266" s="1" t="s">
        <v>352</v>
      </c>
      <c r="E266" s="1">
        <v>1</v>
      </c>
      <c r="F266" s="2">
        <v>45081</v>
      </c>
      <c r="G266" s="1" t="s">
        <v>122</v>
      </c>
      <c r="H266" s="1" t="s">
        <v>513</v>
      </c>
      <c r="I266" s="1" t="s">
        <v>345</v>
      </c>
    </row>
    <row r="267" spans="1:9">
      <c r="A267" s="1" t="s">
        <v>124</v>
      </c>
      <c r="B267" s="1" t="s">
        <v>495</v>
      </c>
      <c r="C267" s="1" t="s">
        <v>2180</v>
      </c>
      <c r="D267" s="1" t="s">
        <v>352</v>
      </c>
      <c r="E267" s="1">
        <v>1</v>
      </c>
      <c r="F267" s="2">
        <v>45081</v>
      </c>
      <c r="G267" s="1" t="s">
        <v>122</v>
      </c>
      <c r="H267" s="1" t="s">
        <v>513</v>
      </c>
      <c r="I267" s="1" t="s">
        <v>345</v>
      </c>
    </row>
    <row r="268" spans="1:9">
      <c r="A268" s="1" t="s">
        <v>124</v>
      </c>
      <c r="B268" s="1" t="s">
        <v>495</v>
      </c>
      <c r="C268" s="1" t="s">
        <v>2181</v>
      </c>
      <c r="D268" s="1" t="s">
        <v>369</v>
      </c>
      <c r="E268" s="1">
        <v>1</v>
      </c>
      <c r="F268" s="2">
        <v>45083</v>
      </c>
      <c r="G268" s="1" t="s">
        <v>122</v>
      </c>
      <c r="H268" s="1" t="s">
        <v>513</v>
      </c>
      <c r="I268" s="1" t="s">
        <v>345</v>
      </c>
    </row>
    <row r="269" spans="1:9">
      <c r="A269" s="1" t="s">
        <v>124</v>
      </c>
      <c r="B269" s="1" t="s">
        <v>495</v>
      </c>
      <c r="C269" s="1" t="s">
        <v>2182</v>
      </c>
      <c r="D269" s="1" t="s">
        <v>343</v>
      </c>
      <c r="E269" s="1">
        <v>1</v>
      </c>
      <c r="F269" s="2">
        <v>45083</v>
      </c>
      <c r="G269" s="1" t="s">
        <v>122</v>
      </c>
      <c r="H269" s="1" t="s">
        <v>513</v>
      </c>
      <c r="I269" s="1" t="s">
        <v>345</v>
      </c>
    </row>
    <row r="270" spans="1:9">
      <c r="A270" s="1" t="s">
        <v>124</v>
      </c>
      <c r="B270" s="1" t="s">
        <v>495</v>
      </c>
      <c r="C270" s="1" t="s">
        <v>2183</v>
      </c>
      <c r="D270" s="1" t="s">
        <v>352</v>
      </c>
      <c r="E270" s="1">
        <v>1</v>
      </c>
      <c r="F270" s="2">
        <v>45085</v>
      </c>
      <c r="G270" s="1" t="s">
        <v>122</v>
      </c>
      <c r="H270" s="1" t="s">
        <v>513</v>
      </c>
      <c r="I270" s="1" t="s">
        <v>345</v>
      </c>
    </row>
    <row r="271" spans="1:9">
      <c r="A271" s="1" t="s">
        <v>124</v>
      </c>
      <c r="B271" s="1" t="s">
        <v>495</v>
      </c>
      <c r="C271" s="1" t="s">
        <v>2184</v>
      </c>
      <c r="D271" s="1" t="s">
        <v>352</v>
      </c>
      <c r="E271" s="1">
        <v>1</v>
      </c>
      <c r="F271" s="2">
        <v>45086</v>
      </c>
      <c r="G271" s="1" t="s">
        <v>122</v>
      </c>
      <c r="H271" s="1" t="s">
        <v>513</v>
      </c>
      <c r="I271" s="1" t="s">
        <v>345</v>
      </c>
    </row>
    <row r="272" spans="1:9">
      <c r="A272" s="1" t="s">
        <v>124</v>
      </c>
      <c r="B272" s="1" t="s">
        <v>495</v>
      </c>
      <c r="C272" s="1" t="s">
        <v>2185</v>
      </c>
      <c r="D272" s="1" t="s">
        <v>358</v>
      </c>
      <c r="E272" s="1">
        <v>1</v>
      </c>
      <c r="F272" s="2">
        <v>45089</v>
      </c>
      <c r="G272" s="1" t="s">
        <v>122</v>
      </c>
      <c r="H272" s="1" t="s">
        <v>513</v>
      </c>
      <c r="I272" s="1" t="s">
        <v>345</v>
      </c>
    </row>
    <row r="273" spans="1:9">
      <c r="A273" s="1" t="s">
        <v>124</v>
      </c>
      <c r="B273" s="1" t="s">
        <v>495</v>
      </c>
      <c r="C273" s="1" t="s">
        <v>2186</v>
      </c>
      <c r="D273" s="1" t="s">
        <v>358</v>
      </c>
      <c r="E273" s="1">
        <v>1</v>
      </c>
      <c r="F273" s="2">
        <v>45091</v>
      </c>
      <c r="G273" s="1" t="s">
        <v>122</v>
      </c>
      <c r="H273" s="1" t="s">
        <v>513</v>
      </c>
      <c r="I273" s="1" t="s">
        <v>345</v>
      </c>
    </row>
    <row r="274" spans="1:9">
      <c r="A274" s="1" t="s">
        <v>124</v>
      </c>
      <c r="B274" s="1" t="s">
        <v>495</v>
      </c>
      <c r="C274" s="1" t="s">
        <v>2187</v>
      </c>
      <c r="D274" s="1" t="s">
        <v>352</v>
      </c>
      <c r="E274" s="1">
        <v>1</v>
      </c>
      <c r="F274" s="2">
        <v>45094</v>
      </c>
      <c r="G274" s="1" t="s">
        <v>122</v>
      </c>
      <c r="H274" s="1" t="s">
        <v>513</v>
      </c>
      <c r="I274" s="1" t="s">
        <v>345</v>
      </c>
    </row>
    <row r="275" hidden="1" spans="1:9">
      <c r="A275" s="1" t="s">
        <v>124</v>
      </c>
      <c r="B275" s="1" t="s">
        <v>495</v>
      </c>
      <c r="C275" s="1" t="s">
        <v>3300</v>
      </c>
      <c r="D275" s="1" t="s">
        <v>352</v>
      </c>
      <c r="E275" s="1">
        <v>1</v>
      </c>
      <c r="F275" s="2">
        <v>45096</v>
      </c>
      <c r="G275" s="1" t="s">
        <v>122</v>
      </c>
      <c r="H275" s="1" t="s">
        <v>513</v>
      </c>
      <c r="I275" s="1" t="s">
        <v>345</v>
      </c>
    </row>
    <row r="276" spans="1:9">
      <c r="A276" s="1" t="s">
        <v>117</v>
      </c>
      <c r="B276" s="1" t="s">
        <v>495</v>
      </c>
      <c r="C276" s="1" t="s">
        <v>2188</v>
      </c>
      <c r="D276" s="1" t="s">
        <v>358</v>
      </c>
      <c r="E276" s="1">
        <v>1</v>
      </c>
      <c r="F276" s="2">
        <v>45088</v>
      </c>
      <c r="G276" s="1" t="s">
        <v>116</v>
      </c>
      <c r="H276" s="1" t="s">
        <v>524</v>
      </c>
      <c r="I276" s="1" t="s">
        <v>345</v>
      </c>
    </row>
    <row r="277" spans="1:9">
      <c r="A277" s="1" t="s">
        <v>117</v>
      </c>
      <c r="B277" s="1" t="s">
        <v>495</v>
      </c>
      <c r="C277" s="1" t="s">
        <v>2189</v>
      </c>
      <c r="D277" s="1" t="s">
        <v>352</v>
      </c>
      <c r="E277" s="1">
        <v>1</v>
      </c>
      <c r="F277" s="2">
        <v>45088</v>
      </c>
      <c r="G277" s="1" t="s">
        <v>116</v>
      </c>
      <c r="H277" s="1" t="s">
        <v>524</v>
      </c>
      <c r="I277" s="1" t="s">
        <v>345</v>
      </c>
    </row>
    <row r="278" spans="1:9">
      <c r="A278" s="1" t="s">
        <v>117</v>
      </c>
      <c r="B278" s="1" t="s">
        <v>495</v>
      </c>
      <c r="C278" s="1" t="s">
        <v>2190</v>
      </c>
      <c r="D278" s="1" t="s">
        <v>358</v>
      </c>
      <c r="E278" s="1">
        <v>1</v>
      </c>
      <c r="F278" s="2">
        <v>45088</v>
      </c>
      <c r="G278" s="1" t="s">
        <v>116</v>
      </c>
      <c r="H278" s="1" t="s">
        <v>524</v>
      </c>
      <c r="I278" s="1" t="s">
        <v>345</v>
      </c>
    </row>
    <row r="279" spans="1:9">
      <c r="A279" s="1" t="s">
        <v>117</v>
      </c>
      <c r="B279" s="1" t="s">
        <v>495</v>
      </c>
      <c r="C279" s="1" t="s">
        <v>2191</v>
      </c>
      <c r="D279" s="1" t="s">
        <v>358</v>
      </c>
      <c r="E279" s="1">
        <v>1</v>
      </c>
      <c r="F279" s="2">
        <v>45089</v>
      </c>
      <c r="G279" s="1" t="s">
        <v>116</v>
      </c>
      <c r="H279" s="1" t="s">
        <v>524</v>
      </c>
      <c r="I279" s="1" t="s">
        <v>345</v>
      </c>
    </row>
    <row r="280" spans="1:9">
      <c r="A280" s="1" t="s">
        <v>117</v>
      </c>
      <c r="B280" s="1" t="s">
        <v>495</v>
      </c>
      <c r="C280" s="1" t="s">
        <v>2192</v>
      </c>
      <c r="D280" s="1" t="s">
        <v>352</v>
      </c>
      <c r="E280" s="1">
        <v>1</v>
      </c>
      <c r="F280" s="2">
        <v>45094</v>
      </c>
      <c r="G280" s="1" t="s">
        <v>116</v>
      </c>
      <c r="H280" s="1" t="s">
        <v>524</v>
      </c>
      <c r="I280" s="1" t="s">
        <v>345</v>
      </c>
    </row>
    <row r="281" hidden="1" spans="1:9">
      <c r="A281" s="1" t="s">
        <v>117</v>
      </c>
      <c r="B281" s="1" t="s">
        <v>495</v>
      </c>
      <c r="C281" s="1" t="s">
        <v>3301</v>
      </c>
      <c r="D281" s="1" t="s">
        <v>369</v>
      </c>
      <c r="E281" s="1">
        <v>1</v>
      </c>
      <c r="F281" s="2">
        <v>45100</v>
      </c>
      <c r="G281" s="1" t="s">
        <v>116</v>
      </c>
      <c r="H281" s="1" t="s">
        <v>524</v>
      </c>
      <c r="I281" s="1" t="s">
        <v>345</v>
      </c>
    </row>
    <row r="282" spans="1:9">
      <c r="A282" s="1" t="s">
        <v>119</v>
      </c>
      <c r="B282" s="1" t="s">
        <v>495</v>
      </c>
      <c r="C282" s="1" t="s">
        <v>2193</v>
      </c>
      <c r="D282" s="1" t="s">
        <v>369</v>
      </c>
      <c r="E282" s="1">
        <v>1</v>
      </c>
      <c r="F282" s="2">
        <v>45086</v>
      </c>
      <c r="G282" s="1" t="s">
        <v>118</v>
      </c>
      <c r="H282" s="1" t="s">
        <v>579</v>
      </c>
      <c r="I282" s="1" t="s">
        <v>345</v>
      </c>
    </row>
    <row r="283" spans="1:9">
      <c r="A283" s="1" t="s">
        <v>119</v>
      </c>
      <c r="B283" s="1" t="s">
        <v>495</v>
      </c>
      <c r="C283" s="1" t="s">
        <v>2194</v>
      </c>
      <c r="D283" s="1" t="s">
        <v>369</v>
      </c>
      <c r="E283" s="1">
        <v>1</v>
      </c>
      <c r="F283" s="2">
        <v>45089</v>
      </c>
      <c r="G283" s="1" t="s">
        <v>118</v>
      </c>
      <c r="H283" s="1" t="s">
        <v>579</v>
      </c>
      <c r="I283" s="1" t="s">
        <v>345</v>
      </c>
    </row>
    <row r="284" spans="1:9">
      <c r="A284" s="1" t="s">
        <v>204</v>
      </c>
      <c r="B284" s="1" t="s">
        <v>197</v>
      </c>
      <c r="C284" s="1" t="s">
        <v>2195</v>
      </c>
      <c r="D284" s="1" t="s">
        <v>358</v>
      </c>
      <c r="E284" s="1">
        <v>1</v>
      </c>
      <c r="F284" s="2">
        <v>45079</v>
      </c>
      <c r="G284" s="1" t="s">
        <v>203</v>
      </c>
      <c r="H284" s="1" t="s">
        <v>529</v>
      </c>
      <c r="I284" s="1" t="s">
        <v>345</v>
      </c>
    </row>
    <row r="285" spans="1:9">
      <c r="A285" s="1" t="s">
        <v>204</v>
      </c>
      <c r="B285" s="1" t="s">
        <v>197</v>
      </c>
      <c r="C285" s="1" t="s">
        <v>2196</v>
      </c>
      <c r="D285" s="1" t="s">
        <v>352</v>
      </c>
      <c r="E285" s="1">
        <v>1</v>
      </c>
      <c r="F285" s="2">
        <v>45080</v>
      </c>
      <c r="G285" s="1" t="s">
        <v>203</v>
      </c>
      <c r="H285" s="1" t="s">
        <v>529</v>
      </c>
      <c r="I285" s="1" t="s">
        <v>345</v>
      </c>
    </row>
    <row r="286" spans="1:9">
      <c r="A286" s="1" t="s">
        <v>204</v>
      </c>
      <c r="B286" s="1" t="s">
        <v>197</v>
      </c>
      <c r="C286" s="1" t="s">
        <v>2197</v>
      </c>
      <c r="D286" s="1" t="s">
        <v>352</v>
      </c>
      <c r="E286" s="1">
        <v>1</v>
      </c>
      <c r="F286" s="2">
        <v>45080</v>
      </c>
      <c r="G286" s="1" t="s">
        <v>203</v>
      </c>
      <c r="H286" s="1" t="s">
        <v>529</v>
      </c>
      <c r="I286" s="1" t="s">
        <v>345</v>
      </c>
    </row>
    <row r="287" spans="1:9">
      <c r="A287" s="1" t="s">
        <v>204</v>
      </c>
      <c r="B287" s="1" t="s">
        <v>197</v>
      </c>
      <c r="C287" s="1" t="s">
        <v>2198</v>
      </c>
      <c r="D287" s="1" t="s">
        <v>369</v>
      </c>
      <c r="E287" s="1">
        <v>1</v>
      </c>
      <c r="F287" s="2">
        <v>45082</v>
      </c>
      <c r="G287" s="1" t="s">
        <v>203</v>
      </c>
      <c r="H287" s="1" t="s">
        <v>529</v>
      </c>
      <c r="I287" s="1" t="s">
        <v>345</v>
      </c>
    </row>
    <row r="288" spans="1:9">
      <c r="A288" s="1" t="s">
        <v>204</v>
      </c>
      <c r="B288" s="1" t="s">
        <v>197</v>
      </c>
      <c r="C288" s="1" t="s">
        <v>2199</v>
      </c>
      <c r="D288" s="1" t="s">
        <v>394</v>
      </c>
      <c r="E288" s="1">
        <v>1</v>
      </c>
      <c r="F288" s="2">
        <v>45082</v>
      </c>
      <c r="G288" s="1" t="s">
        <v>203</v>
      </c>
      <c r="H288" s="1" t="s">
        <v>529</v>
      </c>
      <c r="I288" s="1" t="s">
        <v>345</v>
      </c>
    </row>
    <row r="289" spans="1:9">
      <c r="A289" s="1" t="s">
        <v>204</v>
      </c>
      <c r="B289" s="1" t="s">
        <v>197</v>
      </c>
      <c r="C289" s="1" t="s">
        <v>2200</v>
      </c>
      <c r="D289" s="1" t="s">
        <v>350</v>
      </c>
      <c r="E289" s="1">
        <v>1</v>
      </c>
      <c r="F289" s="2">
        <v>45085</v>
      </c>
      <c r="G289" s="1" t="s">
        <v>203</v>
      </c>
      <c r="H289" s="1" t="s">
        <v>529</v>
      </c>
      <c r="I289" s="1" t="s">
        <v>345</v>
      </c>
    </row>
    <row r="290" spans="1:9">
      <c r="A290" s="1" t="s">
        <v>204</v>
      </c>
      <c r="B290" s="1" t="s">
        <v>197</v>
      </c>
      <c r="C290" s="1" t="s">
        <v>2201</v>
      </c>
      <c r="D290" s="1" t="s">
        <v>369</v>
      </c>
      <c r="E290" s="1">
        <v>1</v>
      </c>
      <c r="F290" s="2">
        <v>45085</v>
      </c>
      <c r="G290" s="1" t="s">
        <v>203</v>
      </c>
      <c r="H290" s="1" t="s">
        <v>529</v>
      </c>
      <c r="I290" s="1" t="s">
        <v>345</v>
      </c>
    </row>
    <row r="291" spans="1:9">
      <c r="A291" s="1" t="s">
        <v>204</v>
      </c>
      <c r="B291" s="1" t="s">
        <v>197</v>
      </c>
      <c r="C291" s="1" t="s">
        <v>2202</v>
      </c>
      <c r="D291" s="1" t="s">
        <v>343</v>
      </c>
      <c r="E291" s="1">
        <v>1</v>
      </c>
      <c r="F291" s="2">
        <v>45087</v>
      </c>
      <c r="G291" s="1" t="s">
        <v>203</v>
      </c>
      <c r="H291" s="1" t="s">
        <v>529</v>
      </c>
      <c r="I291" s="1" t="s">
        <v>345</v>
      </c>
    </row>
    <row r="292" spans="1:9">
      <c r="A292" s="1" t="s">
        <v>204</v>
      </c>
      <c r="B292" s="1" t="s">
        <v>197</v>
      </c>
      <c r="C292" s="1" t="s">
        <v>2203</v>
      </c>
      <c r="D292" s="1" t="s">
        <v>352</v>
      </c>
      <c r="E292" s="1">
        <v>1</v>
      </c>
      <c r="F292" s="2">
        <v>45090</v>
      </c>
      <c r="G292" s="1" t="s">
        <v>203</v>
      </c>
      <c r="H292" s="1" t="s">
        <v>529</v>
      </c>
      <c r="I292" s="1" t="s">
        <v>345</v>
      </c>
    </row>
    <row r="293" spans="1:9">
      <c r="A293" s="1" t="s">
        <v>204</v>
      </c>
      <c r="B293" s="1" t="s">
        <v>197</v>
      </c>
      <c r="C293" s="1" t="s">
        <v>2204</v>
      </c>
      <c r="D293" s="1" t="s">
        <v>350</v>
      </c>
      <c r="E293" s="1">
        <v>1</v>
      </c>
      <c r="F293" s="2">
        <v>45092</v>
      </c>
      <c r="G293" s="1" t="s">
        <v>203</v>
      </c>
      <c r="H293" s="1" t="s">
        <v>529</v>
      </c>
      <c r="I293" s="1" t="s">
        <v>345</v>
      </c>
    </row>
    <row r="294" hidden="1" spans="1:9">
      <c r="A294" s="1" t="s">
        <v>204</v>
      </c>
      <c r="B294" s="1" t="s">
        <v>197</v>
      </c>
      <c r="C294" s="1" t="s">
        <v>3302</v>
      </c>
      <c r="D294" s="1" t="s">
        <v>350</v>
      </c>
      <c r="E294" s="1">
        <v>1</v>
      </c>
      <c r="F294" s="2">
        <v>45096</v>
      </c>
      <c r="G294" s="1" t="s">
        <v>203</v>
      </c>
      <c r="H294" s="1" t="s">
        <v>529</v>
      </c>
      <c r="I294" s="1" t="s">
        <v>345</v>
      </c>
    </row>
    <row r="295" hidden="1" spans="1:9">
      <c r="A295" s="1" t="s">
        <v>204</v>
      </c>
      <c r="B295" s="1" t="s">
        <v>197</v>
      </c>
      <c r="C295" s="1" t="s">
        <v>3303</v>
      </c>
      <c r="D295" s="1" t="s">
        <v>352</v>
      </c>
      <c r="E295" s="1">
        <v>1</v>
      </c>
      <c r="F295" s="2">
        <v>45097</v>
      </c>
      <c r="G295" s="1" t="s">
        <v>203</v>
      </c>
      <c r="H295" s="1" t="s">
        <v>529</v>
      </c>
      <c r="I295" s="1" t="s">
        <v>345</v>
      </c>
    </row>
    <row r="296" hidden="1" spans="1:9">
      <c r="A296" s="1" t="s">
        <v>204</v>
      </c>
      <c r="B296" s="1" t="s">
        <v>197</v>
      </c>
      <c r="C296" s="1" t="s">
        <v>3304</v>
      </c>
      <c r="D296" s="1" t="s">
        <v>352</v>
      </c>
      <c r="E296" s="1">
        <v>1</v>
      </c>
      <c r="F296" s="2">
        <v>45097</v>
      </c>
      <c r="G296" s="1" t="s">
        <v>203</v>
      </c>
      <c r="H296" s="1" t="s">
        <v>529</v>
      </c>
      <c r="I296" s="1" t="s">
        <v>345</v>
      </c>
    </row>
    <row r="297" hidden="1" spans="1:9">
      <c r="A297" s="1" t="s">
        <v>204</v>
      </c>
      <c r="B297" s="1" t="s">
        <v>197</v>
      </c>
      <c r="C297" s="1" t="s">
        <v>3305</v>
      </c>
      <c r="D297" s="1" t="s">
        <v>369</v>
      </c>
      <c r="E297" s="1">
        <v>1</v>
      </c>
      <c r="F297" s="2">
        <v>45099</v>
      </c>
      <c r="G297" s="1" t="s">
        <v>203</v>
      </c>
      <c r="H297" s="1" t="s">
        <v>529</v>
      </c>
      <c r="I297" s="1" t="s">
        <v>345</v>
      </c>
    </row>
    <row r="298" hidden="1" spans="1:9">
      <c r="A298" s="1" t="s">
        <v>204</v>
      </c>
      <c r="B298" s="1" t="s">
        <v>197</v>
      </c>
      <c r="C298" s="1" t="s">
        <v>3306</v>
      </c>
      <c r="D298" s="1" t="s">
        <v>358</v>
      </c>
      <c r="E298" s="1">
        <v>1</v>
      </c>
      <c r="F298" s="2">
        <v>45100</v>
      </c>
      <c r="G298" s="1" t="s">
        <v>203</v>
      </c>
      <c r="H298" s="1" t="s">
        <v>529</v>
      </c>
      <c r="I298" s="1" t="s">
        <v>345</v>
      </c>
    </row>
    <row r="299" hidden="1" spans="1:9">
      <c r="A299" s="1" t="s">
        <v>204</v>
      </c>
      <c r="B299" s="1" t="s">
        <v>197</v>
      </c>
      <c r="C299" s="1" t="s">
        <v>3307</v>
      </c>
      <c r="D299" s="1" t="s">
        <v>352</v>
      </c>
      <c r="E299" s="1">
        <v>1</v>
      </c>
      <c r="F299" s="2">
        <v>45101</v>
      </c>
      <c r="G299" s="1" t="s">
        <v>203</v>
      </c>
      <c r="H299" s="1" t="s">
        <v>529</v>
      </c>
      <c r="I299" s="1" t="s">
        <v>345</v>
      </c>
    </row>
    <row r="300" hidden="1" spans="1:9">
      <c r="A300" s="1" t="s">
        <v>204</v>
      </c>
      <c r="B300" s="1" t="s">
        <v>197</v>
      </c>
      <c r="C300" s="1" t="s">
        <v>3308</v>
      </c>
      <c r="D300" s="1" t="s">
        <v>343</v>
      </c>
      <c r="E300" s="1">
        <v>1</v>
      </c>
      <c r="F300" s="2">
        <v>45103</v>
      </c>
      <c r="G300" s="1" t="s">
        <v>203</v>
      </c>
      <c r="H300" s="1" t="s">
        <v>529</v>
      </c>
      <c r="I300" s="1" t="s">
        <v>345</v>
      </c>
    </row>
    <row r="301" hidden="1" spans="1:9">
      <c r="A301" s="1" t="s">
        <v>204</v>
      </c>
      <c r="B301" s="1" t="s">
        <v>197</v>
      </c>
      <c r="C301" s="1" t="s">
        <v>3309</v>
      </c>
      <c r="D301" s="1" t="s">
        <v>343</v>
      </c>
      <c r="E301" s="1">
        <v>1</v>
      </c>
      <c r="F301" s="2">
        <v>45104</v>
      </c>
      <c r="G301" s="1" t="s">
        <v>203</v>
      </c>
      <c r="H301" s="1" t="s">
        <v>529</v>
      </c>
      <c r="I301" s="1" t="s">
        <v>345</v>
      </c>
    </row>
    <row r="302" hidden="1" spans="1:9">
      <c r="A302" s="1" t="s">
        <v>204</v>
      </c>
      <c r="B302" s="1" t="s">
        <v>197</v>
      </c>
      <c r="C302" s="1" t="s">
        <v>3310</v>
      </c>
      <c r="D302" s="1" t="s">
        <v>358</v>
      </c>
      <c r="E302" s="1">
        <v>1</v>
      </c>
      <c r="F302" s="2">
        <v>45106</v>
      </c>
      <c r="G302" s="1" t="s">
        <v>203</v>
      </c>
      <c r="H302" s="1" t="s">
        <v>529</v>
      </c>
      <c r="I302" s="1" t="s">
        <v>345</v>
      </c>
    </row>
    <row r="303" hidden="1" spans="1:9">
      <c r="A303" s="1" t="s">
        <v>204</v>
      </c>
      <c r="B303" s="1" t="s">
        <v>197</v>
      </c>
      <c r="C303" s="1" t="s">
        <v>3311</v>
      </c>
      <c r="D303" s="1" t="s">
        <v>343</v>
      </c>
      <c r="E303" s="1">
        <v>1</v>
      </c>
      <c r="F303" s="2">
        <v>45106</v>
      </c>
      <c r="G303" s="1" t="s">
        <v>203</v>
      </c>
      <c r="H303" s="1" t="s">
        <v>529</v>
      </c>
      <c r="I303" s="1" t="s">
        <v>345</v>
      </c>
    </row>
    <row r="304" spans="1:9">
      <c r="A304" s="1" t="s">
        <v>51</v>
      </c>
      <c r="B304" s="1" t="s">
        <v>34</v>
      </c>
      <c r="C304" s="1" t="s">
        <v>2205</v>
      </c>
      <c r="D304" s="1" t="s">
        <v>350</v>
      </c>
      <c r="E304" s="1">
        <v>1</v>
      </c>
      <c r="F304" s="2">
        <v>45083</v>
      </c>
      <c r="G304" s="1" t="s">
        <v>55</v>
      </c>
      <c r="H304" s="1" t="s">
        <v>546</v>
      </c>
      <c r="I304" s="1" t="s">
        <v>345</v>
      </c>
    </row>
    <row r="305" spans="1:9">
      <c r="A305" s="1" t="s">
        <v>51</v>
      </c>
      <c r="B305" s="1" t="s">
        <v>34</v>
      </c>
      <c r="C305" s="1" t="s">
        <v>2206</v>
      </c>
      <c r="D305" s="1" t="s">
        <v>358</v>
      </c>
      <c r="E305" s="1">
        <v>1</v>
      </c>
      <c r="F305" s="2">
        <v>45083</v>
      </c>
      <c r="G305" s="1" t="s">
        <v>55</v>
      </c>
      <c r="H305" s="1" t="s">
        <v>546</v>
      </c>
      <c r="I305" s="1" t="s">
        <v>345</v>
      </c>
    </row>
    <row r="306" spans="1:9">
      <c r="A306" s="1" t="s">
        <v>51</v>
      </c>
      <c r="B306" s="1" t="s">
        <v>34</v>
      </c>
      <c r="C306" s="1" t="s">
        <v>2207</v>
      </c>
      <c r="D306" s="1" t="s">
        <v>350</v>
      </c>
      <c r="E306" s="1">
        <v>1</v>
      </c>
      <c r="F306" s="2">
        <v>45083</v>
      </c>
      <c r="G306" s="1" t="s">
        <v>55</v>
      </c>
      <c r="H306" s="1" t="s">
        <v>546</v>
      </c>
      <c r="I306" s="1" t="s">
        <v>345</v>
      </c>
    </row>
    <row r="307" spans="1:9">
      <c r="A307" s="1" t="s">
        <v>51</v>
      </c>
      <c r="B307" s="1" t="s">
        <v>34</v>
      </c>
      <c r="C307" s="1" t="s">
        <v>2208</v>
      </c>
      <c r="D307" s="1" t="s">
        <v>352</v>
      </c>
      <c r="E307" s="1">
        <v>1</v>
      </c>
      <c r="F307" s="2">
        <v>45083</v>
      </c>
      <c r="G307" s="1" t="s">
        <v>55</v>
      </c>
      <c r="H307" s="1" t="s">
        <v>546</v>
      </c>
      <c r="I307" s="1" t="s">
        <v>345</v>
      </c>
    </row>
    <row r="308" spans="1:9">
      <c r="A308" s="1" t="s">
        <v>51</v>
      </c>
      <c r="B308" s="1" t="s">
        <v>34</v>
      </c>
      <c r="C308" s="1" t="s">
        <v>2209</v>
      </c>
      <c r="D308" s="1" t="s">
        <v>352</v>
      </c>
      <c r="E308" s="1">
        <v>1</v>
      </c>
      <c r="F308" s="2">
        <v>45083</v>
      </c>
      <c r="G308" s="1" t="s">
        <v>50</v>
      </c>
      <c r="H308" s="1" t="s">
        <v>543</v>
      </c>
      <c r="I308" s="1" t="s">
        <v>345</v>
      </c>
    </row>
    <row r="309" spans="1:9">
      <c r="A309" s="1" t="s">
        <v>51</v>
      </c>
      <c r="B309" s="1" t="s">
        <v>34</v>
      </c>
      <c r="C309" s="1" t="s">
        <v>2210</v>
      </c>
      <c r="D309" s="1" t="s">
        <v>352</v>
      </c>
      <c r="E309" s="1">
        <v>1</v>
      </c>
      <c r="F309" s="2">
        <v>45083</v>
      </c>
      <c r="G309" s="1" t="s">
        <v>50</v>
      </c>
      <c r="H309" s="1" t="s">
        <v>543</v>
      </c>
      <c r="I309" s="1" t="s">
        <v>345</v>
      </c>
    </row>
    <row r="310" spans="1:9">
      <c r="A310" s="1" t="s">
        <v>51</v>
      </c>
      <c r="B310" s="1" t="s">
        <v>34</v>
      </c>
      <c r="C310" s="1" t="s">
        <v>2211</v>
      </c>
      <c r="D310" s="1" t="s">
        <v>343</v>
      </c>
      <c r="E310" s="1">
        <v>1</v>
      </c>
      <c r="F310" s="2">
        <v>45083</v>
      </c>
      <c r="G310" s="1" t="s">
        <v>50</v>
      </c>
      <c r="H310" s="1" t="s">
        <v>543</v>
      </c>
      <c r="I310" s="1" t="s">
        <v>345</v>
      </c>
    </row>
    <row r="311" spans="1:9">
      <c r="A311" s="1" t="s">
        <v>51</v>
      </c>
      <c r="B311" s="1" t="s">
        <v>34</v>
      </c>
      <c r="C311" s="1" t="s">
        <v>2212</v>
      </c>
      <c r="D311" s="1" t="s">
        <v>394</v>
      </c>
      <c r="E311" s="1">
        <v>1</v>
      </c>
      <c r="F311" s="2">
        <v>45084</v>
      </c>
      <c r="G311" s="1" t="s">
        <v>55</v>
      </c>
      <c r="H311" s="1" t="s">
        <v>546</v>
      </c>
      <c r="I311" s="1" t="s">
        <v>345</v>
      </c>
    </row>
    <row r="312" spans="1:9">
      <c r="A312" s="1" t="s">
        <v>51</v>
      </c>
      <c r="B312" s="1" t="s">
        <v>34</v>
      </c>
      <c r="C312" s="1" t="s">
        <v>2213</v>
      </c>
      <c r="D312" s="1" t="s">
        <v>376</v>
      </c>
      <c r="E312" s="1">
        <v>1</v>
      </c>
      <c r="F312" s="2">
        <v>45084</v>
      </c>
      <c r="G312" s="1" t="s">
        <v>55</v>
      </c>
      <c r="H312" s="1" t="s">
        <v>546</v>
      </c>
      <c r="I312" s="1" t="s">
        <v>345</v>
      </c>
    </row>
    <row r="313" spans="1:9">
      <c r="A313" s="1" t="s">
        <v>51</v>
      </c>
      <c r="B313" s="1" t="s">
        <v>34</v>
      </c>
      <c r="C313" s="1" t="s">
        <v>2214</v>
      </c>
      <c r="D313" s="1" t="s">
        <v>376</v>
      </c>
      <c r="E313" s="1">
        <v>1</v>
      </c>
      <c r="F313" s="2">
        <v>45089</v>
      </c>
      <c r="G313" s="1" t="s">
        <v>55</v>
      </c>
      <c r="H313" s="1" t="s">
        <v>546</v>
      </c>
      <c r="I313" s="1" t="s">
        <v>345</v>
      </c>
    </row>
    <row r="314" spans="1:9">
      <c r="A314" s="1" t="s">
        <v>51</v>
      </c>
      <c r="B314" s="1" t="s">
        <v>34</v>
      </c>
      <c r="C314" s="1" t="s">
        <v>2215</v>
      </c>
      <c r="D314" s="1" t="s">
        <v>352</v>
      </c>
      <c r="E314" s="1">
        <v>1</v>
      </c>
      <c r="F314" s="2">
        <v>45089</v>
      </c>
      <c r="G314" s="1" t="s">
        <v>55</v>
      </c>
      <c r="H314" s="1" t="s">
        <v>546</v>
      </c>
      <c r="I314" s="1" t="s">
        <v>345</v>
      </c>
    </row>
    <row r="315" spans="1:9">
      <c r="A315" s="1" t="s">
        <v>51</v>
      </c>
      <c r="B315" s="1" t="s">
        <v>34</v>
      </c>
      <c r="C315" s="1" t="s">
        <v>2216</v>
      </c>
      <c r="D315" s="1" t="s">
        <v>350</v>
      </c>
      <c r="E315" s="1">
        <v>1</v>
      </c>
      <c r="F315" s="2">
        <v>45089</v>
      </c>
      <c r="G315" s="1" t="s">
        <v>50</v>
      </c>
      <c r="H315" s="1" t="s">
        <v>543</v>
      </c>
      <c r="I315" s="1" t="s">
        <v>345</v>
      </c>
    </row>
    <row r="316" spans="1:9">
      <c r="A316" s="1" t="s">
        <v>51</v>
      </c>
      <c r="B316" s="1" t="s">
        <v>34</v>
      </c>
      <c r="C316" s="1" t="s">
        <v>2217</v>
      </c>
      <c r="D316" s="1" t="s">
        <v>358</v>
      </c>
      <c r="E316" s="1">
        <v>1</v>
      </c>
      <c r="F316" s="2">
        <v>45091</v>
      </c>
      <c r="G316" s="1" t="s">
        <v>50</v>
      </c>
      <c r="H316" s="1" t="s">
        <v>543</v>
      </c>
      <c r="I316" s="1" t="s">
        <v>345</v>
      </c>
    </row>
    <row r="317" spans="1:9">
      <c r="A317" s="1" t="s">
        <v>51</v>
      </c>
      <c r="B317" s="1" t="s">
        <v>34</v>
      </c>
      <c r="C317" s="1" t="s">
        <v>2218</v>
      </c>
      <c r="D317" s="1" t="s">
        <v>352</v>
      </c>
      <c r="E317" s="1">
        <v>1</v>
      </c>
      <c r="F317" s="2">
        <v>45091</v>
      </c>
      <c r="G317" s="1" t="s">
        <v>50</v>
      </c>
      <c r="H317" s="1" t="s">
        <v>543</v>
      </c>
      <c r="I317" s="1" t="s">
        <v>345</v>
      </c>
    </row>
    <row r="318" spans="1:9">
      <c r="A318" s="1" t="s">
        <v>51</v>
      </c>
      <c r="B318" s="1" t="s">
        <v>34</v>
      </c>
      <c r="C318" s="1" t="s">
        <v>2219</v>
      </c>
      <c r="D318" s="1" t="s">
        <v>352</v>
      </c>
      <c r="E318" s="1">
        <v>1</v>
      </c>
      <c r="F318" s="2">
        <v>45091</v>
      </c>
      <c r="G318" s="1" t="s">
        <v>50</v>
      </c>
      <c r="H318" s="1" t="s">
        <v>543</v>
      </c>
      <c r="I318" s="1" t="s">
        <v>345</v>
      </c>
    </row>
    <row r="319" spans="1:9">
      <c r="A319" s="1" t="s">
        <v>51</v>
      </c>
      <c r="B319" s="1" t="s">
        <v>34</v>
      </c>
      <c r="C319" s="1" t="s">
        <v>2220</v>
      </c>
      <c r="D319" s="1" t="s">
        <v>352</v>
      </c>
      <c r="E319" s="1">
        <v>1</v>
      </c>
      <c r="F319" s="2">
        <v>45091</v>
      </c>
      <c r="G319" s="1" t="s">
        <v>50</v>
      </c>
      <c r="H319" s="1" t="s">
        <v>543</v>
      </c>
      <c r="I319" s="1" t="s">
        <v>345</v>
      </c>
    </row>
    <row r="320" spans="1:9">
      <c r="A320" s="1" t="s">
        <v>51</v>
      </c>
      <c r="B320" s="1" t="s">
        <v>34</v>
      </c>
      <c r="C320" s="1" t="s">
        <v>2221</v>
      </c>
      <c r="D320" s="1" t="s">
        <v>343</v>
      </c>
      <c r="E320" s="1">
        <v>1</v>
      </c>
      <c r="F320" s="2">
        <v>45093</v>
      </c>
      <c r="G320" s="1" t="s">
        <v>55</v>
      </c>
      <c r="H320" s="1" t="s">
        <v>546</v>
      </c>
      <c r="I320" s="1" t="s">
        <v>345</v>
      </c>
    </row>
    <row r="321" hidden="1" spans="1:9">
      <c r="A321" s="1" t="s">
        <v>51</v>
      </c>
      <c r="B321" s="1" t="s">
        <v>34</v>
      </c>
      <c r="C321" s="1" t="s">
        <v>3312</v>
      </c>
      <c r="D321" s="1" t="s">
        <v>358</v>
      </c>
      <c r="E321" s="1">
        <v>1</v>
      </c>
      <c r="F321" s="2">
        <v>45096</v>
      </c>
      <c r="G321" s="1" t="s">
        <v>50</v>
      </c>
      <c r="H321" s="1" t="s">
        <v>543</v>
      </c>
      <c r="I321" s="1" t="s">
        <v>345</v>
      </c>
    </row>
    <row r="322" hidden="1" spans="1:9">
      <c r="A322" s="1" t="s">
        <v>51</v>
      </c>
      <c r="B322" s="1" t="s">
        <v>34</v>
      </c>
      <c r="C322" s="1" t="s">
        <v>3313</v>
      </c>
      <c r="D322" s="1" t="s">
        <v>350</v>
      </c>
      <c r="E322" s="1">
        <v>1</v>
      </c>
      <c r="F322" s="2">
        <v>45097</v>
      </c>
      <c r="G322" s="1" t="s">
        <v>55</v>
      </c>
      <c r="H322" s="1" t="s">
        <v>546</v>
      </c>
      <c r="I322" s="1" t="s">
        <v>345</v>
      </c>
    </row>
    <row r="323" hidden="1" spans="1:9">
      <c r="A323" s="1" t="s">
        <v>51</v>
      </c>
      <c r="B323" s="1" t="s">
        <v>34</v>
      </c>
      <c r="C323" s="1" t="s">
        <v>3314</v>
      </c>
      <c r="D323" s="1" t="s">
        <v>352</v>
      </c>
      <c r="E323" s="1">
        <v>1</v>
      </c>
      <c r="F323" s="2">
        <v>45097</v>
      </c>
      <c r="G323" s="1" t="s">
        <v>50</v>
      </c>
      <c r="H323" s="1" t="s">
        <v>543</v>
      </c>
      <c r="I323" s="1" t="s">
        <v>345</v>
      </c>
    </row>
    <row r="324" hidden="1" spans="1:9">
      <c r="A324" s="1" t="s">
        <v>51</v>
      </c>
      <c r="B324" s="1" t="s">
        <v>34</v>
      </c>
      <c r="C324" s="1" t="s">
        <v>3315</v>
      </c>
      <c r="D324" s="1" t="s">
        <v>376</v>
      </c>
      <c r="E324" s="1">
        <v>1</v>
      </c>
      <c r="F324" s="2">
        <v>45097</v>
      </c>
      <c r="G324" s="1" t="s">
        <v>50</v>
      </c>
      <c r="H324" s="1" t="s">
        <v>543</v>
      </c>
      <c r="I324" s="1" t="s">
        <v>345</v>
      </c>
    </row>
    <row r="325" hidden="1" spans="1:9">
      <c r="A325" s="1" t="s">
        <v>51</v>
      </c>
      <c r="B325" s="1" t="s">
        <v>34</v>
      </c>
      <c r="C325" s="1" t="s">
        <v>3316</v>
      </c>
      <c r="D325" s="1" t="s">
        <v>352</v>
      </c>
      <c r="E325" s="1">
        <v>1</v>
      </c>
      <c r="F325" s="2">
        <v>45097</v>
      </c>
      <c r="G325" s="1" t="s">
        <v>50</v>
      </c>
      <c r="H325" s="1" t="s">
        <v>543</v>
      </c>
      <c r="I325" s="1" t="s">
        <v>345</v>
      </c>
    </row>
    <row r="326" hidden="1" spans="1:9">
      <c r="A326" s="1" t="s">
        <v>51</v>
      </c>
      <c r="B326" s="1" t="s">
        <v>34</v>
      </c>
      <c r="C326" s="1" t="s">
        <v>3317</v>
      </c>
      <c r="D326" s="1" t="s">
        <v>358</v>
      </c>
      <c r="E326" s="1">
        <v>1</v>
      </c>
      <c r="F326" s="2">
        <v>45099</v>
      </c>
      <c r="G326" s="1" t="s">
        <v>50</v>
      </c>
      <c r="H326" s="1" t="s">
        <v>543</v>
      </c>
      <c r="I326" s="1" t="s">
        <v>345</v>
      </c>
    </row>
    <row r="327" hidden="1" spans="1:9">
      <c r="A327" s="1" t="s">
        <v>51</v>
      </c>
      <c r="B327" s="1" t="s">
        <v>34</v>
      </c>
      <c r="C327" s="1" t="s">
        <v>3318</v>
      </c>
      <c r="D327" s="1" t="s">
        <v>358</v>
      </c>
      <c r="E327" s="1">
        <v>1</v>
      </c>
      <c r="F327" s="2">
        <v>45099</v>
      </c>
      <c r="G327" s="1" t="s">
        <v>50</v>
      </c>
      <c r="H327" s="1" t="s">
        <v>543</v>
      </c>
      <c r="I327" s="1" t="s">
        <v>345</v>
      </c>
    </row>
    <row r="328" hidden="1" spans="1:9">
      <c r="A328" s="1" t="s">
        <v>51</v>
      </c>
      <c r="B328" s="1" t="s">
        <v>34</v>
      </c>
      <c r="C328" s="1" t="s">
        <v>3319</v>
      </c>
      <c r="D328" s="1" t="s">
        <v>369</v>
      </c>
      <c r="E328" s="1">
        <v>1</v>
      </c>
      <c r="F328" s="2">
        <v>45100</v>
      </c>
      <c r="G328" s="1" t="s">
        <v>50</v>
      </c>
      <c r="H328" s="1" t="s">
        <v>543</v>
      </c>
      <c r="I328" s="1" t="s">
        <v>345</v>
      </c>
    </row>
    <row r="329" hidden="1" spans="1:9">
      <c r="A329" s="1" t="s">
        <v>51</v>
      </c>
      <c r="B329" s="1" t="s">
        <v>34</v>
      </c>
      <c r="C329" s="1" t="s">
        <v>3320</v>
      </c>
      <c r="D329" s="1" t="s">
        <v>352</v>
      </c>
      <c r="E329" s="1">
        <v>1</v>
      </c>
      <c r="F329" s="2">
        <v>45100</v>
      </c>
      <c r="G329" s="1" t="s">
        <v>55</v>
      </c>
      <c r="H329" s="1" t="s">
        <v>546</v>
      </c>
      <c r="I329" s="1" t="s">
        <v>345</v>
      </c>
    </row>
    <row r="330" hidden="1" spans="1:9">
      <c r="A330" s="1" t="s">
        <v>51</v>
      </c>
      <c r="B330" s="1" t="s">
        <v>34</v>
      </c>
      <c r="C330" s="1" t="s">
        <v>3321</v>
      </c>
      <c r="D330" s="1" t="s">
        <v>343</v>
      </c>
      <c r="E330" s="1">
        <v>1</v>
      </c>
      <c r="F330" s="2">
        <v>45104</v>
      </c>
      <c r="G330" s="1" t="s">
        <v>55</v>
      </c>
      <c r="H330" s="1" t="s">
        <v>546</v>
      </c>
      <c r="I330" s="1" t="s">
        <v>345</v>
      </c>
    </row>
    <row r="331" hidden="1" spans="1:9">
      <c r="A331" s="1" t="s">
        <v>51</v>
      </c>
      <c r="B331" s="1" t="s">
        <v>34</v>
      </c>
      <c r="C331" s="1" t="s">
        <v>3322</v>
      </c>
      <c r="D331" s="1" t="s">
        <v>394</v>
      </c>
      <c r="E331" s="1">
        <v>1</v>
      </c>
      <c r="F331" s="2">
        <v>45105</v>
      </c>
      <c r="G331" s="1" t="s">
        <v>50</v>
      </c>
      <c r="H331" s="1" t="s">
        <v>543</v>
      </c>
      <c r="I331" s="1" t="s">
        <v>345</v>
      </c>
    </row>
    <row r="332" hidden="1" spans="1:9">
      <c r="A332" s="1" t="s">
        <v>51</v>
      </c>
      <c r="B332" s="1" t="s">
        <v>34</v>
      </c>
      <c r="C332" s="1" t="s">
        <v>3323</v>
      </c>
      <c r="D332" s="1" t="s">
        <v>352</v>
      </c>
      <c r="E332" s="1">
        <v>1</v>
      </c>
      <c r="F332" s="2">
        <v>45105</v>
      </c>
      <c r="G332" s="1" t="s">
        <v>55</v>
      </c>
      <c r="H332" s="1" t="s">
        <v>546</v>
      </c>
      <c r="I332" s="1" t="s">
        <v>345</v>
      </c>
    </row>
    <row r="333" hidden="1" spans="1:9">
      <c r="A333" s="1" t="s">
        <v>51</v>
      </c>
      <c r="B333" s="1" t="s">
        <v>34</v>
      </c>
      <c r="C333" s="1" t="s">
        <v>3324</v>
      </c>
      <c r="D333" s="1" t="s">
        <v>343</v>
      </c>
      <c r="E333" s="1">
        <v>1</v>
      </c>
      <c r="F333" s="2">
        <v>45106</v>
      </c>
      <c r="G333" s="1" t="s">
        <v>55</v>
      </c>
      <c r="H333" s="1" t="s">
        <v>546</v>
      </c>
      <c r="I333" s="1" t="s">
        <v>345</v>
      </c>
    </row>
    <row r="334" hidden="1" spans="1:9">
      <c r="A334" s="1" t="s">
        <v>51</v>
      </c>
      <c r="B334" s="1" t="s">
        <v>34</v>
      </c>
      <c r="C334" s="1" t="s">
        <v>3325</v>
      </c>
      <c r="D334" s="1" t="s">
        <v>394</v>
      </c>
      <c r="E334" s="1">
        <v>1</v>
      </c>
      <c r="F334" s="2">
        <v>45106</v>
      </c>
      <c r="G334" s="1" t="s">
        <v>55</v>
      </c>
      <c r="H334" s="1" t="s">
        <v>546</v>
      </c>
      <c r="I334" s="1" t="s">
        <v>345</v>
      </c>
    </row>
    <row r="335" hidden="1" spans="1:9">
      <c r="A335" s="1" t="s">
        <v>51</v>
      </c>
      <c r="B335" s="1" t="s">
        <v>34</v>
      </c>
      <c r="C335" s="1" t="s">
        <v>3326</v>
      </c>
      <c r="D335" s="1" t="s">
        <v>394</v>
      </c>
      <c r="E335" s="1">
        <v>1</v>
      </c>
      <c r="F335" s="2">
        <v>45106</v>
      </c>
      <c r="G335" s="1" t="s">
        <v>55</v>
      </c>
      <c r="H335" s="1" t="s">
        <v>546</v>
      </c>
      <c r="I335" s="1" t="s">
        <v>345</v>
      </c>
    </row>
    <row r="336" hidden="1" spans="1:9">
      <c r="A336" s="1" t="s">
        <v>51</v>
      </c>
      <c r="B336" s="1" t="s">
        <v>34</v>
      </c>
      <c r="C336" s="1" t="s">
        <v>3327</v>
      </c>
      <c r="D336" s="1" t="s">
        <v>376</v>
      </c>
      <c r="E336" s="1">
        <v>1</v>
      </c>
      <c r="F336" s="2">
        <v>45106</v>
      </c>
      <c r="G336" s="1" t="s">
        <v>55</v>
      </c>
      <c r="H336" s="1" t="s">
        <v>546</v>
      </c>
      <c r="I336" s="1" t="s">
        <v>345</v>
      </c>
    </row>
    <row r="337" spans="1:9">
      <c r="A337" s="1" t="s">
        <v>246</v>
      </c>
      <c r="B337" s="1" t="s">
        <v>240</v>
      </c>
      <c r="C337" s="1" t="s">
        <v>2222</v>
      </c>
      <c r="D337" s="1" t="s">
        <v>352</v>
      </c>
      <c r="E337" s="1">
        <v>1</v>
      </c>
      <c r="F337" s="2">
        <v>45085</v>
      </c>
      <c r="G337" s="1" t="s">
        <v>245</v>
      </c>
      <c r="H337" s="1" t="s">
        <v>572</v>
      </c>
      <c r="I337" s="1" t="s">
        <v>345</v>
      </c>
    </row>
    <row r="338" spans="1:9">
      <c r="A338" s="1" t="s">
        <v>246</v>
      </c>
      <c r="B338" s="1" t="s">
        <v>240</v>
      </c>
      <c r="C338" s="1" t="s">
        <v>2223</v>
      </c>
      <c r="D338" s="1" t="s">
        <v>352</v>
      </c>
      <c r="E338" s="1">
        <v>1</v>
      </c>
      <c r="F338" s="2">
        <v>45087</v>
      </c>
      <c r="G338" s="1" t="s">
        <v>245</v>
      </c>
      <c r="H338" s="1" t="s">
        <v>572</v>
      </c>
      <c r="I338" s="1" t="s">
        <v>345</v>
      </c>
    </row>
    <row r="339" spans="1:9">
      <c r="A339" s="1" t="s">
        <v>246</v>
      </c>
      <c r="B339" s="1" t="s">
        <v>240</v>
      </c>
      <c r="C339" s="1" t="s">
        <v>2224</v>
      </c>
      <c r="D339" s="1" t="s">
        <v>693</v>
      </c>
      <c r="E339" s="1">
        <v>1</v>
      </c>
      <c r="F339" s="2">
        <v>45087</v>
      </c>
      <c r="G339" s="1" t="s">
        <v>245</v>
      </c>
      <c r="H339" s="1" t="s">
        <v>572</v>
      </c>
      <c r="I339" s="1" t="s">
        <v>345</v>
      </c>
    </row>
    <row r="340" spans="1:9">
      <c r="A340" s="1" t="s">
        <v>246</v>
      </c>
      <c r="B340" s="1" t="s">
        <v>240</v>
      </c>
      <c r="C340" s="1" t="s">
        <v>2225</v>
      </c>
      <c r="D340" s="1" t="s">
        <v>352</v>
      </c>
      <c r="E340" s="1">
        <v>1</v>
      </c>
      <c r="F340" s="2">
        <v>45087</v>
      </c>
      <c r="G340" s="1" t="s">
        <v>245</v>
      </c>
      <c r="H340" s="1" t="s">
        <v>572</v>
      </c>
      <c r="I340" s="1" t="s">
        <v>345</v>
      </c>
    </row>
    <row r="341" hidden="1" spans="1:9">
      <c r="A341" s="1" t="s">
        <v>246</v>
      </c>
      <c r="B341" s="1" t="s">
        <v>240</v>
      </c>
      <c r="C341" s="1" t="s">
        <v>3328</v>
      </c>
      <c r="D341" s="1" t="s">
        <v>352</v>
      </c>
      <c r="E341" s="1">
        <v>1</v>
      </c>
      <c r="F341" s="2">
        <v>45099</v>
      </c>
      <c r="G341" s="1" t="s">
        <v>245</v>
      </c>
      <c r="H341" s="1" t="s">
        <v>572</v>
      </c>
      <c r="I341" s="1" t="s">
        <v>345</v>
      </c>
    </row>
    <row r="342" hidden="1" spans="1:9">
      <c r="A342" s="1" t="s">
        <v>246</v>
      </c>
      <c r="B342" s="1" t="s">
        <v>240</v>
      </c>
      <c r="C342" s="1" t="s">
        <v>3329</v>
      </c>
      <c r="D342" s="1" t="s">
        <v>352</v>
      </c>
      <c r="E342" s="1">
        <v>1</v>
      </c>
      <c r="F342" s="2">
        <v>45100</v>
      </c>
      <c r="G342" s="1" t="s">
        <v>245</v>
      </c>
      <c r="H342" s="1" t="s">
        <v>572</v>
      </c>
      <c r="I342" s="1" t="s">
        <v>345</v>
      </c>
    </row>
    <row r="343" hidden="1" spans="1:9">
      <c r="A343" s="1" t="s">
        <v>246</v>
      </c>
      <c r="B343" s="1" t="s">
        <v>240</v>
      </c>
      <c r="C343" s="1" t="s">
        <v>3330</v>
      </c>
      <c r="D343" s="1" t="s">
        <v>358</v>
      </c>
      <c r="E343" s="1">
        <v>1</v>
      </c>
      <c r="F343" s="2">
        <v>45100</v>
      </c>
      <c r="G343" s="1" t="s">
        <v>245</v>
      </c>
      <c r="H343" s="1" t="s">
        <v>572</v>
      </c>
      <c r="I343" s="1" t="s">
        <v>345</v>
      </c>
    </row>
    <row r="344" hidden="1" spans="1:9">
      <c r="A344" s="1" t="s">
        <v>246</v>
      </c>
      <c r="B344" s="1" t="s">
        <v>240</v>
      </c>
      <c r="C344" s="1" t="s">
        <v>3331</v>
      </c>
      <c r="D344" s="1" t="s">
        <v>358</v>
      </c>
      <c r="E344" s="1">
        <v>1</v>
      </c>
      <c r="F344" s="2">
        <v>45106</v>
      </c>
      <c r="G344" s="1" t="s">
        <v>245</v>
      </c>
      <c r="H344" s="1" t="s">
        <v>572</v>
      </c>
      <c r="I344" s="1" t="s">
        <v>345</v>
      </c>
    </row>
    <row r="345" hidden="1" spans="1:9">
      <c r="A345" s="1" t="s">
        <v>246</v>
      </c>
      <c r="B345" s="1" t="s">
        <v>240</v>
      </c>
      <c r="C345" s="1" t="s">
        <v>3332</v>
      </c>
      <c r="D345" s="1" t="s">
        <v>659</v>
      </c>
      <c r="E345" s="1">
        <v>1</v>
      </c>
      <c r="F345" s="2">
        <v>45106</v>
      </c>
      <c r="G345" s="1" t="s">
        <v>245</v>
      </c>
      <c r="H345" s="1" t="s">
        <v>572</v>
      </c>
      <c r="I345" s="1" t="s">
        <v>345</v>
      </c>
    </row>
    <row r="346" spans="1:9">
      <c r="A346" s="1" t="s">
        <v>577</v>
      </c>
      <c r="B346" s="1" t="s">
        <v>495</v>
      </c>
      <c r="C346" s="1" t="s">
        <v>2226</v>
      </c>
      <c r="D346" s="1" t="s">
        <v>352</v>
      </c>
      <c r="E346" s="1">
        <v>1</v>
      </c>
      <c r="F346" s="2">
        <v>45085</v>
      </c>
      <c r="G346" s="1" t="s">
        <v>93</v>
      </c>
      <c r="H346" s="1" t="s">
        <v>1552</v>
      </c>
      <c r="I346" s="1" t="s">
        <v>345</v>
      </c>
    </row>
    <row r="347" hidden="1" spans="1:9">
      <c r="A347" s="1" t="s">
        <v>577</v>
      </c>
      <c r="B347" s="1" t="s">
        <v>495</v>
      </c>
      <c r="C347" s="1" t="s">
        <v>3333</v>
      </c>
      <c r="D347" s="1" t="s">
        <v>358</v>
      </c>
      <c r="E347" s="1">
        <v>1</v>
      </c>
      <c r="F347" s="2">
        <v>45097</v>
      </c>
      <c r="G347" s="1" t="s">
        <v>118</v>
      </c>
      <c r="H347" s="1" t="s">
        <v>579</v>
      </c>
      <c r="I347" s="1" t="s">
        <v>345</v>
      </c>
    </row>
    <row r="348" hidden="1" spans="1:9">
      <c r="A348" s="1" t="s">
        <v>577</v>
      </c>
      <c r="B348" s="1" t="s">
        <v>495</v>
      </c>
      <c r="C348" s="1" t="s">
        <v>3334</v>
      </c>
      <c r="D348" s="1" t="s">
        <v>358</v>
      </c>
      <c r="E348" s="1">
        <v>1</v>
      </c>
      <c r="F348" s="2">
        <v>45104</v>
      </c>
      <c r="G348" s="1" t="s">
        <v>118</v>
      </c>
      <c r="H348" s="1" t="s">
        <v>579</v>
      </c>
      <c r="I348" s="1" t="s">
        <v>345</v>
      </c>
    </row>
    <row r="349" hidden="1" spans="1:9">
      <c r="A349" s="1" t="s">
        <v>577</v>
      </c>
      <c r="B349" s="1" t="s">
        <v>495</v>
      </c>
      <c r="C349" s="1" t="s">
        <v>3335</v>
      </c>
      <c r="D349" s="1" t="s">
        <v>659</v>
      </c>
      <c r="E349" s="1">
        <v>1</v>
      </c>
      <c r="F349" s="2">
        <v>45104</v>
      </c>
      <c r="G349" s="1" t="s">
        <v>118</v>
      </c>
      <c r="H349" s="1" t="s">
        <v>579</v>
      </c>
      <c r="I349" s="1" t="s">
        <v>345</v>
      </c>
    </row>
    <row r="350" hidden="1" spans="1:9">
      <c r="A350" s="1" t="s">
        <v>577</v>
      </c>
      <c r="B350" s="1" t="s">
        <v>495</v>
      </c>
      <c r="C350" s="1" t="s">
        <v>3336</v>
      </c>
      <c r="D350" s="1" t="s">
        <v>979</v>
      </c>
      <c r="E350" s="1">
        <v>1</v>
      </c>
      <c r="F350" s="2">
        <v>45104</v>
      </c>
      <c r="G350" s="1" t="s">
        <v>118</v>
      </c>
      <c r="H350" s="1" t="s">
        <v>579</v>
      </c>
      <c r="I350" s="1" t="s">
        <v>345</v>
      </c>
    </row>
    <row r="351" hidden="1" spans="1:9">
      <c r="A351" s="1" t="s">
        <v>577</v>
      </c>
      <c r="B351" s="1" t="s">
        <v>495</v>
      </c>
      <c r="C351" s="1" t="s">
        <v>3337</v>
      </c>
      <c r="D351" s="1" t="s">
        <v>659</v>
      </c>
      <c r="E351" s="1">
        <v>1</v>
      </c>
      <c r="F351" s="2">
        <v>45104</v>
      </c>
      <c r="G351" s="1" t="s">
        <v>118</v>
      </c>
      <c r="H351" s="1" t="s">
        <v>579</v>
      </c>
      <c r="I351" s="1" t="s">
        <v>345</v>
      </c>
    </row>
    <row r="352" hidden="1" spans="1:9">
      <c r="A352" s="1" t="s">
        <v>577</v>
      </c>
      <c r="B352" s="1" t="s">
        <v>495</v>
      </c>
      <c r="C352" s="1" t="s">
        <v>3338</v>
      </c>
      <c r="D352" s="1" t="s">
        <v>358</v>
      </c>
      <c r="E352" s="1">
        <v>1</v>
      </c>
      <c r="F352" s="2">
        <v>45104</v>
      </c>
      <c r="G352" s="1" t="s">
        <v>118</v>
      </c>
      <c r="H352" s="1" t="s">
        <v>579</v>
      </c>
      <c r="I352" s="1" t="s">
        <v>345</v>
      </c>
    </row>
    <row r="353" hidden="1" spans="1:9">
      <c r="A353" s="1" t="s">
        <v>577</v>
      </c>
      <c r="B353" s="1" t="s">
        <v>495</v>
      </c>
      <c r="C353" s="1" t="s">
        <v>3339</v>
      </c>
      <c r="D353" s="1" t="s">
        <v>358</v>
      </c>
      <c r="E353" s="1">
        <v>1</v>
      </c>
      <c r="F353" s="2">
        <v>45105</v>
      </c>
      <c r="G353" s="1" t="s">
        <v>118</v>
      </c>
      <c r="H353" s="1" t="s">
        <v>579</v>
      </c>
      <c r="I353" s="1" t="s">
        <v>345</v>
      </c>
    </row>
    <row r="354" spans="1:9">
      <c r="A354" s="1" t="s">
        <v>97</v>
      </c>
      <c r="B354" s="1" t="s">
        <v>495</v>
      </c>
      <c r="C354" s="1" t="s">
        <v>2227</v>
      </c>
      <c r="D354" s="1" t="s">
        <v>352</v>
      </c>
      <c r="E354" s="1">
        <v>1</v>
      </c>
      <c r="F354" s="2">
        <v>45082</v>
      </c>
      <c r="G354" s="1" t="s">
        <v>96</v>
      </c>
      <c r="H354" s="1" t="s">
        <v>583</v>
      </c>
      <c r="I354" s="1" t="s">
        <v>345</v>
      </c>
    </row>
    <row r="355" spans="1:9">
      <c r="A355" s="1" t="s">
        <v>97</v>
      </c>
      <c r="B355" s="1" t="s">
        <v>495</v>
      </c>
      <c r="C355" s="1" t="s">
        <v>2228</v>
      </c>
      <c r="D355" s="1" t="s">
        <v>376</v>
      </c>
      <c r="E355" s="1">
        <v>1</v>
      </c>
      <c r="F355" s="2">
        <v>45083</v>
      </c>
      <c r="G355" s="1" t="s">
        <v>96</v>
      </c>
      <c r="H355" s="1" t="s">
        <v>583</v>
      </c>
      <c r="I355" s="1" t="s">
        <v>345</v>
      </c>
    </row>
    <row r="356" spans="1:9">
      <c r="A356" s="1" t="s">
        <v>97</v>
      </c>
      <c r="B356" s="1" t="s">
        <v>495</v>
      </c>
      <c r="C356" s="1" t="s">
        <v>2229</v>
      </c>
      <c r="D356" s="1" t="s">
        <v>369</v>
      </c>
      <c r="E356" s="1">
        <v>1</v>
      </c>
      <c r="F356" s="2">
        <v>45090</v>
      </c>
      <c r="G356" s="1" t="s">
        <v>96</v>
      </c>
      <c r="H356" s="1" t="s">
        <v>583</v>
      </c>
      <c r="I356" s="1" t="s">
        <v>345</v>
      </c>
    </row>
    <row r="357" spans="1:9">
      <c r="A357" s="1" t="s">
        <v>97</v>
      </c>
      <c r="B357" s="1" t="s">
        <v>495</v>
      </c>
      <c r="C357" s="1" t="s">
        <v>2230</v>
      </c>
      <c r="D357" s="1" t="s">
        <v>358</v>
      </c>
      <c r="E357" s="1">
        <v>1</v>
      </c>
      <c r="F357" s="2">
        <v>45091</v>
      </c>
      <c r="G357" s="1" t="s">
        <v>96</v>
      </c>
      <c r="H357" s="1" t="s">
        <v>583</v>
      </c>
      <c r="I357" s="1" t="s">
        <v>345</v>
      </c>
    </row>
    <row r="358" spans="1:9">
      <c r="A358" s="1" t="s">
        <v>97</v>
      </c>
      <c r="B358" s="1" t="s">
        <v>495</v>
      </c>
      <c r="C358" s="1" t="s">
        <v>2231</v>
      </c>
      <c r="D358" s="1" t="s">
        <v>358</v>
      </c>
      <c r="E358" s="1">
        <v>1</v>
      </c>
      <c r="F358" s="2">
        <v>45094</v>
      </c>
      <c r="G358" s="1" t="s">
        <v>96</v>
      </c>
      <c r="H358" s="1" t="s">
        <v>583</v>
      </c>
      <c r="I358" s="1" t="s">
        <v>345</v>
      </c>
    </row>
    <row r="359" hidden="1" spans="1:9">
      <c r="A359" s="1" t="s">
        <v>97</v>
      </c>
      <c r="B359" s="1" t="s">
        <v>495</v>
      </c>
      <c r="C359" s="1" t="s">
        <v>3340</v>
      </c>
      <c r="D359" s="1" t="s">
        <v>369</v>
      </c>
      <c r="E359" s="1">
        <v>1</v>
      </c>
      <c r="F359" s="2">
        <v>45097</v>
      </c>
      <c r="G359" s="1" t="s">
        <v>96</v>
      </c>
      <c r="H359" s="1" t="s">
        <v>583</v>
      </c>
      <c r="I359" s="1" t="s">
        <v>345</v>
      </c>
    </row>
    <row r="360" hidden="1" spans="1:9">
      <c r="A360" s="1" t="s">
        <v>97</v>
      </c>
      <c r="B360" s="1" t="s">
        <v>495</v>
      </c>
      <c r="C360" s="1" t="s">
        <v>3341</v>
      </c>
      <c r="D360" s="1" t="s">
        <v>350</v>
      </c>
      <c r="E360" s="1">
        <v>1</v>
      </c>
      <c r="F360" s="2">
        <v>45097</v>
      </c>
      <c r="G360" s="1" t="s">
        <v>96</v>
      </c>
      <c r="H360" s="1" t="s">
        <v>583</v>
      </c>
      <c r="I360" s="1" t="s">
        <v>345</v>
      </c>
    </row>
    <row r="361" hidden="1" spans="1:9">
      <c r="A361" s="1" t="s">
        <v>97</v>
      </c>
      <c r="B361" s="1" t="s">
        <v>495</v>
      </c>
      <c r="C361" s="1" t="s">
        <v>3342</v>
      </c>
      <c r="D361" s="1" t="s">
        <v>352</v>
      </c>
      <c r="E361" s="1">
        <v>1</v>
      </c>
      <c r="F361" s="2">
        <v>45103</v>
      </c>
      <c r="G361" s="1" t="s">
        <v>96</v>
      </c>
      <c r="H361" s="1" t="s">
        <v>583</v>
      </c>
      <c r="I361" s="1" t="s">
        <v>345</v>
      </c>
    </row>
    <row r="362" hidden="1" spans="1:9">
      <c r="A362" s="1" t="s">
        <v>97</v>
      </c>
      <c r="B362" s="1" t="s">
        <v>495</v>
      </c>
      <c r="C362" s="1" t="s">
        <v>3343</v>
      </c>
      <c r="D362" s="1" t="s">
        <v>358</v>
      </c>
      <c r="E362" s="1">
        <v>1</v>
      </c>
      <c r="F362" s="2">
        <v>45106</v>
      </c>
      <c r="G362" s="1" t="s">
        <v>96</v>
      </c>
      <c r="H362" s="1" t="s">
        <v>583</v>
      </c>
      <c r="I362" s="1" t="s">
        <v>345</v>
      </c>
    </row>
    <row r="363" spans="1:9">
      <c r="A363" s="1" t="s">
        <v>166</v>
      </c>
      <c r="B363" s="1" t="s">
        <v>160</v>
      </c>
      <c r="C363" s="1" t="s">
        <v>2232</v>
      </c>
      <c r="D363" s="1" t="s">
        <v>343</v>
      </c>
      <c r="E363" s="1">
        <v>1</v>
      </c>
      <c r="F363" s="2">
        <v>45084</v>
      </c>
      <c r="G363" s="1" t="s">
        <v>165</v>
      </c>
      <c r="H363" s="1" t="s">
        <v>590</v>
      </c>
      <c r="I363" s="1" t="s">
        <v>345</v>
      </c>
    </row>
    <row r="364" spans="1:9">
      <c r="A364" s="1" t="s">
        <v>166</v>
      </c>
      <c r="B364" s="1" t="s">
        <v>160</v>
      </c>
      <c r="C364" s="1" t="s">
        <v>2233</v>
      </c>
      <c r="D364" s="1" t="s">
        <v>376</v>
      </c>
      <c r="E364" s="1">
        <v>1</v>
      </c>
      <c r="F364" s="2">
        <v>45084</v>
      </c>
      <c r="G364" s="1" t="s">
        <v>165</v>
      </c>
      <c r="H364" s="1" t="s">
        <v>590</v>
      </c>
      <c r="I364" s="1" t="s">
        <v>345</v>
      </c>
    </row>
    <row r="365" spans="1:9">
      <c r="A365" s="1" t="s">
        <v>166</v>
      </c>
      <c r="B365" s="1" t="s">
        <v>160</v>
      </c>
      <c r="C365" s="1" t="s">
        <v>2234</v>
      </c>
      <c r="D365" s="1" t="s">
        <v>369</v>
      </c>
      <c r="E365" s="1">
        <v>1</v>
      </c>
      <c r="F365" s="2">
        <v>45086</v>
      </c>
      <c r="G365" s="1" t="s">
        <v>165</v>
      </c>
      <c r="H365" s="1" t="s">
        <v>590</v>
      </c>
      <c r="I365" s="1" t="s">
        <v>345</v>
      </c>
    </row>
    <row r="366" spans="1:9">
      <c r="A366" s="1" t="s">
        <v>166</v>
      </c>
      <c r="B366" s="1" t="s">
        <v>160</v>
      </c>
      <c r="C366" s="1" t="s">
        <v>2235</v>
      </c>
      <c r="D366" s="1" t="s">
        <v>358</v>
      </c>
      <c r="E366" s="1">
        <v>1</v>
      </c>
      <c r="F366" s="2">
        <v>45089</v>
      </c>
      <c r="G366" s="1" t="s">
        <v>165</v>
      </c>
      <c r="H366" s="1" t="s">
        <v>590</v>
      </c>
      <c r="I366" s="1" t="s">
        <v>345</v>
      </c>
    </row>
    <row r="367" spans="1:9">
      <c r="A367" s="1" t="s">
        <v>166</v>
      </c>
      <c r="B367" s="1" t="s">
        <v>160</v>
      </c>
      <c r="C367" s="1" t="s">
        <v>2236</v>
      </c>
      <c r="D367" s="1" t="s">
        <v>369</v>
      </c>
      <c r="E367" s="1">
        <v>1</v>
      </c>
      <c r="F367" s="2">
        <v>45094</v>
      </c>
      <c r="G367" s="1" t="s">
        <v>165</v>
      </c>
      <c r="H367" s="1" t="s">
        <v>590</v>
      </c>
      <c r="I367" s="1" t="s">
        <v>345</v>
      </c>
    </row>
    <row r="368" hidden="1" spans="1:9">
      <c r="A368" s="1" t="s">
        <v>166</v>
      </c>
      <c r="B368" s="1" t="s">
        <v>160</v>
      </c>
      <c r="C368" s="1" t="s">
        <v>3344</v>
      </c>
      <c r="D368" s="1" t="s">
        <v>343</v>
      </c>
      <c r="E368" s="1">
        <v>1</v>
      </c>
      <c r="F368" s="2">
        <v>45097</v>
      </c>
      <c r="G368" s="1" t="s">
        <v>165</v>
      </c>
      <c r="H368" s="1" t="s">
        <v>590</v>
      </c>
      <c r="I368" s="1" t="s">
        <v>345</v>
      </c>
    </row>
    <row r="369" hidden="1" spans="1:9">
      <c r="A369" s="1" t="s">
        <v>166</v>
      </c>
      <c r="B369" s="1" t="s">
        <v>160</v>
      </c>
      <c r="C369" s="1" t="s">
        <v>3345</v>
      </c>
      <c r="D369" s="1" t="s">
        <v>343</v>
      </c>
      <c r="E369" s="1">
        <v>1</v>
      </c>
      <c r="F369" s="2">
        <v>45104</v>
      </c>
      <c r="G369" s="1" t="s">
        <v>165</v>
      </c>
      <c r="H369" s="1" t="s">
        <v>590</v>
      </c>
      <c r="I369" s="1" t="s">
        <v>345</v>
      </c>
    </row>
    <row r="370" hidden="1" spans="1:9">
      <c r="A370" s="1" t="s">
        <v>166</v>
      </c>
      <c r="B370" s="1" t="s">
        <v>160</v>
      </c>
      <c r="C370" s="1" t="s">
        <v>3346</v>
      </c>
      <c r="D370" s="1" t="s">
        <v>358</v>
      </c>
      <c r="E370" s="1">
        <v>1</v>
      </c>
      <c r="F370" s="2">
        <v>45105</v>
      </c>
      <c r="G370" s="1" t="s">
        <v>165</v>
      </c>
      <c r="H370" s="1" t="s">
        <v>590</v>
      </c>
      <c r="I370" s="1" t="s">
        <v>345</v>
      </c>
    </row>
    <row r="371" hidden="1" spans="1:9">
      <c r="A371" s="1" t="s">
        <v>3347</v>
      </c>
      <c r="B371" s="1" t="s">
        <v>260</v>
      </c>
      <c r="C371" s="1" t="s">
        <v>3348</v>
      </c>
      <c r="D371" s="1" t="s">
        <v>352</v>
      </c>
      <c r="E371" s="1">
        <v>1</v>
      </c>
      <c r="F371" s="2">
        <v>45098</v>
      </c>
      <c r="G371" s="1" t="s">
        <v>3349</v>
      </c>
      <c r="H371" s="1" t="s">
        <v>3350</v>
      </c>
      <c r="I371" s="1" t="s">
        <v>345</v>
      </c>
    </row>
    <row r="372" hidden="1" spans="1:9">
      <c r="A372" s="1" t="s">
        <v>3347</v>
      </c>
      <c r="B372" s="1" t="s">
        <v>260</v>
      </c>
      <c r="C372" s="1" t="s">
        <v>3351</v>
      </c>
      <c r="D372" s="1" t="s">
        <v>358</v>
      </c>
      <c r="E372" s="1">
        <v>1</v>
      </c>
      <c r="F372" s="2">
        <v>45098</v>
      </c>
      <c r="G372" s="1" t="s">
        <v>3349</v>
      </c>
      <c r="H372" s="1" t="s">
        <v>3350</v>
      </c>
      <c r="I372" s="1" t="s">
        <v>345</v>
      </c>
    </row>
    <row r="373" hidden="1" spans="1:9">
      <c r="A373" s="1" t="s">
        <v>3347</v>
      </c>
      <c r="B373" s="1" t="s">
        <v>260</v>
      </c>
      <c r="C373" s="1" t="s">
        <v>3352</v>
      </c>
      <c r="D373" s="1" t="s">
        <v>369</v>
      </c>
      <c r="E373" s="1">
        <v>1</v>
      </c>
      <c r="F373" s="2">
        <v>45098</v>
      </c>
      <c r="G373" s="1" t="s">
        <v>3349</v>
      </c>
      <c r="H373" s="1" t="s">
        <v>3350</v>
      </c>
      <c r="I373" s="1" t="s">
        <v>345</v>
      </c>
    </row>
    <row r="374" hidden="1" spans="1:9">
      <c r="A374" s="1" t="s">
        <v>3347</v>
      </c>
      <c r="B374" s="1" t="s">
        <v>260</v>
      </c>
      <c r="C374" s="1" t="s">
        <v>3353</v>
      </c>
      <c r="D374" s="1" t="s">
        <v>350</v>
      </c>
      <c r="E374" s="1">
        <v>1</v>
      </c>
      <c r="F374" s="2">
        <v>45101</v>
      </c>
      <c r="G374" s="1" t="s">
        <v>3349</v>
      </c>
      <c r="H374" s="1" t="s">
        <v>3350</v>
      </c>
      <c r="I374" s="1" t="s">
        <v>345</v>
      </c>
    </row>
    <row r="375" hidden="1" spans="1:9">
      <c r="A375" s="1" t="s">
        <v>3347</v>
      </c>
      <c r="B375" s="1" t="s">
        <v>260</v>
      </c>
      <c r="C375" s="1" t="s">
        <v>3354</v>
      </c>
      <c r="D375" s="1" t="s">
        <v>352</v>
      </c>
      <c r="E375" s="1">
        <v>1</v>
      </c>
      <c r="F375" s="2">
        <v>45101</v>
      </c>
      <c r="G375" s="1" t="s">
        <v>3349</v>
      </c>
      <c r="H375" s="1" t="s">
        <v>3350</v>
      </c>
      <c r="I375" s="1" t="s">
        <v>345</v>
      </c>
    </row>
    <row r="376" hidden="1" spans="1:9">
      <c r="A376" s="1" t="s">
        <v>3347</v>
      </c>
      <c r="B376" s="1" t="s">
        <v>260</v>
      </c>
      <c r="C376" s="1" t="s">
        <v>3355</v>
      </c>
      <c r="D376" s="1" t="s">
        <v>358</v>
      </c>
      <c r="E376" s="1">
        <v>1</v>
      </c>
      <c r="F376" s="2">
        <v>45101</v>
      </c>
      <c r="G376" s="1" t="s">
        <v>3349</v>
      </c>
      <c r="H376" s="1" t="s">
        <v>3350</v>
      </c>
      <c r="I376" s="1" t="s">
        <v>345</v>
      </c>
    </row>
    <row r="377" hidden="1" spans="1:9">
      <c r="A377" s="1" t="s">
        <v>3347</v>
      </c>
      <c r="B377" s="1" t="s">
        <v>260</v>
      </c>
      <c r="C377" s="1" t="s">
        <v>3356</v>
      </c>
      <c r="D377" s="1" t="s">
        <v>358</v>
      </c>
      <c r="E377" s="1">
        <v>1</v>
      </c>
      <c r="F377" s="2">
        <v>45101</v>
      </c>
      <c r="G377" s="1" t="s">
        <v>3349</v>
      </c>
      <c r="H377" s="1" t="s">
        <v>3350</v>
      </c>
      <c r="I377" s="1" t="s">
        <v>345</v>
      </c>
    </row>
    <row r="378" hidden="1" spans="1:9">
      <c r="A378" s="1" t="s">
        <v>3347</v>
      </c>
      <c r="B378" s="1" t="s">
        <v>260</v>
      </c>
      <c r="C378" s="1" t="s">
        <v>3357</v>
      </c>
      <c r="D378" s="1" t="s">
        <v>352</v>
      </c>
      <c r="E378" s="1">
        <v>1</v>
      </c>
      <c r="F378" s="2">
        <v>45106</v>
      </c>
      <c r="G378" s="1" t="s">
        <v>3349</v>
      </c>
      <c r="H378" s="1" t="s">
        <v>3350</v>
      </c>
      <c r="I378" s="1" t="s">
        <v>345</v>
      </c>
    </row>
    <row r="379" spans="1:9">
      <c r="A379" s="1" t="s">
        <v>132</v>
      </c>
      <c r="B379" s="1" t="s">
        <v>129</v>
      </c>
      <c r="C379" s="1" t="s">
        <v>2237</v>
      </c>
      <c r="D379" s="1" t="s">
        <v>352</v>
      </c>
      <c r="E379" s="1">
        <v>1</v>
      </c>
      <c r="F379" s="2">
        <v>45079</v>
      </c>
      <c r="G379" s="1" t="s">
        <v>131</v>
      </c>
      <c r="H379" s="1" t="s">
        <v>600</v>
      </c>
      <c r="I379" s="1" t="s">
        <v>345</v>
      </c>
    </row>
    <row r="380" spans="1:9">
      <c r="A380" s="1" t="s">
        <v>132</v>
      </c>
      <c r="B380" s="1" t="s">
        <v>129</v>
      </c>
      <c r="C380" s="1" t="s">
        <v>2238</v>
      </c>
      <c r="D380" s="1" t="s">
        <v>815</v>
      </c>
      <c r="E380" s="1">
        <v>1</v>
      </c>
      <c r="F380" s="2">
        <v>45082</v>
      </c>
      <c r="G380" s="1" t="s">
        <v>131</v>
      </c>
      <c r="H380" s="1" t="s">
        <v>600</v>
      </c>
      <c r="I380" s="1" t="s">
        <v>345</v>
      </c>
    </row>
    <row r="381" spans="1:9">
      <c r="A381" s="1" t="s">
        <v>132</v>
      </c>
      <c r="B381" s="1" t="s">
        <v>129</v>
      </c>
      <c r="C381" s="1" t="s">
        <v>2239</v>
      </c>
      <c r="D381" s="1" t="s">
        <v>358</v>
      </c>
      <c r="E381" s="1">
        <v>1</v>
      </c>
      <c r="F381" s="2">
        <v>45082</v>
      </c>
      <c r="G381" s="1" t="s">
        <v>131</v>
      </c>
      <c r="H381" s="1" t="s">
        <v>600</v>
      </c>
      <c r="I381" s="1" t="s">
        <v>345</v>
      </c>
    </row>
    <row r="382" spans="1:9">
      <c r="A382" s="1" t="s">
        <v>132</v>
      </c>
      <c r="B382" s="1" t="s">
        <v>129</v>
      </c>
      <c r="C382" s="1" t="s">
        <v>2240</v>
      </c>
      <c r="D382" s="1" t="s">
        <v>352</v>
      </c>
      <c r="E382" s="1">
        <v>1</v>
      </c>
      <c r="F382" s="2">
        <v>45083</v>
      </c>
      <c r="G382" s="1" t="s">
        <v>131</v>
      </c>
      <c r="H382" s="1" t="s">
        <v>600</v>
      </c>
      <c r="I382" s="1" t="s">
        <v>345</v>
      </c>
    </row>
    <row r="383" spans="1:9">
      <c r="A383" s="1" t="s">
        <v>132</v>
      </c>
      <c r="B383" s="1" t="s">
        <v>129</v>
      </c>
      <c r="C383" s="1" t="s">
        <v>2241</v>
      </c>
      <c r="D383" s="1" t="s">
        <v>358</v>
      </c>
      <c r="E383" s="1">
        <v>1</v>
      </c>
      <c r="F383" s="2">
        <v>45083</v>
      </c>
      <c r="G383" s="1" t="s">
        <v>131</v>
      </c>
      <c r="H383" s="1" t="s">
        <v>600</v>
      </c>
      <c r="I383" s="1" t="s">
        <v>345</v>
      </c>
    </row>
    <row r="384" spans="1:9">
      <c r="A384" s="1" t="s">
        <v>132</v>
      </c>
      <c r="B384" s="1" t="s">
        <v>129</v>
      </c>
      <c r="C384" s="1" t="s">
        <v>2242</v>
      </c>
      <c r="D384" s="1" t="s">
        <v>376</v>
      </c>
      <c r="E384" s="1">
        <v>1</v>
      </c>
      <c r="F384" s="2">
        <v>45083</v>
      </c>
      <c r="G384" s="1" t="s">
        <v>131</v>
      </c>
      <c r="H384" s="1" t="s">
        <v>600</v>
      </c>
      <c r="I384" s="1" t="s">
        <v>345</v>
      </c>
    </row>
    <row r="385" spans="1:9">
      <c r="A385" s="1" t="s">
        <v>132</v>
      </c>
      <c r="B385" s="1" t="s">
        <v>129</v>
      </c>
      <c r="C385" s="1" t="s">
        <v>2243</v>
      </c>
      <c r="D385" s="1" t="s">
        <v>369</v>
      </c>
      <c r="E385" s="1">
        <v>1</v>
      </c>
      <c r="F385" s="2">
        <v>45084</v>
      </c>
      <c r="G385" s="1" t="s">
        <v>131</v>
      </c>
      <c r="H385" s="1" t="s">
        <v>600</v>
      </c>
      <c r="I385" s="1" t="s">
        <v>345</v>
      </c>
    </row>
    <row r="386" spans="1:9">
      <c r="A386" s="1" t="s">
        <v>132</v>
      </c>
      <c r="B386" s="1" t="s">
        <v>129</v>
      </c>
      <c r="C386" s="1" t="s">
        <v>2244</v>
      </c>
      <c r="D386" s="1" t="s">
        <v>394</v>
      </c>
      <c r="E386" s="1">
        <v>1</v>
      </c>
      <c r="F386" s="2">
        <v>45086</v>
      </c>
      <c r="G386" s="1" t="s">
        <v>131</v>
      </c>
      <c r="H386" s="1" t="s">
        <v>600</v>
      </c>
      <c r="I386" s="1" t="s">
        <v>345</v>
      </c>
    </row>
    <row r="387" spans="1:9">
      <c r="A387" s="1" t="s">
        <v>132</v>
      </c>
      <c r="B387" s="1" t="s">
        <v>129</v>
      </c>
      <c r="C387" s="1" t="s">
        <v>2245</v>
      </c>
      <c r="D387" s="1" t="s">
        <v>352</v>
      </c>
      <c r="E387" s="1">
        <v>1</v>
      </c>
      <c r="F387" s="2">
        <v>45086</v>
      </c>
      <c r="G387" s="1" t="s">
        <v>131</v>
      </c>
      <c r="H387" s="1" t="s">
        <v>600</v>
      </c>
      <c r="I387" s="1" t="s">
        <v>345</v>
      </c>
    </row>
    <row r="388" spans="1:9">
      <c r="A388" s="1" t="s">
        <v>132</v>
      </c>
      <c r="B388" s="1" t="s">
        <v>129</v>
      </c>
      <c r="C388" s="1" t="s">
        <v>2246</v>
      </c>
      <c r="D388" s="1" t="s">
        <v>369</v>
      </c>
      <c r="E388" s="1">
        <v>1</v>
      </c>
      <c r="F388" s="2">
        <v>45091</v>
      </c>
      <c r="G388" s="1" t="s">
        <v>131</v>
      </c>
      <c r="H388" s="1" t="s">
        <v>600</v>
      </c>
      <c r="I388" s="1" t="s">
        <v>345</v>
      </c>
    </row>
    <row r="389" spans="1:9">
      <c r="A389" s="1" t="s">
        <v>132</v>
      </c>
      <c r="B389" s="1" t="s">
        <v>129</v>
      </c>
      <c r="C389" s="1" t="s">
        <v>2247</v>
      </c>
      <c r="D389" s="1" t="s">
        <v>369</v>
      </c>
      <c r="E389" s="1">
        <v>1</v>
      </c>
      <c r="F389" s="2">
        <v>45091</v>
      </c>
      <c r="G389" s="1" t="s">
        <v>131</v>
      </c>
      <c r="H389" s="1" t="s">
        <v>600</v>
      </c>
      <c r="I389" s="1" t="s">
        <v>345</v>
      </c>
    </row>
    <row r="390" hidden="1" spans="1:9">
      <c r="A390" s="1" t="s">
        <v>132</v>
      </c>
      <c r="B390" s="1" t="s">
        <v>129</v>
      </c>
      <c r="C390" s="1" t="s">
        <v>3358</v>
      </c>
      <c r="D390" s="1" t="s">
        <v>369</v>
      </c>
      <c r="E390" s="1">
        <v>1</v>
      </c>
      <c r="F390" s="2">
        <v>45099</v>
      </c>
      <c r="G390" s="1" t="s">
        <v>131</v>
      </c>
      <c r="H390" s="1" t="s">
        <v>600</v>
      </c>
      <c r="I390" s="1" t="s">
        <v>345</v>
      </c>
    </row>
    <row r="391" hidden="1" spans="1:9">
      <c r="A391" s="1" t="s">
        <v>132</v>
      </c>
      <c r="B391" s="1" t="s">
        <v>129</v>
      </c>
      <c r="C391" s="1" t="s">
        <v>3359</v>
      </c>
      <c r="D391" s="1" t="s">
        <v>350</v>
      </c>
      <c r="E391" s="1">
        <v>1</v>
      </c>
      <c r="F391" s="2">
        <v>45100</v>
      </c>
      <c r="G391" s="1" t="s">
        <v>131</v>
      </c>
      <c r="H391" s="1" t="s">
        <v>600</v>
      </c>
      <c r="I391" s="1" t="s">
        <v>345</v>
      </c>
    </row>
    <row r="392" hidden="1" spans="1:9">
      <c r="A392" s="1" t="s">
        <v>132</v>
      </c>
      <c r="B392" s="1" t="s">
        <v>129</v>
      </c>
      <c r="C392" s="1" t="s">
        <v>3360</v>
      </c>
      <c r="D392" s="1" t="s">
        <v>352</v>
      </c>
      <c r="E392" s="1">
        <v>1</v>
      </c>
      <c r="F392" s="2">
        <v>45103</v>
      </c>
      <c r="G392" s="1" t="s">
        <v>131</v>
      </c>
      <c r="H392" s="1" t="s">
        <v>600</v>
      </c>
      <c r="I392" s="1" t="s">
        <v>345</v>
      </c>
    </row>
    <row r="393" hidden="1" spans="1:9">
      <c r="A393" s="1" t="s">
        <v>132</v>
      </c>
      <c r="B393" s="1" t="s">
        <v>129</v>
      </c>
      <c r="C393" s="1" t="s">
        <v>3361</v>
      </c>
      <c r="D393" s="1" t="s">
        <v>369</v>
      </c>
      <c r="E393" s="1">
        <v>1</v>
      </c>
      <c r="F393" s="2">
        <v>45104</v>
      </c>
      <c r="G393" s="1" t="s">
        <v>131</v>
      </c>
      <c r="H393" s="1" t="s">
        <v>600</v>
      </c>
      <c r="I393" s="1" t="s">
        <v>345</v>
      </c>
    </row>
    <row r="394" hidden="1" spans="1:9">
      <c r="A394" s="1" t="s">
        <v>132</v>
      </c>
      <c r="B394" s="1" t="s">
        <v>129</v>
      </c>
      <c r="C394" s="1" t="s">
        <v>3362</v>
      </c>
      <c r="D394" s="1" t="s">
        <v>369</v>
      </c>
      <c r="E394" s="1">
        <v>1</v>
      </c>
      <c r="F394" s="2">
        <v>45104</v>
      </c>
      <c r="G394" s="1" t="s">
        <v>131</v>
      </c>
      <c r="H394" s="1" t="s">
        <v>600</v>
      </c>
      <c r="I394" s="1" t="s">
        <v>345</v>
      </c>
    </row>
    <row r="395" spans="1:9">
      <c r="A395" s="1" t="s">
        <v>134</v>
      </c>
      <c r="B395" s="1" t="s">
        <v>129</v>
      </c>
      <c r="C395" s="1" t="s">
        <v>2248</v>
      </c>
      <c r="D395" s="1" t="s">
        <v>369</v>
      </c>
      <c r="E395" s="1">
        <v>1</v>
      </c>
      <c r="F395" s="2">
        <v>45079</v>
      </c>
      <c r="G395" s="1" t="s">
        <v>133</v>
      </c>
      <c r="H395" s="1" t="s">
        <v>607</v>
      </c>
      <c r="I395" s="1" t="s">
        <v>345</v>
      </c>
    </row>
    <row r="396" spans="1:9">
      <c r="A396" s="1" t="s">
        <v>134</v>
      </c>
      <c r="B396" s="1" t="s">
        <v>129</v>
      </c>
      <c r="C396" s="1" t="s">
        <v>2249</v>
      </c>
      <c r="D396" s="1" t="s">
        <v>350</v>
      </c>
      <c r="E396" s="1">
        <v>1</v>
      </c>
      <c r="F396" s="2">
        <v>45079</v>
      </c>
      <c r="G396" s="1" t="s">
        <v>133</v>
      </c>
      <c r="H396" s="1" t="s">
        <v>607</v>
      </c>
      <c r="I396" s="1" t="s">
        <v>345</v>
      </c>
    </row>
    <row r="397" spans="1:9">
      <c r="A397" s="1" t="s">
        <v>134</v>
      </c>
      <c r="B397" s="1" t="s">
        <v>129</v>
      </c>
      <c r="C397" s="1" t="s">
        <v>2250</v>
      </c>
      <c r="D397" s="1" t="s">
        <v>815</v>
      </c>
      <c r="E397" s="1">
        <v>1</v>
      </c>
      <c r="F397" s="2">
        <v>45080</v>
      </c>
      <c r="G397" s="1" t="s">
        <v>133</v>
      </c>
      <c r="H397" s="1" t="s">
        <v>607</v>
      </c>
      <c r="I397" s="1" t="s">
        <v>345</v>
      </c>
    </row>
    <row r="398" spans="1:9">
      <c r="A398" s="1" t="s">
        <v>134</v>
      </c>
      <c r="B398" s="1" t="s">
        <v>129</v>
      </c>
      <c r="C398" s="1" t="s">
        <v>2251</v>
      </c>
      <c r="D398" s="1" t="s">
        <v>815</v>
      </c>
      <c r="E398" s="1">
        <v>1</v>
      </c>
      <c r="F398" s="2">
        <v>45083</v>
      </c>
      <c r="G398" s="1" t="s">
        <v>133</v>
      </c>
      <c r="H398" s="1" t="s">
        <v>607</v>
      </c>
      <c r="I398" s="1" t="s">
        <v>345</v>
      </c>
    </row>
    <row r="399" spans="1:9">
      <c r="A399" s="1" t="s">
        <v>134</v>
      </c>
      <c r="B399" s="1" t="s">
        <v>129</v>
      </c>
      <c r="C399" s="1" t="s">
        <v>2252</v>
      </c>
      <c r="D399" s="1" t="s">
        <v>815</v>
      </c>
      <c r="E399" s="1">
        <v>1</v>
      </c>
      <c r="F399" s="2">
        <v>45084</v>
      </c>
      <c r="G399" s="1" t="s">
        <v>133</v>
      </c>
      <c r="H399" s="1" t="s">
        <v>607</v>
      </c>
      <c r="I399" s="1" t="s">
        <v>345</v>
      </c>
    </row>
    <row r="400" spans="1:9">
      <c r="A400" s="1" t="s">
        <v>134</v>
      </c>
      <c r="B400" s="1" t="s">
        <v>129</v>
      </c>
      <c r="C400" s="1" t="s">
        <v>2253</v>
      </c>
      <c r="D400" s="1" t="s">
        <v>2254</v>
      </c>
      <c r="E400" s="1">
        <v>1</v>
      </c>
      <c r="F400" s="2">
        <v>45086</v>
      </c>
      <c r="G400" s="1" t="s">
        <v>133</v>
      </c>
      <c r="H400" s="1" t="s">
        <v>607</v>
      </c>
      <c r="I400" s="1" t="s">
        <v>345</v>
      </c>
    </row>
    <row r="401" spans="1:9">
      <c r="A401" s="1" t="s">
        <v>134</v>
      </c>
      <c r="B401" s="1" t="s">
        <v>129</v>
      </c>
      <c r="C401" s="1" t="s">
        <v>2255</v>
      </c>
      <c r="D401" s="1" t="s">
        <v>369</v>
      </c>
      <c r="E401" s="1">
        <v>1</v>
      </c>
      <c r="F401" s="2">
        <v>45086</v>
      </c>
      <c r="G401" s="1" t="s">
        <v>133</v>
      </c>
      <c r="H401" s="1" t="s">
        <v>607</v>
      </c>
      <c r="I401" s="1" t="s">
        <v>345</v>
      </c>
    </row>
    <row r="402" spans="1:9">
      <c r="A402" s="1" t="s">
        <v>134</v>
      </c>
      <c r="B402" s="1" t="s">
        <v>129</v>
      </c>
      <c r="C402" s="1" t="s">
        <v>2256</v>
      </c>
      <c r="D402" s="1" t="s">
        <v>815</v>
      </c>
      <c r="E402" s="1">
        <v>1</v>
      </c>
      <c r="F402" s="2">
        <v>45087</v>
      </c>
      <c r="G402" s="1" t="s">
        <v>133</v>
      </c>
      <c r="H402" s="1" t="s">
        <v>607</v>
      </c>
      <c r="I402" s="1" t="s">
        <v>345</v>
      </c>
    </row>
    <row r="403" spans="1:9">
      <c r="A403" s="1" t="s">
        <v>134</v>
      </c>
      <c r="B403" s="1" t="s">
        <v>129</v>
      </c>
      <c r="C403" s="1" t="s">
        <v>2257</v>
      </c>
      <c r="D403" s="1" t="s">
        <v>358</v>
      </c>
      <c r="E403" s="1">
        <v>1</v>
      </c>
      <c r="F403" s="2">
        <v>45094</v>
      </c>
      <c r="G403" s="1" t="s">
        <v>133</v>
      </c>
      <c r="H403" s="1" t="s">
        <v>607</v>
      </c>
      <c r="I403" s="1" t="s">
        <v>345</v>
      </c>
    </row>
    <row r="404" spans="1:9">
      <c r="A404" s="1" t="s">
        <v>134</v>
      </c>
      <c r="B404" s="1" t="s">
        <v>129</v>
      </c>
      <c r="C404" s="1" t="s">
        <v>2258</v>
      </c>
      <c r="D404" s="1" t="s">
        <v>358</v>
      </c>
      <c r="E404" s="1">
        <v>1</v>
      </c>
      <c r="F404" s="2">
        <v>45094</v>
      </c>
      <c r="G404" s="1" t="s">
        <v>133</v>
      </c>
      <c r="H404" s="1" t="s">
        <v>607</v>
      </c>
      <c r="I404" s="1" t="s">
        <v>345</v>
      </c>
    </row>
    <row r="405" hidden="1" spans="1:9">
      <c r="A405" s="1" t="s">
        <v>134</v>
      </c>
      <c r="B405" s="1" t="s">
        <v>129</v>
      </c>
      <c r="C405" s="1" t="s">
        <v>3363</v>
      </c>
      <c r="D405" s="1" t="s">
        <v>2254</v>
      </c>
      <c r="E405" s="1">
        <v>1</v>
      </c>
      <c r="F405" s="2">
        <v>45097</v>
      </c>
      <c r="G405" s="1" t="s">
        <v>133</v>
      </c>
      <c r="H405" s="1" t="s">
        <v>607</v>
      </c>
      <c r="I405" s="1" t="s">
        <v>345</v>
      </c>
    </row>
    <row r="406" hidden="1" spans="1:9">
      <c r="A406" s="1" t="s">
        <v>134</v>
      </c>
      <c r="B406" s="1" t="s">
        <v>129</v>
      </c>
      <c r="C406" s="1" t="s">
        <v>3364</v>
      </c>
      <c r="D406" s="1" t="s">
        <v>815</v>
      </c>
      <c r="E406" s="1">
        <v>1</v>
      </c>
      <c r="F406" s="2">
        <v>45098</v>
      </c>
      <c r="G406" s="1" t="s">
        <v>133</v>
      </c>
      <c r="H406" s="1" t="s">
        <v>607</v>
      </c>
      <c r="I406" s="1" t="s">
        <v>345</v>
      </c>
    </row>
    <row r="407" hidden="1" spans="1:9">
      <c r="A407" s="1" t="s">
        <v>134</v>
      </c>
      <c r="B407" s="1" t="s">
        <v>129</v>
      </c>
      <c r="C407" s="1" t="s">
        <v>3365</v>
      </c>
      <c r="D407" s="1" t="s">
        <v>350</v>
      </c>
      <c r="E407" s="1">
        <v>1</v>
      </c>
      <c r="F407" s="2">
        <v>45098</v>
      </c>
      <c r="G407" s="1" t="s">
        <v>133</v>
      </c>
      <c r="H407" s="1" t="s">
        <v>607</v>
      </c>
      <c r="I407" s="1" t="s">
        <v>345</v>
      </c>
    </row>
    <row r="408" hidden="1" spans="1:9">
      <c r="A408" s="1" t="s">
        <v>134</v>
      </c>
      <c r="B408" s="1" t="s">
        <v>129</v>
      </c>
      <c r="C408" s="1" t="s">
        <v>3366</v>
      </c>
      <c r="D408" s="1" t="s">
        <v>369</v>
      </c>
      <c r="E408" s="1">
        <v>1</v>
      </c>
      <c r="F408" s="2">
        <v>45100</v>
      </c>
      <c r="G408" s="1" t="s">
        <v>133</v>
      </c>
      <c r="H408" s="1" t="s">
        <v>607</v>
      </c>
      <c r="I408" s="1" t="s">
        <v>345</v>
      </c>
    </row>
    <row r="409" hidden="1" spans="1:9">
      <c r="A409" s="1" t="s">
        <v>134</v>
      </c>
      <c r="B409" s="1" t="s">
        <v>129</v>
      </c>
      <c r="C409" s="1" t="s">
        <v>3367</v>
      </c>
      <c r="D409" s="1" t="s">
        <v>369</v>
      </c>
      <c r="E409" s="1">
        <v>1</v>
      </c>
      <c r="F409" s="2">
        <v>45100</v>
      </c>
      <c r="G409" s="1" t="s">
        <v>133</v>
      </c>
      <c r="H409" s="1" t="s">
        <v>607</v>
      </c>
      <c r="I409" s="1" t="s">
        <v>345</v>
      </c>
    </row>
    <row r="410" hidden="1" spans="1:9">
      <c r="A410" s="1" t="s">
        <v>134</v>
      </c>
      <c r="B410" s="1" t="s">
        <v>129</v>
      </c>
      <c r="C410" s="1" t="s">
        <v>3368</v>
      </c>
      <c r="D410" s="1" t="s">
        <v>369</v>
      </c>
      <c r="E410" s="1">
        <v>1</v>
      </c>
      <c r="F410" s="2">
        <v>45101</v>
      </c>
      <c r="G410" s="1" t="s">
        <v>133</v>
      </c>
      <c r="H410" s="1" t="s">
        <v>607</v>
      </c>
      <c r="I410" s="1" t="s">
        <v>345</v>
      </c>
    </row>
    <row r="411" hidden="1" spans="1:9">
      <c r="A411" s="1" t="s">
        <v>134</v>
      </c>
      <c r="B411" s="1" t="s">
        <v>129</v>
      </c>
      <c r="C411" s="1" t="s">
        <v>3369</v>
      </c>
      <c r="D411" s="1" t="s">
        <v>2254</v>
      </c>
      <c r="E411" s="1">
        <v>1</v>
      </c>
      <c r="F411" s="2">
        <v>45102</v>
      </c>
      <c r="G411" s="1" t="s">
        <v>133</v>
      </c>
      <c r="H411" s="1" t="s">
        <v>607</v>
      </c>
      <c r="I411" s="1" t="s">
        <v>345</v>
      </c>
    </row>
    <row r="412" hidden="1" spans="1:9">
      <c r="A412" s="1" t="s">
        <v>134</v>
      </c>
      <c r="B412" s="1" t="s">
        <v>129</v>
      </c>
      <c r="C412" s="1" t="s">
        <v>3370</v>
      </c>
      <c r="D412" s="1" t="s">
        <v>2254</v>
      </c>
      <c r="E412" s="1">
        <v>1</v>
      </c>
      <c r="F412" s="2">
        <v>45104</v>
      </c>
      <c r="G412" s="1" t="s">
        <v>133</v>
      </c>
      <c r="H412" s="1" t="s">
        <v>607</v>
      </c>
      <c r="I412" s="1" t="s">
        <v>345</v>
      </c>
    </row>
    <row r="413" hidden="1" spans="1:9">
      <c r="A413" s="1" t="s">
        <v>134</v>
      </c>
      <c r="B413" s="1" t="s">
        <v>129</v>
      </c>
      <c r="C413" s="1" t="s">
        <v>3371</v>
      </c>
      <c r="D413" s="1" t="s">
        <v>815</v>
      </c>
      <c r="E413" s="1">
        <v>1</v>
      </c>
      <c r="F413" s="2">
        <v>45104</v>
      </c>
      <c r="G413" s="1" t="s">
        <v>133</v>
      </c>
      <c r="H413" s="1" t="s">
        <v>607</v>
      </c>
      <c r="I413" s="1" t="s">
        <v>345</v>
      </c>
    </row>
    <row r="414" hidden="1" spans="1:9">
      <c r="A414" s="1" t="s">
        <v>134</v>
      </c>
      <c r="B414" s="1" t="s">
        <v>129</v>
      </c>
      <c r="C414" s="1" t="s">
        <v>3372</v>
      </c>
      <c r="D414" s="1" t="s">
        <v>815</v>
      </c>
      <c r="E414" s="1">
        <v>1</v>
      </c>
      <c r="F414" s="2">
        <v>45106</v>
      </c>
      <c r="G414" s="1" t="s">
        <v>133</v>
      </c>
      <c r="H414" s="1" t="s">
        <v>607</v>
      </c>
      <c r="I414" s="1" t="s">
        <v>345</v>
      </c>
    </row>
    <row r="415" spans="1:9">
      <c r="A415" s="1" t="s">
        <v>275</v>
      </c>
      <c r="B415" s="1" t="s">
        <v>260</v>
      </c>
      <c r="C415" s="1" t="s">
        <v>2259</v>
      </c>
      <c r="D415" s="1" t="s">
        <v>352</v>
      </c>
      <c r="E415" s="1">
        <v>1</v>
      </c>
      <c r="F415" s="2">
        <v>45083</v>
      </c>
      <c r="G415" s="1" t="s">
        <v>274</v>
      </c>
      <c r="H415" s="1" t="s">
        <v>617</v>
      </c>
      <c r="I415" s="1" t="s">
        <v>345</v>
      </c>
    </row>
    <row r="416" hidden="1" spans="1:9">
      <c r="A416" s="1" t="s">
        <v>275</v>
      </c>
      <c r="B416" s="1" t="s">
        <v>260</v>
      </c>
      <c r="C416" s="1" t="s">
        <v>3373</v>
      </c>
      <c r="D416" s="1" t="s">
        <v>369</v>
      </c>
      <c r="E416" s="1">
        <v>1</v>
      </c>
      <c r="F416" s="2">
        <v>45096</v>
      </c>
      <c r="G416" s="1" t="s">
        <v>274</v>
      </c>
      <c r="H416" s="1" t="s">
        <v>617</v>
      </c>
      <c r="I416" s="1" t="s">
        <v>345</v>
      </c>
    </row>
    <row r="417" hidden="1" spans="1:9">
      <c r="A417" s="1" t="s">
        <v>275</v>
      </c>
      <c r="B417" s="1" t="s">
        <v>260</v>
      </c>
      <c r="C417" s="1" t="s">
        <v>3374</v>
      </c>
      <c r="D417" s="1" t="s">
        <v>369</v>
      </c>
      <c r="E417" s="1">
        <v>1</v>
      </c>
      <c r="F417" s="2">
        <v>45096</v>
      </c>
      <c r="G417" s="1" t="s">
        <v>274</v>
      </c>
      <c r="H417" s="1" t="s">
        <v>617</v>
      </c>
      <c r="I417" s="1" t="s">
        <v>345</v>
      </c>
    </row>
    <row r="418" hidden="1" spans="1:9">
      <c r="A418" s="1" t="s">
        <v>275</v>
      </c>
      <c r="B418" s="1" t="s">
        <v>260</v>
      </c>
      <c r="C418" s="1" t="s">
        <v>3375</v>
      </c>
      <c r="D418" s="1" t="s">
        <v>659</v>
      </c>
      <c r="E418" s="1">
        <v>1</v>
      </c>
      <c r="F418" s="2">
        <v>45100</v>
      </c>
      <c r="G418" s="1" t="s">
        <v>274</v>
      </c>
      <c r="H418" s="1" t="s">
        <v>617</v>
      </c>
      <c r="I418" s="1" t="s">
        <v>345</v>
      </c>
    </row>
    <row r="419" hidden="1" spans="1:9">
      <c r="A419" s="1" t="s">
        <v>275</v>
      </c>
      <c r="B419" s="1" t="s">
        <v>260</v>
      </c>
      <c r="C419" s="1" t="s">
        <v>3376</v>
      </c>
      <c r="D419" s="1" t="s">
        <v>352</v>
      </c>
      <c r="E419" s="1">
        <v>1</v>
      </c>
      <c r="F419" s="2">
        <v>45105</v>
      </c>
      <c r="G419" s="1" t="s">
        <v>274</v>
      </c>
      <c r="H419" s="1" t="s">
        <v>617</v>
      </c>
      <c r="I419" s="1" t="s">
        <v>345</v>
      </c>
    </row>
    <row r="420" hidden="1" spans="1:9">
      <c r="A420" s="1" t="s">
        <v>275</v>
      </c>
      <c r="B420" s="1" t="s">
        <v>260</v>
      </c>
      <c r="C420" s="1" t="s">
        <v>3377</v>
      </c>
      <c r="D420" s="1" t="s">
        <v>352</v>
      </c>
      <c r="E420" s="1">
        <v>1</v>
      </c>
      <c r="F420" s="2">
        <v>45105</v>
      </c>
      <c r="G420" s="1" t="s">
        <v>274</v>
      </c>
      <c r="H420" s="1" t="s">
        <v>617</v>
      </c>
      <c r="I420" s="1" t="s">
        <v>345</v>
      </c>
    </row>
    <row r="421" hidden="1" spans="1:9">
      <c r="A421" s="1" t="s">
        <v>275</v>
      </c>
      <c r="B421" s="1" t="s">
        <v>260</v>
      </c>
      <c r="C421" s="1" t="s">
        <v>3378</v>
      </c>
      <c r="D421" s="1" t="s">
        <v>352</v>
      </c>
      <c r="E421" s="1">
        <v>1</v>
      </c>
      <c r="F421" s="2">
        <v>45105</v>
      </c>
      <c r="G421" s="1" t="s">
        <v>274</v>
      </c>
      <c r="H421" s="1" t="s">
        <v>617</v>
      </c>
      <c r="I421" s="1" t="s">
        <v>345</v>
      </c>
    </row>
    <row r="422" spans="1:9">
      <c r="A422" s="1" t="s">
        <v>164</v>
      </c>
      <c r="B422" s="1" t="s">
        <v>160</v>
      </c>
      <c r="C422" s="1" t="s">
        <v>2260</v>
      </c>
      <c r="D422" s="1" t="s">
        <v>358</v>
      </c>
      <c r="E422" s="1">
        <v>1</v>
      </c>
      <c r="F422" s="2">
        <v>45079</v>
      </c>
      <c r="G422" s="1" t="s">
        <v>163</v>
      </c>
      <c r="H422" s="1" t="s">
        <v>620</v>
      </c>
      <c r="I422" s="1" t="s">
        <v>345</v>
      </c>
    </row>
    <row r="423" spans="1:9">
      <c r="A423" s="1" t="s">
        <v>164</v>
      </c>
      <c r="B423" s="1" t="s">
        <v>160</v>
      </c>
      <c r="C423" s="1" t="s">
        <v>2261</v>
      </c>
      <c r="D423" s="1" t="s">
        <v>659</v>
      </c>
      <c r="E423" s="1">
        <v>1</v>
      </c>
      <c r="F423" s="2">
        <v>45079</v>
      </c>
      <c r="G423" s="1" t="s">
        <v>163</v>
      </c>
      <c r="H423" s="1" t="s">
        <v>620</v>
      </c>
      <c r="I423" s="1" t="s">
        <v>345</v>
      </c>
    </row>
    <row r="424" spans="1:9">
      <c r="A424" s="1" t="s">
        <v>164</v>
      </c>
      <c r="B424" s="1" t="s">
        <v>160</v>
      </c>
      <c r="C424" s="1" t="s">
        <v>2262</v>
      </c>
      <c r="D424" s="1" t="s">
        <v>352</v>
      </c>
      <c r="E424" s="1">
        <v>1</v>
      </c>
      <c r="F424" s="2">
        <v>45079</v>
      </c>
      <c r="G424" s="1" t="s">
        <v>163</v>
      </c>
      <c r="H424" s="1" t="s">
        <v>620</v>
      </c>
      <c r="I424" s="1" t="s">
        <v>345</v>
      </c>
    </row>
    <row r="425" spans="1:9">
      <c r="A425" s="1" t="s">
        <v>164</v>
      </c>
      <c r="B425" s="1" t="s">
        <v>160</v>
      </c>
      <c r="C425" s="1" t="s">
        <v>2263</v>
      </c>
      <c r="D425" s="1" t="s">
        <v>369</v>
      </c>
      <c r="E425" s="1">
        <v>1</v>
      </c>
      <c r="F425" s="2">
        <v>45089</v>
      </c>
      <c r="G425" s="1" t="s">
        <v>163</v>
      </c>
      <c r="H425" s="1" t="s">
        <v>620</v>
      </c>
      <c r="I425" s="1" t="s">
        <v>345</v>
      </c>
    </row>
    <row r="426" hidden="1" spans="1:9">
      <c r="A426" s="1" t="s">
        <v>164</v>
      </c>
      <c r="B426" s="1" t="s">
        <v>160</v>
      </c>
      <c r="C426" s="1" t="s">
        <v>3379</v>
      </c>
      <c r="D426" s="1" t="s">
        <v>343</v>
      </c>
      <c r="E426" s="1">
        <v>1</v>
      </c>
      <c r="F426" s="2">
        <v>45096</v>
      </c>
      <c r="G426" s="1" t="s">
        <v>163</v>
      </c>
      <c r="H426" s="1" t="s">
        <v>620</v>
      </c>
      <c r="I426" s="1" t="s">
        <v>345</v>
      </c>
    </row>
    <row r="427" hidden="1" spans="1:9">
      <c r="A427" s="1" t="s">
        <v>164</v>
      </c>
      <c r="B427" s="1" t="s">
        <v>160</v>
      </c>
      <c r="C427" s="1" t="s">
        <v>3380</v>
      </c>
      <c r="D427" s="1" t="s">
        <v>369</v>
      </c>
      <c r="E427" s="1">
        <v>1</v>
      </c>
      <c r="F427" s="2">
        <v>45096</v>
      </c>
      <c r="G427" s="1" t="s">
        <v>163</v>
      </c>
      <c r="H427" s="1" t="s">
        <v>620</v>
      </c>
      <c r="I427" s="1" t="s">
        <v>345</v>
      </c>
    </row>
    <row r="428" hidden="1" spans="1:9">
      <c r="A428" s="1" t="s">
        <v>164</v>
      </c>
      <c r="B428" s="1" t="s">
        <v>160</v>
      </c>
      <c r="C428" s="1" t="s">
        <v>3381</v>
      </c>
      <c r="D428" s="1" t="s">
        <v>352</v>
      </c>
      <c r="E428" s="1">
        <v>1</v>
      </c>
      <c r="F428" s="2">
        <v>45096</v>
      </c>
      <c r="G428" s="1" t="s">
        <v>163</v>
      </c>
      <c r="H428" s="1" t="s">
        <v>620</v>
      </c>
      <c r="I428" s="1" t="s">
        <v>345</v>
      </c>
    </row>
    <row r="429" hidden="1" spans="1:9">
      <c r="A429" s="1" t="s">
        <v>164</v>
      </c>
      <c r="B429" s="1" t="s">
        <v>160</v>
      </c>
      <c r="C429" s="1" t="s">
        <v>3382</v>
      </c>
      <c r="D429" s="1" t="s">
        <v>358</v>
      </c>
      <c r="E429" s="1">
        <v>1</v>
      </c>
      <c r="F429" s="2">
        <v>45099</v>
      </c>
      <c r="G429" s="1" t="s">
        <v>163</v>
      </c>
      <c r="H429" s="1" t="s">
        <v>620</v>
      </c>
      <c r="I429" s="1" t="s">
        <v>345</v>
      </c>
    </row>
    <row r="430" hidden="1" spans="1:9">
      <c r="A430" s="1" t="s">
        <v>164</v>
      </c>
      <c r="B430" s="1" t="s">
        <v>160</v>
      </c>
      <c r="C430" s="1" t="s">
        <v>3383</v>
      </c>
      <c r="D430" s="1" t="s">
        <v>659</v>
      </c>
      <c r="E430" s="1">
        <v>1</v>
      </c>
      <c r="F430" s="2">
        <v>45103</v>
      </c>
      <c r="G430" s="1" t="s">
        <v>163</v>
      </c>
      <c r="H430" s="1" t="s">
        <v>620</v>
      </c>
      <c r="I430" s="1" t="s">
        <v>345</v>
      </c>
    </row>
    <row r="431" hidden="1" spans="1:9">
      <c r="A431" s="1" t="s">
        <v>164</v>
      </c>
      <c r="B431" s="1" t="s">
        <v>160</v>
      </c>
      <c r="C431" s="1" t="s">
        <v>3384</v>
      </c>
      <c r="D431" s="1" t="s">
        <v>352</v>
      </c>
      <c r="E431" s="1">
        <v>1</v>
      </c>
      <c r="F431" s="2">
        <v>45104</v>
      </c>
      <c r="G431" s="1" t="s">
        <v>163</v>
      </c>
      <c r="H431" s="1" t="s">
        <v>620</v>
      </c>
      <c r="I431" s="1" t="s">
        <v>345</v>
      </c>
    </row>
    <row r="432" hidden="1" spans="1:9">
      <c r="A432" s="1" t="s">
        <v>3385</v>
      </c>
      <c r="B432" s="1" t="s">
        <v>1084</v>
      </c>
      <c r="C432" s="1" t="s">
        <v>3386</v>
      </c>
      <c r="D432" s="1" t="s">
        <v>369</v>
      </c>
      <c r="E432" s="1">
        <v>1</v>
      </c>
      <c r="F432" s="2">
        <v>45100</v>
      </c>
      <c r="G432" s="1" t="s">
        <v>3387</v>
      </c>
      <c r="H432" s="1" t="s">
        <v>3388</v>
      </c>
      <c r="I432" s="1" t="s">
        <v>345</v>
      </c>
    </row>
    <row r="433" hidden="1" spans="1:9">
      <c r="A433" s="1" t="s">
        <v>3385</v>
      </c>
      <c r="B433" s="1" t="s">
        <v>1084</v>
      </c>
      <c r="C433" s="1" t="s">
        <v>3389</v>
      </c>
      <c r="D433" s="1" t="s">
        <v>369</v>
      </c>
      <c r="E433" s="1">
        <v>1</v>
      </c>
      <c r="F433" s="2">
        <v>45100</v>
      </c>
      <c r="G433" s="1" t="s">
        <v>3387</v>
      </c>
      <c r="H433" s="1" t="s">
        <v>3388</v>
      </c>
      <c r="I433" s="1" t="s">
        <v>345</v>
      </c>
    </row>
    <row r="434" hidden="1" spans="1:9">
      <c r="A434" s="1" t="s">
        <v>3385</v>
      </c>
      <c r="B434" s="1" t="s">
        <v>1084</v>
      </c>
      <c r="C434" s="1" t="s">
        <v>3390</v>
      </c>
      <c r="D434" s="1" t="s">
        <v>352</v>
      </c>
      <c r="E434" s="1">
        <v>1</v>
      </c>
      <c r="F434" s="2">
        <v>45101</v>
      </c>
      <c r="G434" s="1" t="s">
        <v>3387</v>
      </c>
      <c r="H434" s="1" t="s">
        <v>3388</v>
      </c>
      <c r="I434" s="1" t="s">
        <v>345</v>
      </c>
    </row>
    <row r="435" spans="1:9">
      <c r="A435" s="1" t="s">
        <v>84</v>
      </c>
      <c r="B435" s="1" t="s">
        <v>66</v>
      </c>
      <c r="C435" s="1" t="s">
        <v>2264</v>
      </c>
      <c r="D435" s="1" t="s">
        <v>358</v>
      </c>
      <c r="E435" s="1">
        <v>1</v>
      </c>
      <c r="F435" s="2">
        <v>45082</v>
      </c>
      <c r="G435" s="1" t="s">
        <v>83</v>
      </c>
      <c r="H435" s="1" t="s">
        <v>640</v>
      </c>
      <c r="I435" s="1" t="s">
        <v>345</v>
      </c>
    </row>
    <row r="436" spans="1:9">
      <c r="A436" s="1" t="s">
        <v>84</v>
      </c>
      <c r="B436" s="1" t="s">
        <v>66</v>
      </c>
      <c r="C436" s="1" t="s">
        <v>2265</v>
      </c>
      <c r="D436" s="1" t="s">
        <v>358</v>
      </c>
      <c r="E436" s="1">
        <v>1</v>
      </c>
      <c r="F436" s="2">
        <v>45083</v>
      </c>
      <c r="G436" s="1" t="s">
        <v>83</v>
      </c>
      <c r="H436" s="1" t="s">
        <v>640</v>
      </c>
      <c r="I436" s="1" t="s">
        <v>345</v>
      </c>
    </row>
    <row r="437" spans="1:9">
      <c r="A437" s="1" t="s">
        <v>84</v>
      </c>
      <c r="B437" s="1" t="s">
        <v>66</v>
      </c>
      <c r="C437" s="1" t="s">
        <v>2266</v>
      </c>
      <c r="D437" s="1" t="s">
        <v>352</v>
      </c>
      <c r="E437" s="1">
        <v>1</v>
      </c>
      <c r="F437" s="2">
        <v>45083</v>
      </c>
      <c r="G437" s="1" t="s">
        <v>83</v>
      </c>
      <c r="H437" s="1" t="s">
        <v>640</v>
      </c>
      <c r="I437" s="1" t="s">
        <v>345</v>
      </c>
    </row>
    <row r="438" spans="1:9">
      <c r="A438" s="1" t="s">
        <v>84</v>
      </c>
      <c r="B438" s="1" t="s">
        <v>66</v>
      </c>
      <c r="C438" s="1" t="s">
        <v>2267</v>
      </c>
      <c r="D438" s="1" t="s">
        <v>358</v>
      </c>
      <c r="E438" s="1">
        <v>1</v>
      </c>
      <c r="F438" s="2">
        <v>45083</v>
      </c>
      <c r="G438" s="1" t="s">
        <v>83</v>
      </c>
      <c r="H438" s="1" t="s">
        <v>640</v>
      </c>
      <c r="I438" s="1" t="s">
        <v>345</v>
      </c>
    </row>
    <row r="439" spans="1:9">
      <c r="A439" s="1" t="s">
        <v>84</v>
      </c>
      <c r="B439" s="1" t="s">
        <v>66</v>
      </c>
      <c r="C439" s="1" t="s">
        <v>2268</v>
      </c>
      <c r="D439" s="1" t="s">
        <v>350</v>
      </c>
      <c r="E439" s="1">
        <v>1</v>
      </c>
      <c r="F439" s="2">
        <v>45084</v>
      </c>
      <c r="G439" s="1" t="s">
        <v>83</v>
      </c>
      <c r="H439" s="1" t="s">
        <v>640</v>
      </c>
      <c r="I439" s="1" t="s">
        <v>345</v>
      </c>
    </row>
    <row r="440" spans="1:9">
      <c r="A440" s="1" t="s">
        <v>84</v>
      </c>
      <c r="B440" s="1" t="s">
        <v>66</v>
      </c>
      <c r="C440" s="1" t="s">
        <v>2269</v>
      </c>
      <c r="D440" s="1" t="s">
        <v>369</v>
      </c>
      <c r="E440" s="1">
        <v>1</v>
      </c>
      <c r="F440" s="2">
        <v>45087</v>
      </c>
      <c r="G440" s="1" t="s">
        <v>83</v>
      </c>
      <c r="H440" s="1" t="s">
        <v>640</v>
      </c>
      <c r="I440" s="1" t="s">
        <v>345</v>
      </c>
    </row>
    <row r="441" spans="1:9">
      <c r="A441" s="1" t="s">
        <v>84</v>
      </c>
      <c r="B441" s="1" t="s">
        <v>66</v>
      </c>
      <c r="C441" s="1" t="s">
        <v>2270</v>
      </c>
      <c r="D441" s="1" t="s">
        <v>358</v>
      </c>
      <c r="E441" s="1">
        <v>1</v>
      </c>
      <c r="F441" s="2">
        <v>45089</v>
      </c>
      <c r="G441" s="1" t="s">
        <v>83</v>
      </c>
      <c r="H441" s="1" t="s">
        <v>640</v>
      </c>
      <c r="I441" s="1" t="s">
        <v>345</v>
      </c>
    </row>
    <row r="442" spans="1:9">
      <c r="A442" s="1" t="s">
        <v>84</v>
      </c>
      <c r="B442" s="1" t="s">
        <v>66</v>
      </c>
      <c r="C442" s="1" t="s">
        <v>2271</v>
      </c>
      <c r="D442" s="1" t="s">
        <v>358</v>
      </c>
      <c r="E442" s="1">
        <v>1</v>
      </c>
      <c r="F442" s="2">
        <v>45093</v>
      </c>
      <c r="G442" s="1" t="s">
        <v>83</v>
      </c>
      <c r="H442" s="1" t="s">
        <v>640</v>
      </c>
      <c r="I442" s="1" t="s">
        <v>345</v>
      </c>
    </row>
    <row r="443" spans="1:9">
      <c r="A443" s="1" t="s">
        <v>84</v>
      </c>
      <c r="B443" s="1" t="s">
        <v>66</v>
      </c>
      <c r="C443" s="1" t="s">
        <v>2272</v>
      </c>
      <c r="D443" s="1" t="s">
        <v>352</v>
      </c>
      <c r="E443" s="1">
        <v>1</v>
      </c>
      <c r="F443" s="2">
        <v>45093</v>
      </c>
      <c r="G443" s="1" t="s">
        <v>83</v>
      </c>
      <c r="H443" s="1" t="s">
        <v>640</v>
      </c>
      <c r="I443" s="1" t="s">
        <v>345</v>
      </c>
    </row>
    <row r="444" hidden="1" spans="1:9">
      <c r="A444" s="1" t="s">
        <v>84</v>
      </c>
      <c r="B444" s="1" t="s">
        <v>66</v>
      </c>
      <c r="C444" s="1" t="s">
        <v>3391</v>
      </c>
      <c r="D444" s="1" t="s">
        <v>350</v>
      </c>
      <c r="E444" s="1">
        <v>1</v>
      </c>
      <c r="F444" s="2">
        <v>45096</v>
      </c>
      <c r="G444" s="1" t="s">
        <v>83</v>
      </c>
      <c r="H444" s="1" t="s">
        <v>640</v>
      </c>
      <c r="I444" s="1" t="s">
        <v>345</v>
      </c>
    </row>
    <row r="445" hidden="1" spans="1:9">
      <c r="A445" s="1" t="s">
        <v>84</v>
      </c>
      <c r="B445" s="1" t="s">
        <v>66</v>
      </c>
      <c r="C445" s="1" t="s">
        <v>3392</v>
      </c>
      <c r="D445" s="1" t="s">
        <v>343</v>
      </c>
      <c r="E445" s="1">
        <v>1</v>
      </c>
      <c r="F445" s="2">
        <v>45096</v>
      </c>
      <c r="G445" s="1" t="s">
        <v>83</v>
      </c>
      <c r="H445" s="1" t="s">
        <v>640</v>
      </c>
      <c r="I445" s="1" t="s">
        <v>345</v>
      </c>
    </row>
    <row r="446" hidden="1" spans="1:9">
      <c r="A446" s="1" t="s">
        <v>84</v>
      </c>
      <c r="B446" s="1" t="s">
        <v>66</v>
      </c>
      <c r="C446" s="1" t="s">
        <v>3393</v>
      </c>
      <c r="D446" s="1" t="s">
        <v>369</v>
      </c>
      <c r="E446" s="1">
        <v>1</v>
      </c>
      <c r="F446" s="2">
        <v>45096</v>
      </c>
      <c r="G446" s="1" t="s">
        <v>83</v>
      </c>
      <c r="H446" s="1" t="s">
        <v>640</v>
      </c>
      <c r="I446" s="1" t="s">
        <v>345</v>
      </c>
    </row>
    <row r="447" hidden="1" spans="1:9">
      <c r="A447" s="1" t="s">
        <v>84</v>
      </c>
      <c r="B447" s="1" t="s">
        <v>66</v>
      </c>
      <c r="C447" s="1" t="s">
        <v>3394</v>
      </c>
      <c r="D447" s="1" t="s">
        <v>376</v>
      </c>
      <c r="E447" s="1">
        <v>1</v>
      </c>
      <c r="F447" s="2">
        <v>45096</v>
      </c>
      <c r="G447" s="1" t="s">
        <v>83</v>
      </c>
      <c r="H447" s="1" t="s">
        <v>640</v>
      </c>
      <c r="I447" s="1" t="s">
        <v>345</v>
      </c>
    </row>
    <row r="448" hidden="1" spans="1:9">
      <c r="A448" s="1" t="s">
        <v>84</v>
      </c>
      <c r="B448" s="1" t="s">
        <v>66</v>
      </c>
      <c r="C448" s="1" t="s">
        <v>3395</v>
      </c>
      <c r="D448" s="1" t="s">
        <v>369</v>
      </c>
      <c r="E448" s="1">
        <v>1</v>
      </c>
      <c r="F448" s="2">
        <v>45105</v>
      </c>
      <c r="G448" s="1" t="s">
        <v>83</v>
      </c>
      <c r="H448" s="1" t="s">
        <v>640</v>
      </c>
      <c r="I448" s="1" t="s">
        <v>345</v>
      </c>
    </row>
    <row r="449" spans="1:9">
      <c r="A449" s="1" t="s">
        <v>80</v>
      </c>
      <c r="B449" s="1" t="s">
        <v>66</v>
      </c>
      <c r="C449" s="1" t="s">
        <v>2273</v>
      </c>
      <c r="D449" s="1" t="s">
        <v>369</v>
      </c>
      <c r="E449" s="1">
        <v>1</v>
      </c>
      <c r="F449" s="2">
        <v>45090</v>
      </c>
      <c r="G449" s="1" t="s">
        <v>79</v>
      </c>
      <c r="H449" s="1" t="s">
        <v>653</v>
      </c>
      <c r="I449" s="1" t="s">
        <v>345</v>
      </c>
    </row>
    <row r="450" spans="1:9">
      <c r="A450" s="1" t="s">
        <v>80</v>
      </c>
      <c r="B450" s="1" t="s">
        <v>66</v>
      </c>
      <c r="C450" s="1" t="s">
        <v>2274</v>
      </c>
      <c r="D450" s="1" t="s">
        <v>369</v>
      </c>
      <c r="E450" s="1">
        <v>1</v>
      </c>
      <c r="F450" s="2">
        <v>45090</v>
      </c>
      <c r="G450" s="1" t="s">
        <v>79</v>
      </c>
      <c r="H450" s="1" t="s">
        <v>653</v>
      </c>
      <c r="I450" s="1" t="s">
        <v>345</v>
      </c>
    </row>
    <row r="451" spans="1:9">
      <c r="A451" s="1" t="s">
        <v>80</v>
      </c>
      <c r="B451" s="1" t="s">
        <v>66</v>
      </c>
      <c r="C451" s="1" t="s">
        <v>2275</v>
      </c>
      <c r="D451" s="1" t="s">
        <v>352</v>
      </c>
      <c r="E451" s="1">
        <v>1</v>
      </c>
      <c r="F451" s="2">
        <v>45090</v>
      </c>
      <c r="G451" s="1" t="s">
        <v>79</v>
      </c>
      <c r="H451" s="1" t="s">
        <v>653</v>
      </c>
      <c r="I451" s="1" t="s">
        <v>345</v>
      </c>
    </row>
    <row r="452" spans="1:9">
      <c r="A452" s="1" t="s">
        <v>80</v>
      </c>
      <c r="B452" s="1" t="s">
        <v>66</v>
      </c>
      <c r="C452" s="1" t="s">
        <v>2276</v>
      </c>
      <c r="D452" s="1" t="s">
        <v>352</v>
      </c>
      <c r="E452" s="1">
        <v>1</v>
      </c>
      <c r="F452" s="2">
        <v>45090</v>
      </c>
      <c r="G452" s="1" t="s">
        <v>79</v>
      </c>
      <c r="H452" s="1" t="s">
        <v>653</v>
      </c>
      <c r="I452" s="1" t="s">
        <v>345</v>
      </c>
    </row>
    <row r="453" spans="1:9">
      <c r="A453" s="1" t="s">
        <v>80</v>
      </c>
      <c r="B453" s="1" t="s">
        <v>66</v>
      </c>
      <c r="C453" s="1" t="s">
        <v>2277</v>
      </c>
      <c r="D453" s="1" t="s">
        <v>352</v>
      </c>
      <c r="E453" s="1">
        <v>1</v>
      </c>
      <c r="F453" s="2">
        <v>45090</v>
      </c>
      <c r="G453" s="1" t="s">
        <v>79</v>
      </c>
      <c r="H453" s="1" t="s">
        <v>653</v>
      </c>
      <c r="I453" s="1" t="s">
        <v>345</v>
      </c>
    </row>
    <row r="454" spans="1:9">
      <c r="A454" s="1" t="s">
        <v>80</v>
      </c>
      <c r="B454" s="1" t="s">
        <v>66</v>
      </c>
      <c r="C454" s="1" t="s">
        <v>2278</v>
      </c>
      <c r="D454" s="1" t="s">
        <v>352</v>
      </c>
      <c r="E454" s="1">
        <v>1</v>
      </c>
      <c r="F454" s="2">
        <v>45090</v>
      </c>
      <c r="G454" s="1" t="s">
        <v>79</v>
      </c>
      <c r="H454" s="1" t="s">
        <v>653</v>
      </c>
      <c r="I454" s="1" t="s">
        <v>345</v>
      </c>
    </row>
    <row r="455" spans="1:9">
      <c r="A455" s="1" t="s">
        <v>80</v>
      </c>
      <c r="B455" s="1" t="s">
        <v>66</v>
      </c>
      <c r="C455" s="1" t="s">
        <v>2279</v>
      </c>
      <c r="D455" s="1" t="s">
        <v>369</v>
      </c>
      <c r="E455" s="1">
        <v>1</v>
      </c>
      <c r="F455" s="2">
        <v>45090</v>
      </c>
      <c r="G455" s="1" t="s">
        <v>79</v>
      </c>
      <c r="H455" s="1" t="s">
        <v>653</v>
      </c>
      <c r="I455" s="1" t="s">
        <v>345</v>
      </c>
    </row>
    <row r="456" spans="1:9">
      <c r="A456" s="1" t="s">
        <v>80</v>
      </c>
      <c r="B456" s="1" t="s">
        <v>66</v>
      </c>
      <c r="C456" s="1" t="s">
        <v>2280</v>
      </c>
      <c r="D456" s="1" t="s">
        <v>369</v>
      </c>
      <c r="E456" s="1">
        <v>1</v>
      </c>
      <c r="F456" s="2">
        <v>45090</v>
      </c>
      <c r="G456" s="1" t="s">
        <v>79</v>
      </c>
      <c r="H456" s="1" t="s">
        <v>653</v>
      </c>
      <c r="I456" s="1" t="s">
        <v>345</v>
      </c>
    </row>
    <row r="457" spans="1:9">
      <c r="A457" s="1" t="s">
        <v>80</v>
      </c>
      <c r="B457" s="1" t="s">
        <v>66</v>
      </c>
      <c r="C457" s="1" t="s">
        <v>2281</v>
      </c>
      <c r="D457" s="1" t="s">
        <v>369</v>
      </c>
      <c r="E457" s="1">
        <v>1</v>
      </c>
      <c r="F457" s="2">
        <v>45090</v>
      </c>
      <c r="G457" s="1" t="s">
        <v>79</v>
      </c>
      <c r="H457" s="1" t="s">
        <v>653</v>
      </c>
      <c r="I457" s="1" t="s">
        <v>345</v>
      </c>
    </row>
    <row r="458" spans="1:9">
      <c r="A458" s="1" t="s">
        <v>80</v>
      </c>
      <c r="B458" s="1" t="s">
        <v>66</v>
      </c>
      <c r="C458" s="1" t="s">
        <v>2282</v>
      </c>
      <c r="D458" s="1" t="s">
        <v>376</v>
      </c>
      <c r="E458" s="1">
        <v>1</v>
      </c>
      <c r="F458" s="2">
        <v>45090</v>
      </c>
      <c r="G458" s="1" t="s">
        <v>79</v>
      </c>
      <c r="H458" s="1" t="s">
        <v>653</v>
      </c>
      <c r="I458" s="1" t="s">
        <v>345</v>
      </c>
    </row>
    <row r="459" spans="1:9">
      <c r="A459" s="1" t="s">
        <v>80</v>
      </c>
      <c r="B459" s="1" t="s">
        <v>66</v>
      </c>
      <c r="C459" s="1" t="s">
        <v>2283</v>
      </c>
      <c r="D459" s="1" t="s">
        <v>350</v>
      </c>
      <c r="E459" s="1">
        <v>1</v>
      </c>
      <c r="F459" s="2">
        <v>45090</v>
      </c>
      <c r="G459" s="1" t="s">
        <v>79</v>
      </c>
      <c r="H459" s="1" t="s">
        <v>653</v>
      </c>
      <c r="I459" s="1" t="s">
        <v>345</v>
      </c>
    </row>
    <row r="460" spans="1:9">
      <c r="A460" s="1" t="s">
        <v>80</v>
      </c>
      <c r="B460" s="1" t="s">
        <v>66</v>
      </c>
      <c r="C460" s="1" t="s">
        <v>2284</v>
      </c>
      <c r="D460" s="1" t="s">
        <v>358</v>
      </c>
      <c r="E460" s="1">
        <v>1</v>
      </c>
      <c r="F460" s="2">
        <v>45090</v>
      </c>
      <c r="G460" s="1" t="s">
        <v>79</v>
      </c>
      <c r="H460" s="1" t="s">
        <v>653</v>
      </c>
      <c r="I460" s="1" t="s">
        <v>345</v>
      </c>
    </row>
    <row r="461" spans="1:9">
      <c r="A461" s="1" t="s">
        <v>80</v>
      </c>
      <c r="B461" s="1" t="s">
        <v>66</v>
      </c>
      <c r="C461" s="1" t="s">
        <v>2285</v>
      </c>
      <c r="D461" s="1" t="s">
        <v>369</v>
      </c>
      <c r="E461" s="1">
        <v>1</v>
      </c>
      <c r="F461" s="2">
        <v>45090</v>
      </c>
      <c r="G461" s="1" t="s">
        <v>79</v>
      </c>
      <c r="H461" s="1" t="s">
        <v>653</v>
      </c>
      <c r="I461" s="1" t="s">
        <v>345</v>
      </c>
    </row>
    <row r="462" spans="1:9">
      <c r="A462" s="1" t="s">
        <v>80</v>
      </c>
      <c r="B462" s="1" t="s">
        <v>66</v>
      </c>
      <c r="C462" s="1" t="s">
        <v>2286</v>
      </c>
      <c r="D462" s="1" t="s">
        <v>350</v>
      </c>
      <c r="E462" s="1">
        <v>1</v>
      </c>
      <c r="F462" s="2">
        <v>45094</v>
      </c>
      <c r="G462" s="1" t="s">
        <v>79</v>
      </c>
      <c r="H462" s="1" t="s">
        <v>653</v>
      </c>
      <c r="I462" s="1" t="s">
        <v>345</v>
      </c>
    </row>
    <row r="463" spans="1:9">
      <c r="A463" s="1" t="s">
        <v>80</v>
      </c>
      <c r="B463" s="1" t="s">
        <v>66</v>
      </c>
      <c r="C463" s="1" t="s">
        <v>2287</v>
      </c>
      <c r="D463" s="1" t="s">
        <v>376</v>
      </c>
      <c r="E463" s="1">
        <v>1</v>
      </c>
      <c r="F463" s="2">
        <v>45094</v>
      </c>
      <c r="G463" s="1" t="s">
        <v>79</v>
      </c>
      <c r="H463" s="1" t="s">
        <v>653</v>
      </c>
      <c r="I463" s="1" t="s">
        <v>345</v>
      </c>
    </row>
    <row r="464" spans="1:9">
      <c r="A464" s="1" t="s">
        <v>80</v>
      </c>
      <c r="B464" s="1" t="s">
        <v>66</v>
      </c>
      <c r="C464" s="1" t="s">
        <v>2288</v>
      </c>
      <c r="D464" s="1" t="s">
        <v>369</v>
      </c>
      <c r="E464" s="1">
        <v>1</v>
      </c>
      <c r="F464" s="2">
        <v>45094</v>
      </c>
      <c r="G464" s="1" t="s">
        <v>79</v>
      </c>
      <c r="H464" s="1" t="s">
        <v>653</v>
      </c>
      <c r="I464" s="1" t="s">
        <v>345</v>
      </c>
    </row>
    <row r="465" spans="1:9">
      <c r="A465" s="1" t="s">
        <v>80</v>
      </c>
      <c r="B465" s="1" t="s">
        <v>66</v>
      </c>
      <c r="C465" s="1" t="s">
        <v>2289</v>
      </c>
      <c r="D465" s="1" t="s">
        <v>376</v>
      </c>
      <c r="E465" s="1">
        <v>1</v>
      </c>
      <c r="F465" s="2">
        <v>45094</v>
      </c>
      <c r="G465" s="1" t="s">
        <v>79</v>
      </c>
      <c r="H465" s="1" t="s">
        <v>653</v>
      </c>
      <c r="I465" s="1" t="s">
        <v>345</v>
      </c>
    </row>
    <row r="466" hidden="1" spans="1:9">
      <c r="A466" s="1" t="s">
        <v>80</v>
      </c>
      <c r="B466" s="1" t="s">
        <v>66</v>
      </c>
      <c r="C466" s="1" t="s">
        <v>3396</v>
      </c>
      <c r="D466" s="1" t="s">
        <v>350</v>
      </c>
      <c r="E466" s="1">
        <v>1</v>
      </c>
      <c r="F466" s="2">
        <v>45098</v>
      </c>
      <c r="G466" s="1" t="s">
        <v>79</v>
      </c>
      <c r="H466" s="1" t="s">
        <v>653</v>
      </c>
      <c r="I466" s="1" t="s">
        <v>345</v>
      </c>
    </row>
    <row r="467" hidden="1" spans="1:9">
      <c r="A467" s="1" t="s">
        <v>80</v>
      </c>
      <c r="B467" s="1" t="s">
        <v>66</v>
      </c>
      <c r="C467" s="1" t="s">
        <v>3397</v>
      </c>
      <c r="D467" s="1" t="s">
        <v>358</v>
      </c>
      <c r="E467" s="1">
        <v>1</v>
      </c>
      <c r="F467" s="2">
        <v>45100</v>
      </c>
      <c r="G467" s="1" t="s">
        <v>79</v>
      </c>
      <c r="H467" s="1" t="s">
        <v>653</v>
      </c>
      <c r="I467" s="1" t="s">
        <v>345</v>
      </c>
    </row>
    <row r="468" hidden="1" spans="1:9">
      <c r="A468" s="1" t="s">
        <v>80</v>
      </c>
      <c r="B468" s="1" t="s">
        <v>66</v>
      </c>
      <c r="C468" s="1" t="s">
        <v>3398</v>
      </c>
      <c r="D468" s="1" t="s">
        <v>358</v>
      </c>
      <c r="E468" s="1">
        <v>1</v>
      </c>
      <c r="F468" s="2">
        <v>45100</v>
      </c>
      <c r="G468" s="1" t="s">
        <v>79</v>
      </c>
      <c r="H468" s="1" t="s">
        <v>653</v>
      </c>
      <c r="I468" s="1" t="s">
        <v>345</v>
      </c>
    </row>
    <row r="469" hidden="1" spans="1:9">
      <c r="A469" s="1" t="s">
        <v>80</v>
      </c>
      <c r="B469" s="1" t="s">
        <v>66</v>
      </c>
      <c r="C469" s="1" t="s">
        <v>3399</v>
      </c>
      <c r="D469" s="1" t="s">
        <v>343</v>
      </c>
      <c r="E469" s="1">
        <v>1</v>
      </c>
      <c r="F469" s="2">
        <v>45106</v>
      </c>
      <c r="G469" s="1" t="s">
        <v>79</v>
      </c>
      <c r="H469" s="1" t="s">
        <v>653</v>
      </c>
      <c r="I469" s="1" t="s">
        <v>345</v>
      </c>
    </row>
    <row r="470" hidden="1" spans="1:9">
      <c r="A470" s="1" t="s">
        <v>80</v>
      </c>
      <c r="B470" s="1" t="s">
        <v>66</v>
      </c>
      <c r="C470" s="1" t="s">
        <v>3400</v>
      </c>
      <c r="D470" s="1" t="s">
        <v>352</v>
      </c>
      <c r="E470" s="1">
        <v>1</v>
      </c>
      <c r="F470" s="2">
        <v>45106</v>
      </c>
      <c r="G470" s="1" t="s">
        <v>79</v>
      </c>
      <c r="H470" s="1" t="s">
        <v>653</v>
      </c>
      <c r="I470" s="1" t="s">
        <v>345</v>
      </c>
    </row>
    <row r="471" hidden="1" spans="1:9">
      <c r="A471" s="1" t="s">
        <v>80</v>
      </c>
      <c r="B471" s="1" t="s">
        <v>66</v>
      </c>
      <c r="C471" s="1" t="s">
        <v>3401</v>
      </c>
      <c r="D471" s="1" t="s">
        <v>369</v>
      </c>
      <c r="E471" s="1">
        <v>1</v>
      </c>
      <c r="F471" s="2">
        <v>45106</v>
      </c>
      <c r="G471" s="1" t="s">
        <v>79</v>
      </c>
      <c r="H471" s="1" t="s">
        <v>653</v>
      </c>
      <c r="I471" s="1" t="s">
        <v>345</v>
      </c>
    </row>
    <row r="472" hidden="1" spans="1:9">
      <c r="A472" s="1" t="s">
        <v>80</v>
      </c>
      <c r="B472" s="1" t="s">
        <v>66</v>
      </c>
      <c r="C472" s="1" t="s">
        <v>3402</v>
      </c>
      <c r="D472" s="1" t="s">
        <v>376</v>
      </c>
      <c r="E472" s="1">
        <v>1</v>
      </c>
      <c r="F472" s="2">
        <v>45106</v>
      </c>
      <c r="G472" s="1" t="s">
        <v>79</v>
      </c>
      <c r="H472" s="1" t="s">
        <v>653</v>
      </c>
      <c r="I472" s="1" t="s">
        <v>345</v>
      </c>
    </row>
    <row r="473" spans="1:9">
      <c r="A473" s="1" t="s">
        <v>47</v>
      </c>
      <c r="B473" s="1" t="s">
        <v>34</v>
      </c>
      <c r="C473" s="1" t="s">
        <v>2290</v>
      </c>
      <c r="D473" s="1" t="s">
        <v>352</v>
      </c>
      <c r="E473" s="1">
        <v>1</v>
      </c>
      <c r="F473" s="2">
        <v>45083</v>
      </c>
      <c r="G473" s="1" t="s">
        <v>46</v>
      </c>
      <c r="H473" s="1" t="s">
        <v>663</v>
      </c>
      <c r="I473" s="1" t="s">
        <v>345</v>
      </c>
    </row>
    <row r="474" spans="1:9">
      <c r="A474" s="1" t="s">
        <v>47</v>
      </c>
      <c r="B474" s="1" t="s">
        <v>34</v>
      </c>
      <c r="C474" s="1" t="s">
        <v>2291</v>
      </c>
      <c r="D474" s="1" t="s">
        <v>352</v>
      </c>
      <c r="E474" s="1">
        <v>1</v>
      </c>
      <c r="F474" s="2">
        <v>45083</v>
      </c>
      <c r="G474" s="1" t="s">
        <v>46</v>
      </c>
      <c r="H474" s="1" t="s">
        <v>663</v>
      </c>
      <c r="I474" s="1" t="s">
        <v>345</v>
      </c>
    </row>
    <row r="475" spans="1:9">
      <c r="A475" s="1" t="s">
        <v>47</v>
      </c>
      <c r="B475" s="1" t="s">
        <v>34</v>
      </c>
      <c r="C475" s="1" t="s">
        <v>2292</v>
      </c>
      <c r="D475" s="1" t="s">
        <v>376</v>
      </c>
      <c r="E475" s="1">
        <v>1</v>
      </c>
      <c r="F475" s="2">
        <v>45086</v>
      </c>
      <c r="G475" s="1" t="s">
        <v>46</v>
      </c>
      <c r="H475" s="1" t="s">
        <v>663</v>
      </c>
      <c r="I475" s="1" t="s">
        <v>345</v>
      </c>
    </row>
    <row r="476" spans="1:9">
      <c r="A476" s="1" t="s">
        <v>47</v>
      </c>
      <c r="B476" s="1" t="s">
        <v>34</v>
      </c>
      <c r="C476" s="1" t="s">
        <v>2293</v>
      </c>
      <c r="D476" s="1" t="s">
        <v>369</v>
      </c>
      <c r="E476" s="1">
        <v>1</v>
      </c>
      <c r="F476" s="2">
        <v>45086</v>
      </c>
      <c r="G476" s="1" t="s">
        <v>46</v>
      </c>
      <c r="H476" s="1" t="s">
        <v>663</v>
      </c>
      <c r="I476" s="1" t="s">
        <v>345</v>
      </c>
    </row>
    <row r="477" spans="1:9">
      <c r="A477" s="1" t="s">
        <v>47</v>
      </c>
      <c r="B477" s="1" t="s">
        <v>34</v>
      </c>
      <c r="C477" s="1" t="s">
        <v>2294</v>
      </c>
      <c r="D477" s="1" t="s">
        <v>369</v>
      </c>
      <c r="E477" s="1">
        <v>1</v>
      </c>
      <c r="F477" s="2">
        <v>45086</v>
      </c>
      <c r="G477" s="1" t="s">
        <v>46</v>
      </c>
      <c r="H477" s="1" t="s">
        <v>663</v>
      </c>
      <c r="I477" s="1" t="s">
        <v>345</v>
      </c>
    </row>
    <row r="478" spans="1:9">
      <c r="A478" s="1" t="s">
        <v>47</v>
      </c>
      <c r="B478" s="1" t="s">
        <v>34</v>
      </c>
      <c r="C478" s="1" t="s">
        <v>2295</v>
      </c>
      <c r="D478" s="1" t="s">
        <v>352</v>
      </c>
      <c r="E478" s="1">
        <v>1</v>
      </c>
      <c r="F478" s="2">
        <v>45089</v>
      </c>
      <c r="G478" s="1" t="s">
        <v>46</v>
      </c>
      <c r="H478" s="1" t="s">
        <v>663</v>
      </c>
      <c r="I478" s="1" t="s">
        <v>345</v>
      </c>
    </row>
    <row r="479" spans="1:9">
      <c r="A479" s="1" t="s">
        <v>47</v>
      </c>
      <c r="B479" s="1" t="s">
        <v>34</v>
      </c>
      <c r="C479" s="1" t="s">
        <v>2296</v>
      </c>
      <c r="D479" s="1" t="s">
        <v>358</v>
      </c>
      <c r="E479" s="1">
        <v>1</v>
      </c>
      <c r="F479" s="2">
        <v>45091</v>
      </c>
      <c r="G479" s="1" t="s">
        <v>46</v>
      </c>
      <c r="H479" s="1" t="s">
        <v>663</v>
      </c>
      <c r="I479" s="1" t="s">
        <v>345</v>
      </c>
    </row>
    <row r="480" spans="1:9">
      <c r="A480" s="1" t="s">
        <v>47</v>
      </c>
      <c r="B480" s="1" t="s">
        <v>34</v>
      </c>
      <c r="C480" s="1" t="s">
        <v>2297</v>
      </c>
      <c r="D480" s="1" t="s">
        <v>358</v>
      </c>
      <c r="E480" s="1">
        <v>1</v>
      </c>
      <c r="F480" s="2">
        <v>45091</v>
      </c>
      <c r="G480" s="1" t="s">
        <v>46</v>
      </c>
      <c r="H480" s="1" t="s">
        <v>663</v>
      </c>
      <c r="I480" s="1" t="s">
        <v>345</v>
      </c>
    </row>
    <row r="481" hidden="1" spans="1:9">
      <c r="A481" s="1" t="s">
        <v>47</v>
      </c>
      <c r="B481" s="1" t="s">
        <v>34</v>
      </c>
      <c r="C481" s="1" t="s">
        <v>3403</v>
      </c>
      <c r="D481" s="1" t="s">
        <v>352</v>
      </c>
      <c r="E481" s="1">
        <v>1</v>
      </c>
      <c r="F481" s="2">
        <v>45097</v>
      </c>
      <c r="G481" s="1" t="s">
        <v>46</v>
      </c>
      <c r="H481" s="1" t="s">
        <v>663</v>
      </c>
      <c r="I481" s="1" t="s">
        <v>345</v>
      </c>
    </row>
    <row r="482" hidden="1" spans="1:9">
      <c r="A482" s="1" t="s">
        <v>47</v>
      </c>
      <c r="B482" s="1" t="s">
        <v>34</v>
      </c>
      <c r="C482" s="1" t="s">
        <v>3404</v>
      </c>
      <c r="D482" s="1" t="s">
        <v>358</v>
      </c>
      <c r="E482" s="1">
        <v>1</v>
      </c>
      <c r="F482" s="2">
        <v>45097</v>
      </c>
      <c r="G482" s="1" t="s">
        <v>46</v>
      </c>
      <c r="H482" s="1" t="s">
        <v>663</v>
      </c>
      <c r="I482" s="1" t="s">
        <v>345</v>
      </c>
    </row>
    <row r="483" hidden="1" spans="1:9">
      <c r="A483" s="1" t="s">
        <v>47</v>
      </c>
      <c r="B483" s="1" t="s">
        <v>34</v>
      </c>
      <c r="C483" s="1" t="s">
        <v>3405</v>
      </c>
      <c r="D483" s="1" t="s">
        <v>352</v>
      </c>
      <c r="E483" s="1">
        <v>1</v>
      </c>
      <c r="F483" s="2">
        <v>45098</v>
      </c>
      <c r="G483" s="1" t="s">
        <v>46</v>
      </c>
      <c r="H483" s="1" t="s">
        <v>663</v>
      </c>
      <c r="I483" s="1" t="s">
        <v>345</v>
      </c>
    </row>
    <row r="484" hidden="1" spans="1:9">
      <c r="A484" s="1" t="s">
        <v>47</v>
      </c>
      <c r="B484" s="1" t="s">
        <v>34</v>
      </c>
      <c r="C484" s="1" t="s">
        <v>3406</v>
      </c>
      <c r="D484" s="1" t="s">
        <v>369</v>
      </c>
      <c r="E484" s="1">
        <v>1</v>
      </c>
      <c r="F484" s="2">
        <v>45099</v>
      </c>
      <c r="G484" s="1" t="s">
        <v>46</v>
      </c>
      <c r="H484" s="1" t="s">
        <v>663</v>
      </c>
      <c r="I484" s="1" t="s">
        <v>345</v>
      </c>
    </row>
    <row r="485" hidden="1" spans="1:9">
      <c r="A485" s="1" t="s">
        <v>47</v>
      </c>
      <c r="B485" s="1" t="s">
        <v>34</v>
      </c>
      <c r="C485" s="1" t="s">
        <v>3407</v>
      </c>
      <c r="D485" s="1" t="s">
        <v>369</v>
      </c>
      <c r="E485" s="1">
        <v>1</v>
      </c>
      <c r="F485" s="2">
        <v>45101</v>
      </c>
      <c r="G485" s="1" t="s">
        <v>46</v>
      </c>
      <c r="H485" s="1" t="s">
        <v>663</v>
      </c>
      <c r="I485" s="1" t="s">
        <v>345</v>
      </c>
    </row>
    <row r="486" hidden="1" spans="1:9">
      <c r="A486" s="1" t="s">
        <v>47</v>
      </c>
      <c r="B486" s="1" t="s">
        <v>34</v>
      </c>
      <c r="C486" s="1" t="s">
        <v>3408</v>
      </c>
      <c r="D486" s="1" t="s">
        <v>352</v>
      </c>
      <c r="E486" s="1">
        <v>1</v>
      </c>
      <c r="F486" s="2">
        <v>45103</v>
      </c>
      <c r="G486" s="1" t="s">
        <v>46</v>
      </c>
      <c r="H486" s="1" t="s">
        <v>663</v>
      </c>
      <c r="I486" s="1" t="s">
        <v>345</v>
      </c>
    </row>
    <row r="487" hidden="1" spans="1:9">
      <c r="A487" s="1" t="s">
        <v>47</v>
      </c>
      <c r="B487" s="1" t="s">
        <v>34</v>
      </c>
      <c r="C487" s="1" t="s">
        <v>3409</v>
      </c>
      <c r="D487" s="1" t="s">
        <v>358</v>
      </c>
      <c r="E487" s="1">
        <v>1</v>
      </c>
      <c r="F487" s="2">
        <v>45105</v>
      </c>
      <c r="G487" s="1" t="s">
        <v>46</v>
      </c>
      <c r="H487" s="1" t="s">
        <v>663</v>
      </c>
      <c r="I487" s="1" t="s">
        <v>345</v>
      </c>
    </row>
    <row r="488" spans="1:9">
      <c r="A488" s="1" t="s">
        <v>673</v>
      </c>
      <c r="B488" s="1" t="s">
        <v>175</v>
      </c>
      <c r="C488" s="1" t="s">
        <v>2298</v>
      </c>
      <c r="D488" s="1" t="s">
        <v>352</v>
      </c>
      <c r="E488" s="1">
        <v>1</v>
      </c>
      <c r="F488" s="2">
        <v>45083</v>
      </c>
      <c r="G488" s="1" t="s">
        <v>184</v>
      </c>
      <c r="H488" s="1" t="s">
        <v>675</v>
      </c>
      <c r="I488" s="1" t="s">
        <v>345</v>
      </c>
    </row>
    <row r="489" spans="1:9">
      <c r="A489" s="1" t="s">
        <v>673</v>
      </c>
      <c r="B489" s="1" t="s">
        <v>175</v>
      </c>
      <c r="C489" s="1" t="s">
        <v>2299</v>
      </c>
      <c r="D489" s="1" t="s">
        <v>369</v>
      </c>
      <c r="E489" s="1">
        <v>1</v>
      </c>
      <c r="F489" s="2">
        <v>45083</v>
      </c>
      <c r="G489" s="1" t="s">
        <v>184</v>
      </c>
      <c r="H489" s="1" t="s">
        <v>675</v>
      </c>
      <c r="I489" s="1" t="s">
        <v>345</v>
      </c>
    </row>
    <row r="490" spans="1:9">
      <c r="A490" s="1" t="s">
        <v>673</v>
      </c>
      <c r="B490" s="1" t="s">
        <v>175</v>
      </c>
      <c r="C490" s="1" t="s">
        <v>2300</v>
      </c>
      <c r="D490" s="1" t="s">
        <v>350</v>
      </c>
      <c r="E490" s="1">
        <v>1</v>
      </c>
      <c r="F490" s="2">
        <v>45084</v>
      </c>
      <c r="G490" s="1" t="s">
        <v>184</v>
      </c>
      <c r="H490" s="1" t="s">
        <v>675</v>
      </c>
      <c r="I490" s="1" t="s">
        <v>345</v>
      </c>
    </row>
    <row r="491" spans="1:9">
      <c r="A491" s="1" t="s">
        <v>673</v>
      </c>
      <c r="B491" s="1" t="s">
        <v>175</v>
      </c>
      <c r="C491" s="1" t="s">
        <v>2301</v>
      </c>
      <c r="D491" s="1" t="s">
        <v>358</v>
      </c>
      <c r="E491" s="1">
        <v>1</v>
      </c>
      <c r="F491" s="2">
        <v>45084</v>
      </c>
      <c r="G491" s="1" t="s">
        <v>184</v>
      </c>
      <c r="H491" s="1" t="s">
        <v>675</v>
      </c>
      <c r="I491" s="1" t="s">
        <v>345</v>
      </c>
    </row>
    <row r="492" spans="1:9">
      <c r="A492" s="1" t="s">
        <v>673</v>
      </c>
      <c r="B492" s="1" t="s">
        <v>175</v>
      </c>
      <c r="C492" s="1" t="s">
        <v>2302</v>
      </c>
      <c r="D492" s="1" t="s">
        <v>369</v>
      </c>
      <c r="E492" s="1">
        <v>1</v>
      </c>
      <c r="F492" s="2">
        <v>45090</v>
      </c>
      <c r="G492" s="1" t="s">
        <v>184</v>
      </c>
      <c r="H492" s="1" t="s">
        <v>675</v>
      </c>
      <c r="I492" s="1" t="s">
        <v>345</v>
      </c>
    </row>
    <row r="493" hidden="1" spans="1:9">
      <c r="A493" s="1" t="s">
        <v>673</v>
      </c>
      <c r="B493" s="1" t="s">
        <v>175</v>
      </c>
      <c r="C493" s="1" t="s">
        <v>3410</v>
      </c>
      <c r="D493" s="1" t="s">
        <v>352</v>
      </c>
      <c r="E493" s="1">
        <v>1</v>
      </c>
      <c r="F493" s="2">
        <v>45098</v>
      </c>
      <c r="G493" s="1" t="s">
        <v>184</v>
      </c>
      <c r="H493" s="1" t="s">
        <v>675</v>
      </c>
      <c r="I493" s="1" t="s">
        <v>345</v>
      </c>
    </row>
    <row r="494" hidden="1" spans="1:9">
      <c r="A494" s="1" t="s">
        <v>673</v>
      </c>
      <c r="B494" s="1" t="s">
        <v>175</v>
      </c>
      <c r="C494" s="1" t="s">
        <v>3411</v>
      </c>
      <c r="D494" s="1" t="s">
        <v>352</v>
      </c>
      <c r="E494" s="1">
        <v>1</v>
      </c>
      <c r="F494" s="2">
        <v>45101</v>
      </c>
      <c r="G494" s="1" t="s">
        <v>184</v>
      </c>
      <c r="H494" s="1" t="s">
        <v>675</v>
      </c>
      <c r="I494" s="1" t="s">
        <v>345</v>
      </c>
    </row>
    <row r="495" hidden="1" spans="1:9">
      <c r="A495" s="1" t="s">
        <v>673</v>
      </c>
      <c r="B495" s="1" t="s">
        <v>175</v>
      </c>
      <c r="C495" s="1" t="s">
        <v>3412</v>
      </c>
      <c r="D495" s="1" t="s">
        <v>358</v>
      </c>
      <c r="E495" s="1">
        <v>1</v>
      </c>
      <c r="F495" s="2">
        <v>45103</v>
      </c>
      <c r="G495" s="1" t="s">
        <v>184</v>
      </c>
      <c r="H495" s="1" t="s">
        <v>675</v>
      </c>
      <c r="I495" s="1" t="s">
        <v>345</v>
      </c>
    </row>
    <row r="496" hidden="1" spans="1:9">
      <c r="A496" s="1" t="s">
        <v>673</v>
      </c>
      <c r="B496" s="1" t="s">
        <v>175</v>
      </c>
      <c r="C496" s="1" t="s">
        <v>3413</v>
      </c>
      <c r="D496" s="1" t="s">
        <v>352</v>
      </c>
      <c r="E496" s="1">
        <v>1</v>
      </c>
      <c r="F496" s="2">
        <v>45104</v>
      </c>
      <c r="G496" s="1" t="s">
        <v>184</v>
      </c>
      <c r="H496" s="1" t="s">
        <v>675</v>
      </c>
      <c r="I496" s="1" t="s">
        <v>345</v>
      </c>
    </row>
    <row r="497" hidden="1" spans="1:9">
      <c r="A497" s="1" t="s">
        <v>673</v>
      </c>
      <c r="B497" s="1" t="s">
        <v>175</v>
      </c>
      <c r="C497" s="1" t="s">
        <v>3414</v>
      </c>
      <c r="D497" s="1" t="s">
        <v>352</v>
      </c>
      <c r="E497" s="1">
        <v>1</v>
      </c>
      <c r="F497" s="2">
        <v>45104</v>
      </c>
      <c r="G497" s="1" t="s">
        <v>184</v>
      </c>
      <c r="H497" s="1" t="s">
        <v>675</v>
      </c>
      <c r="I497" s="1" t="s">
        <v>345</v>
      </c>
    </row>
    <row r="498" hidden="1" spans="1:9">
      <c r="A498" s="1" t="s">
        <v>673</v>
      </c>
      <c r="B498" s="1" t="s">
        <v>175</v>
      </c>
      <c r="C498" s="1" t="s">
        <v>3415</v>
      </c>
      <c r="D498" s="1" t="s">
        <v>815</v>
      </c>
      <c r="E498" s="1">
        <v>1</v>
      </c>
      <c r="F498" s="2">
        <v>45105</v>
      </c>
      <c r="G498" s="1" t="s">
        <v>184</v>
      </c>
      <c r="H498" s="1" t="s">
        <v>675</v>
      </c>
      <c r="I498" s="1" t="s">
        <v>345</v>
      </c>
    </row>
    <row r="499" hidden="1" spans="1:9">
      <c r="A499" s="1" t="s">
        <v>673</v>
      </c>
      <c r="B499" s="1" t="s">
        <v>175</v>
      </c>
      <c r="C499" s="1" t="s">
        <v>3416</v>
      </c>
      <c r="D499" s="1" t="s">
        <v>369</v>
      </c>
      <c r="E499" s="1">
        <v>1</v>
      </c>
      <c r="F499" s="2">
        <v>45106</v>
      </c>
      <c r="G499" s="1" t="s">
        <v>184</v>
      </c>
      <c r="H499" s="1" t="s">
        <v>675</v>
      </c>
      <c r="I499" s="1" t="s">
        <v>345</v>
      </c>
    </row>
    <row r="500" spans="1:9">
      <c r="A500" s="1" t="s">
        <v>146</v>
      </c>
      <c r="B500" s="1" t="s">
        <v>129</v>
      </c>
      <c r="C500" s="1" t="s">
        <v>2303</v>
      </c>
      <c r="D500" s="1" t="s">
        <v>352</v>
      </c>
      <c r="E500" s="1">
        <v>1</v>
      </c>
      <c r="F500" s="2">
        <v>45079</v>
      </c>
      <c r="G500" s="1" t="s">
        <v>145</v>
      </c>
      <c r="H500" s="1" t="s">
        <v>691</v>
      </c>
      <c r="I500" s="1" t="s">
        <v>345</v>
      </c>
    </row>
    <row r="501" spans="1:9">
      <c r="A501" s="1" t="s">
        <v>146</v>
      </c>
      <c r="B501" s="1" t="s">
        <v>129</v>
      </c>
      <c r="C501" s="1" t="s">
        <v>2304</v>
      </c>
      <c r="D501" s="1" t="s">
        <v>352</v>
      </c>
      <c r="E501" s="1">
        <v>1</v>
      </c>
      <c r="F501" s="2">
        <v>45085</v>
      </c>
      <c r="G501" s="1" t="s">
        <v>145</v>
      </c>
      <c r="H501" s="1" t="s">
        <v>691</v>
      </c>
      <c r="I501" s="1" t="s">
        <v>345</v>
      </c>
    </row>
    <row r="502" spans="1:9">
      <c r="A502" s="1" t="s">
        <v>146</v>
      </c>
      <c r="B502" s="1" t="s">
        <v>129</v>
      </c>
      <c r="C502" s="1" t="s">
        <v>2305</v>
      </c>
      <c r="D502" s="1" t="s">
        <v>352</v>
      </c>
      <c r="E502" s="1">
        <v>1</v>
      </c>
      <c r="F502" s="2">
        <v>45085</v>
      </c>
      <c r="G502" s="1" t="s">
        <v>145</v>
      </c>
      <c r="H502" s="1" t="s">
        <v>691</v>
      </c>
      <c r="I502" s="1" t="s">
        <v>345</v>
      </c>
    </row>
    <row r="503" hidden="1" spans="1:9">
      <c r="A503" s="1" t="s">
        <v>146</v>
      </c>
      <c r="B503" s="1" t="s">
        <v>129</v>
      </c>
      <c r="C503" s="1" t="s">
        <v>3417</v>
      </c>
      <c r="D503" s="1" t="s">
        <v>369</v>
      </c>
      <c r="E503" s="1">
        <v>1</v>
      </c>
      <c r="F503" s="2">
        <v>45097</v>
      </c>
      <c r="G503" s="1" t="s">
        <v>145</v>
      </c>
      <c r="H503" s="1" t="s">
        <v>691</v>
      </c>
      <c r="I503" s="1" t="s">
        <v>345</v>
      </c>
    </row>
    <row r="504" hidden="1" spans="1:9">
      <c r="A504" s="1" t="s">
        <v>146</v>
      </c>
      <c r="B504" s="1" t="s">
        <v>129</v>
      </c>
      <c r="C504" s="1" t="s">
        <v>3418</v>
      </c>
      <c r="D504" s="1" t="s">
        <v>369</v>
      </c>
      <c r="E504" s="1">
        <v>1</v>
      </c>
      <c r="F504" s="2">
        <v>45097</v>
      </c>
      <c r="G504" s="1" t="s">
        <v>145</v>
      </c>
      <c r="H504" s="1" t="s">
        <v>691</v>
      </c>
      <c r="I504" s="1" t="s">
        <v>345</v>
      </c>
    </row>
    <row r="505" hidden="1" spans="1:9">
      <c r="A505" s="1" t="s">
        <v>146</v>
      </c>
      <c r="B505" s="1" t="s">
        <v>129</v>
      </c>
      <c r="C505" s="1" t="s">
        <v>3419</v>
      </c>
      <c r="D505" s="1" t="s">
        <v>815</v>
      </c>
      <c r="E505" s="1">
        <v>1</v>
      </c>
      <c r="F505" s="2">
        <v>45097</v>
      </c>
      <c r="G505" s="1" t="s">
        <v>145</v>
      </c>
      <c r="H505" s="1" t="s">
        <v>691</v>
      </c>
      <c r="I505" s="1" t="s">
        <v>345</v>
      </c>
    </row>
    <row r="506" hidden="1" spans="1:9">
      <c r="A506" s="1" t="s">
        <v>146</v>
      </c>
      <c r="B506" s="1" t="s">
        <v>129</v>
      </c>
      <c r="C506" s="1" t="s">
        <v>3420</v>
      </c>
      <c r="D506" s="1" t="s">
        <v>358</v>
      </c>
      <c r="E506" s="1">
        <v>1</v>
      </c>
      <c r="F506" s="2">
        <v>45099</v>
      </c>
      <c r="G506" s="1" t="s">
        <v>145</v>
      </c>
      <c r="H506" s="1" t="s">
        <v>691</v>
      </c>
      <c r="I506" s="1" t="s">
        <v>345</v>
      </c>
    </row>
    <row r="507" hidden="1" spans="1:9">
      <c r="A507" s="1" t="s">
        <v>146</v>
      </c>
      <c r="B507" s="1" t="s">
        <v>129</v>
      </c>
      <c r="C507" s="1" t="s">
        <v>3421</v>
      </c>
      <c r="D507" s="1" t="s">
        <v>343</v>
      </c>
      <c r="E507" s="1">
        <v>1</v>
      </c>
      <c r="F507" s="2">
        <v>45104</v>
      </c>
      <c r="G507" s="1" t="s">
        <v>145</v>
      </c>
      <c r="H507" s="1" t="s">
        <v>691</v>
      </c>
      <c r="I507" s="1" t="s">
        <v>345</v>
      </c>
    </row>
    <row r="508" hidden="1" spans="1:9">
      <c r="A508" s="1" t="s">
        <v>146</v>
      </c>
      <c r="B508" s="1" t="s">
        <v>129</v>
      </c>
      <c r="C508" s="1" t="s">
        <v>3422</v>
      </c>
      <c r="D508" s="1" t="s">
        <v>369</v>
      </c>
      <c r="E508" s="1">
        <v>1</v>
      </c>
      <c r="F508" s="2">
        <v>45104</v>
      </c>
      <c r="G508" s="1" t="s">
        <v>145</v>
      </c>
      <c r="H508" s="1" t="s">
        <v>691</v>
      </c>
      <c r="I508" s="1" t="s">
        <v>345</v>
      </c>
    </row>
    <row r="509" hidden="1" spans="1:9">
      <c r="A509" s="1" t="s">
        <v>146</v>
      </c>
      <c r="B509" s="1" t="s">
        <v>129</v>
      </c>
      <c r="C509" s="1" t="s">
        <v>3423</v>
      </c>
      <c r="D509" s="1" t="s">
        <v>369</v>
      </c>
      <c r="E509" s="1">
        <v>1</v>
      </c>
      <c r="F509" s="2">
        <v>45104</v>
      </c>
      <c r="G509" s="1" t="s">
        <v>145</v>
      </c>
      <c r="H509" s="1" t="s">
        <v>691</v>
      </c>
      <c r="I509" s="1" t="s">
        <v>345</v>
      </c>
    </row>
    <row r="510" hidden="1" spans="1:9">
      <c r="A510" s="1" t="s">
        <v>146</v>
      </c>
      <c r="B510" s="1" t="s">
        <v>129</v>
      </c>
      <c r="C510" s="1" t="s">
        <v>3424</v>
      </c>
      <c r="D510" s="1" t="s">
        <v>352</v>
      </c>
      <c r="E510" s="1">
        <v>1</v>
      </c>
      <c r="F510" s="2">
        <v>45104</v>
      </c>
      <c r="G510" s="1" t="s">
        <v>145</v>
      </c>
      <c r="H510" s="1" t="s">
        <v>691</v>
      </c>
      <c r="I510" s="1" t="s">
        <v>345</v>
      </c>
    </row>
    <row r="511" spans="1:9">
      <c r="A511" s="1" t="s">
        <v>317</v>
      </c>
      <c r="B511" s="1" t="s">
        <v>304</v>
      </c>
      <c r="C511" s="1" t="s">
        <v>2306</v>
      </c>
      <c r="D511" s="1" t="s">
        <v>352</v>
      </c>
      <c r="E511" s="1">
        <v>1</v>
      </c>
      <c r="F511" s="2">
        <v>45082</v>
      </c>
      <c r="G511" s="1" t="s">
        <v>316</v>
      </c>
      <c r="H511" s="1" t="s">
        <v>698</v>
      </c>
      <c r="I511" s="1" t="s">
        <v>345</v>
      </c>
    </row>
    <row r="512" spans="1:9">
      <c r="A512" s="1" t="s">
        <v>317</v>
      </c>
      <c r="B512" s="1" t="s">
        <v>2147</v>
      </c>
      <c r="C512" s="1" t="s">
        <v>2307</v>
      </c>
      <c r="D512" s="1" t="s">
        <v>376</v>
      </c>
      <c r="E512" s="1">
        <v>1</v>
      </c>
      <c r="F512" s="2">
        <v>45083</v>
      </c>
      <c r="G512" s="1" t="s">
        <v>316</v>
      </c>
      <c r="H512" s="1" t="s">
        <v>698</v>
      </c>
      <c r="I512" s="1" t="s">
        <v>345</v>
      </c>
    </row>
    <row r="513" spans="1:9">
      <c r="A513" s="1" t="s">
        <v>317</v>
      </c>
      <c r="B513" s="1" t="s">
        <v>2147</v>
      </c>
      <c r="C513" s="1" t="s">
        <v>2308</v>
      </c>
      <c r="D513" s="1" t="s">
        <v>350</v>
      </c>
      <c r="E513" s="1">
        <v>1</v>
      </c>
      <c r="F513" s="2">
        <v>45084</v>
      </c>
      <c r="G513" s="1" t="s">
        <v>316</v>
      </c>
      <c r="H513" s="1" t="s">
        <v>698</v>
      </c>
      <c r="I513" s="1" t="s">
        <v>345</v>
      </c>
    </row>
    <row r="514" spans="1:9">
      <c r="A514" s="1" t="s">
        <v>317</v>
      </c>
      <c r="B514" s="1" t="s">
        <v>2147</v>
      </c>
      <c r="C514" s="1" t="s">
        <v>2309</v>
      </c>
      <c r="D514" s="1" t="s">
        <v>352</v>
      </c>
      <c r="E514" s="1">
        <v>1</v>
      </c>
      <c r="F514" s="2">
        <v>45086</v>
      </c>
      <c r="G514" s="1" t="s">
        <v>316</v>
      </c>
      <c r="H514" s="1" t="s">
        <v>698</v>
      </c>
      <c r="I514" s="1" t="s">
        <v>345</v>
      </c>
    </row>
    <row r="515" hidden="1" spans="1:9">
      <c r="A515" s="1" t="s">
        <v>317</v>
      </c>
      <c r="B515" s="1" t="s">
        <v>2147</v>
      </c>
      <c r="C515" s="1" t="s">
        <v>3425</v>
      </c>
      <c r="D515" s="1" t="s">
        <v>376</v>
      </c>
      <c r="E515" s="1">
        <v>1</v>
      </c>
      <c r="F515" s="2">
        <v>45096</v>
      </c>
      <c r="G515" s="1" t="s">
        <v>316</v>
      </c>
      <c r="H515" s="1" t="s">
        <v>698</v>
      </c>
      <c r="I515" s="1" t="s">
        <v>345</v>
      </c>
    </row>
    <row r="516" hidden="1" spans="1:9">
      <c r="A516" s="1" t="s">
        <v>317</v>
      </c>
      <c r="B516" s="1" t="s">
        <v>2147</v>
      </c>
      <c r="C516" s="1" t="s">
        <v>3426</v>
      </c>
      <c r="D516" s="1" t="s">
        <v>358</v>
      </c>
      <c r="E516" s="1">
        <v>1</v>
      </c>
      <c r="F516" s="2">
        <v>45100</v>
      </c>
      <c r="G516" s="1" t="s">
        <v>316</v>
      </c>
      <c r="H516" s="1" t="s">
        <v>698</v>
      </c>
      <c r="I516" s="1" t="s">
        <v>345</v>
      </c>
    </row>
    <row r="517" hidden="1" spans="1:9">
      <c r="A517" s="1" t="s">
        <v>317</v>
      </c>
      <c r="B517" s="1" t="s">
        <v>2147</v>
      </c>
      <c r="C517" s="1" t="s">
        <v>3427</v>
      </c>
      <c r="D517" s="1" t="s">
        <v>358</v>
      </c>
      <c r="E517" s="1">
        <v>1</v>
      </c>
      <c r="F517" s="2">
        <v>45104</v>
      </c>
      <c r="G517" s="1" t="s">
        <v>316</v>
      </c>
      <c r="H517" s="1" t="s">
        <v>698</v>
      </c>
      <c r="I517" s="1" t="s">
        <v>345</v>
      </c>
    </row>
    <row r="518" hidden="1" spans="1:9">
      <c r="A518" s="1" t="s">
        <v>317</v>
      </c>
      <c r="B518" s="1" t="s">
        <v>2147</v>
      </c>
      <c r="C518" s="1" t="s">
        <v>3428</v>
      </c>
      <c r="D518" s="1" t="s">
        <v>352</v>
      </c>
      <c r="E518" s="1">
        <v>1</v>
      </c>
      <c r="F518" s="2">
        <v>45104</v>
      </c>
      <c r="G518" s="1" t="s">
        <v>316</v>
      </c>
      <c r="H518" s="1" t="s">
        <v>698</v>
      </c>
      <c r="I518" s="1" t="s">
        <v>345</v>
      </c>
    </row>
    <row r="519" hidden="1" spans="1:9">
      <c r="A519" s="1" t="s">
        <v>317</v>
      </c>
      <c r="B519" s="1" t="s">
        <v>2147</v>
      </c>
      <c r="C519" s="1" t="s">
        <v>3429</v>
      </c>
      <c r="D519" s="1" t="s">
        <v>369</v>
      </c>
      <c r="E519" s="1">
        <v>1</v>
      </c>
      <c r="F519" s="2">
        <v>45104</v>
      </c>
      <c r="G519" s="1" t="s">
        <v>316</v>
      </c>
      <c r="H519" s="1" t="s">
        <v>698</v>
      </c>
      <c r="I519" s="1" t="s">
        <v>345</v>
      </c>
    </row>
    <row r="520" hidden="1" spans="1:9">
      <c r="A520" s="1" t="s">
        <v>317</v>
      </c>
      <c r="B520" s="1" t="s">
        <v>2147</v>
      </c>
      <c r="C520" s="1" t="s">
        <v>3430</v>
      </c>
      <c r="D520" s="1" t="s">
        <v>343</v>
      </c>
      <c r="E520" s="1">
        <v>1</v>
      </c>
      <c r="F520" s="2">
        <v>45106</v>
      </c>
      <c r="G520" s="1" t="s">
        <v>316</v>
      </c>
      <c r="H520" s="1" t="s">
        <v>698</v>
      </c>
      <c r="I520" s="1" t="s">
        <v>345</v>
      </c>
    </row>
    <row r="521" spans="1:9">
      <c r="A521" s="1" t="s">
        <v>189</v>
      </c>
      <c r="B521" s="1" t="s">
        <v>175</v>
      </c>
      <c r="C521" s="1" t="s">
        <v>2310</v>
      </c>
      <c r="D521" s="1" t="s">
        <v>352</v>
      </c>
      <c r="E521" s="1">
        <v>1</v>
      </c>
      <c r="F521" s="2">
        <v>45083</v>
      </c>
      <c r="G521" s="1" t="s">
        <v>703</v>
      </c>
      <c r="H521" s="1" t="s">
        <v>704</v>
      </c>
      <c r="I521" s="1" t="s">
        <v>345</v>
      </c>
    </row>
    <row r="522" spans="1:9">
      <c r="A522" s="1" t="s">
        <v>189</v>
      </c>
      <c r="B522" s="1" t="s">
        <v>175</v>
      </c>
      <c r="C522" s="1" t="s">
        <v>2311</v>
      </c>
      <c r="D522" s="1" t="s">
        <v>352</v>
      </c>
      <c r="E522" s="1">
        <v>1</v>
      </c>
      <c r="F522" s="2">
        <v>45086</v>
      </c>
      <c r="G522" s="1" t="s">
        <v>703</v>
      </c>
      <c r="H522" s="1" t="s">
        <v>704</v>
      </c>
      <c r="I522" s="1" t="s">
        <v>345</v>
      </c>
    </row>
    <row r="523" spans="1:9">
      <c r="A523" s="1" t="s">
        <v>189</v>
      </c>
      <c r="B523" s="1" t="s">
        <v>175</v>
      </c>
      <c r="C523" s="1" t="s">
        <v>2312</v>
      </c>
      <c r="D523" s="1" t="s">
        <v>358</v>
      </c>
      <c r="E523" s="1">
        <v>1</v>
      </c>
      <c r="F523" s="2">
        <v>45089</v>
      </c>
      <c r="G523" s="1" t="s">
        <v>703</v>
      </c>
      <c r="H523" s="1" t="s">
        <v>704</v>
      </c>
      <c r="I523" s="1" t="s">
        <v>345</v>
      </c>
    </row>
    <row r="524" spans="1:9">
      <c r="A524" s="1" t="s">
        <v>189</v>
      </c>
      <c r="B524" s="1" t="s">
        <v>175</v>
      </c>
      <c r="C524" s="1" t="s">
        <v>2313</v>
      </c>
      <c r="D524" s="1" t="s">
        <v>369</v>
      </c>
      <c r="E524" s="1">
        <v>1</v>
      </c>
      <c r="F524" s="2">
        <v>45091</v>
      </c>
      <c r="G524" s="1" t="s">
        <v>703</v>
      </c>
      <c r="H524" s="1" t="s">
        <v>704</v>
      </c>
      <c r="I524" s="1" t="s">
        <v>345</v>
      </c>
    </row>
    <row r="525" spans="1:9">
      <c r="A525" s="1" t="s">
        <v>189</v>
      </c>
      <c r="B525" s="1" t="s">
        <v>175</v>
      </c>
      <c r="C525" s="1" t="s">
        <v>2314</v>
      </c>
      <c r="D525" s="1" t="s">
        <v>350</v>
      </c>
      <c r="E525" s="1">
        <v>1</v>
      </c>
      <c r="F525" s="2">
        <v>45092</v>
      </c>
      <c r="G525" s="1" t="s">
        <v>703</v>
      </c>
      <c r="H525" s="1" t="s">
        <v>704</v>
      </c>
      <c r="I525" s="1" t="s">
        <v>345</v>
      </c>
    </row>
    <row r="526" hidden="1" spans="1:9">
      <c r="A526" s="1" t="s">
        <v>189</v>
      </c>
      <c r="B526" s="1" t="s">
        <v>175</v>
      </c>
      <c r="C526" s="1" t="s">
        <v>3431</v>
      </c>
      <c r="D526" s="1" t="s">
        <v>369</v>
      </c>
      <c r="E526" s="1">
        <v>1</v>
      </c>
      <c r="F526" s="2">
        <v>45097</v>
      </c>
      <c r="G526" s="1" t="s">
        <v>703</v>
      </c>
      <c r="H526" s="1" t="s">
        <v>704</v>
      </c>
      <c r="I526" s="1" t="s">
        <v>345</v>
      </c>
    </row>
    <row r="527" hidden="1" spans="1:9">
      <c r="A527" s="1" t="s">
        <v>189</v>
      </c>
      <c r="B527" s="1" t="s">
        <v>175</v>
      </c>
      <c r="C527" s="1" t="s">
        <v>3432</v>
      </c>
      <c r="D527" s="1" t="s">
        <v>358</v>
      </c>
      <c r="E527" s="1">
        <v>1</v>
      </c>
      <c r="F527" s="2">
        <v>45099</v>
      </c>
      <c r="G527" s="1" t="s">
        <v>703</v>
      </c>
      <c r="H527" s="1" t="s">
        <v>704</v>
      </c>
      <c r="I527" s="1" t="s">
        <v>345</v>
      </c>
    </row>
    <row r="528" hidden="1" spans="1:9">
      <c r="A528" s="1" t="s">
        <v>189</v>
      </c>
      <c r="B528" s="1" t="s">
        <v>175</v>
      </c>
      <c r="C528" s="1" t="s">
        <v>3433</v>
      </c>
      <c r="D528" s="1" t="s">
        <v>352</v>
      </c>
      <c r="E528" s="1">
        <v>1</v>
      </c>
      <c r="F528" s="2">
        <v>45104</v>
      </c>
      <c r="G528" s="1" t="s">
        <v>703</v>
      </c>
      <c r="H528" s="1" t="s">
        <v>704</v>
      </c>
      <c r="I528" s="1" t="s">
        <v>345</v>
      </c>
    </row>
    <row r="529" hidden="1" spans="1:9">
      <c r="A529" s="1" t="s">
        <v>189</v>
      </c>
      <c r="B529" s="1" t="s">
        <v>175</v>
      </c>
      <c r="C529" s="1" t="s">
        <v>3434</v>
      </c>
      <c r="D529" s="1" t="s">
        <v>369</v>
      </c>
      <c r="E529" s="1">
        <v>1</v>
      </c>
      <c r="F529" s="2">
        <v>45104</v>
      </c>
      <c r="G529" s="1" t="s">
        <v>703</v>
      </c>
      <c r="H529" s="1" t="s">
        <v>704</v>
      </c>
      <c r="I529" s="1" t="s">
        <v>345</v>
      </c>
    </row>
    <row r="530" hidden="1" spans="1:9">
      <c r="A530" s="1" t="s">
        <v>189</v>
      </c>
      <c r="B530" s="1" t="s">
        <v>175</v>
      </c>
      <c r="C530" s="1" t="s">
        <v>3435</v>
      </c>
      <c r="D530" s="1" t="s">
        <v>369</v>
      </c>
      <c r="E530" s="1">
        <v>1</v>
      </c>
      <c r="F530" s="2">
        <v>45104</v>
      </c>
      <c r="G530" s="1" t="s">
        <v>703</v>
      </c>
      <c r="H530" s="1" t="s">
        <v>704</v>
      </c>
      <c r="I530" s="1" t="s">
        <v>345</v>
      </c>
    </row>
    <row r="531" spans="1:9">
      <c r="A531" s="1" t="s">
        <v>315</v>
      </c>
      <c r="B531" s="1" t="s">
        <v>304</v>
      </c>
      <c r="C531" s="1" t="s">
        <v>2315</v>
      </c>
      <c r="D531" s="1" t="s">
        <v>352</v>
      </c>
      <c r="E531" s="1">
        <v>1</v>
      </c>
      <c r="F531" s="2">
        <v>45082</v>
      </c>
      <c r="G531" s="1" t="s">
        <v>314</v>
      </c>
      <c r="H531" s="1" t="s">
        <v>714</v>
      </c>
      <c r="I531" s="1" t="s">
        <v>345</v>
      </c>
    </row>
    <row r="532" spans="1:9">
      <c r="A532" s="1" t="s">
        <v>315</v>
      </c>
      <c r="B532" s="1" t="s">
        <v>304</v>
      </c>
      <c r="C532" s="1" t="s">
        <v>2316</v>
      </c>
      <c r="D532" s="1" t="s">
        <v>358</v>
      </c>
      <c r="E532" s="1">
        <v>1</v>
      </c>
      <c r="F532" s="2">
        <v>45082</v>
      </c>
      <c r="G532" s="1" t="s">
        <v>314</v>
      </c>
      <c r="H532" s="1" t="s">
        <v>714</v>
      </c>
      <c r="I532" s="1" t="s">
        <v>345</v>
      </c>
    </row>
    <row r="533" spans="1:9">
      <c r="A533" s="1" t="s">
        <v>315</v>
      </c>
      <c r="B533" s="1" t="s">
        <v>2147</v>
      </c>
      <c r="C533" s="1" t="s">
        <v>2317</v>
      </c>
      <c r="D533" s="1" t="s">
        <v>369</v>
      </c>
      <c r="E533" s="1">
        <v>1</v>
      </c>
      <c r="F533" s="2">
        <v>45083</v>
      </c>
      <c r="G533" s="1" t="s">
        <v>314</v>
      </c>
      <c r="H533" s="1" t="s">
        <v>714</v>
      </c>
      <c r="I533" s="1" t="s">
        <v>345</v>
      </c>
    </row>
    <row r="534" spans="1:9">
      <c r="A534" s="1" t="s">
        <v>315</v>
      </c>
      <c r="B534" s="1" t="s">
        <v>2147</v>
      </c>
      <c r="C534" s="1" t="s">
        <v>2318</v>
      </c>
      <c r="D534" s="1" t="s">
        <v>358</v>
      </c>
      <c r="E534" s="1">
        <v>1</v>
      </c>
      <c r="F534" s="2">
        <v>45086</v>
      </c>
      <c r="G534" s="1" t="s">
        <v>314</v>
      </c>
      <c r="H534" s="1" t="s">
        <v>714</v>
      </c>
      <c r="I534" s="1" t="s">
        <v>345</v>
      </c>
    </row>
    <row r="535" spans="1:9">
      <c r="A535" s="1" t="s">
        <v>315</v>
      </c>
      <c r="B535" s="1" t="s">
        <v>2147</v>
      </c>
      <c r="C535" s="1" t="s">
        <v>2319</v>
      </c>
      <c r="D535" s="1" t="s">
        <v>352</v>
      </c>
      <c r="E535" s="1">
        <v>1</v>
      </c>
      <c r="F535" s="2">
        <v>45091</v>
      </c>
      <c r="G535" s="1" t="s">
        <v>314</v>
      </c>
      <c r="H535" s="1" t="s">
        <v>714</v>
      </c>
      <c r="I535" s="1" t="s">
        <v>345</v>
      </c>
    </row>
    <row r="536" hidden="1" spans="1:9">
      <c r="A536" s="1" t="s">
        <v>315</v>
      </c>
      <c r="B536" s="1" t="s">
        <v>2147</v>
      </c>
      <c r="C536" s="1" t="s">
        <v>3436</v>
      </c>
      <c r="D536" s="1" t="s">
        <v>369</v>
      </c>
      <c r="E536" s="1">
        <v>1</v>
      </c>
      <c r="F536" s="2">
        <v>45096</v>
      </c>
      <c r="G536" s="1" t="s">
        <v>314</v>
      </c>
      <c r="H536" s="1" t="s">
        <v>714</v>
      </c>
      <c r="I536" s="1" t="s">
        <v>345</v>
      </c>
    </row>
    <row r="537" hidden="1" spans="1:9">
      <c r="A537" s="1" t="s">
        <v>315</v>
      </c>
      <c r="B537" s="1" t="s">
        <v>2147</v>
      </c>
      <c r="C537" s="1" t="s">
        <v>3437</v>
      </c>
      <c r="D537" s="1" t="s">
        <v>350</v>
      </c>
      <c r="E537" s="1">
        <v>1</v>
      </c>
      <c r="F537" s="2">
        <v>45101</v>
      </c>
      <c r="G537" s="1" t="s">
        <v>314</v>
      </c>
      <c r="H537" s="1" t="s">
        <v>714</v>
      </c>
      <c r="I537" s="1" t="s">
        <v>345</v>
      </c>
    </row>
    <row r="538" hidden="1" spans="1:9">
      <c r="A538" s="1" t="s">
        <v>315</v>
      </c>
      <c r="B538" s="1" t="s">
        <v>2147</v>
      </c>
      <c r="C538" s="1" t="s">
        <v>3438</v>
      </c>
      <c r="D538" s="1" t="s">
        <v>358</v>
      </c>
      <c r="E538" s="1">
        <v>1</v>
      </c>
      <c r="F538" s="2">
        <v>45106</v>
      </c>
      <c r="G538" s="1" t="s">
        <v>314</v>
      </c>
      <c r="H538" s="1" t="s">
        <v>714</v>
      </c>
      <c r="I538" s="1" t="s">
        <v>345</v>
      </c>
    </row>
    <row r="539" spans="1:9">
      <c r="A539" s="1" t="s">
        <v>321</v>
      </c>
      <c r="B539" s="1" t="s">
        <v>322</v>
      </c>
      <c r="C539" s="1" t="s">
        <v>2320</v>
      </c>
      <c r="D539" s="1" t="s">
        <v>352</v>
      </c>
      <c r="E539" s="1">
        <v>1</v>
      </c>
      <c r="F539" s="2">
        <v>45080</v>
      </c>
      <c r="G539" s="1" t="s">
        <v>320</v>
      </c>
      <c r="H539" s="1" t="s">
        <v>724</v>
      </c>
      <c r="I539" s="1" t="s">
        <v>345</v>
      </c>
    </row>
    <row r="540" spans="1:9">
      <c r="A540" s="1" t="s">
        <v>321</v>
      </c>
      <c r="B540" s="1" t="s">
        <v>322</v>
      </c>
      <c r="C540" s="1" t="s">
        <v>2321</v>
      </c>
      <c r="D540" s="1" t="s">
        <v>358</v>
      </c>
      <c r="E540" s="1">
        <v>1</v>
      </c>
      <c r="F540" s="2">
        <v>45082</v>
      </c>
      <c r="G540" s="1" t="s">
        <v>320</v>
      </c>
      <c r="H540" s="1" t="s">
        <v>724</v>
      </c>
      <c r="I540" s="1" t="s">
        <v>345</v>
      </c>
    </row>
    <row r="541" spans="1:9">
      <c r="A541" s="1" t="s">
        <v>321</v>
      </c>
      <c r="B541" s="1" t="s">
        <v>322</v>
      </c>
      <c r="C541" s="1" t="s">
        <v>2322</v>
      </c>
      <c r="D541" s="1" t="s">
        <v>369</v>
      </c>
      <c r="E541" s="1">
        <v>1</v>
      </c>
      <c r="F541" s="2">
        <v>45082</v>
      </c>
      <c r="G541" s="1" t="s">
        <v>320</v>
      </c>
      <c r="H541" s="1" t="s">
        <v>724</v>
      </c>
      <c r="I541" s="1" t="s">
        <v>345</v>
      </c>
    </row>
    <row r="542" spans="1:9">
      <c r="A542" s="1" t="s">
        <v>321</v>
      </c>
      <c r="B542" s="1" t="s">
        <v>2323</v>
      </c>
      <c r="C542" s="1" t="s">
        <v>2324</v>
      </c>
      <c r="D542" s="1" t="s">
        <v>352</v>
      </c>
      <c r="E542" s="1">
        <v>1</v>
      </c>
      <c r="F542" s="2">
        <v>45084</v>
      </c>
      <c r="G542" s="1" t="s">
        <v>320</v>
      </c>
      <c r="H542" s="1" t="s">
        <v>724</v>
      </c>
      <c r="I542" s="1" t="s">
        <v>345</v>
      </c>
    </row>
    <row r="543" spans="1:9">
      <c r="A543" s="1" t="s">
        <v>321</v>
      </c>
      <c r="B543" s="1" t="s">
        <v>2323</v>
      </c>
      <c r="C543" s="1" t="s">
        <v>2325</v>
      </c>
      <c r="D543" s="1" t="s">
        <v>358</v>
      </c>
      <c r="E543" s="1">
        <v>1</v>
      </c>
      <c r="F543" s="2">
        <v>45084</v>
      </c>
      <c r="G543" s="1" t="s">
        <v>320</v>
      </c>
      <c r="H543" s="1" t="s">
        <v>724</v>
      </c>
      <c r="I543" s="1" t="s">
        <v>345</v>
      </c>
    </row>
    <row r="544" spans="1:9">
      <c r="A544" s="1" t="s">
        <v>321</v>
      </c>
      <c r="B544" s="1" t="s">
        <v>2323</v>
      </c>
      <c r="C544" s="1" t="s">
        <v>2326</v>
      </c>
      <c r="D544" s="1" t="s">
        <v>350</v>
      </c>
      <c r="E544" s="1">
        <v>1</v>
      </c>
      <c r="F544" s="2">
        <v>45084</v>
      </c>
      <c r="G544" s="1" t="s">
        <v>320</v>
      </c>
      <c r="H544" s="1" t="s">
        <v>724</v>
      </c>
      <c r="I544" s="1" t="s">
        <v>345</v>
      </c>
    </row>
    <row r="545" spans="1:9">
      <c r="A545" s="1" t="s">
        <v>321</v>
      </c>
      <c r="B545" s="1" t="s">
        <v>2323</v>
      </c>
      <c r="C545" s="1" t="s">
        <v>2327</v>
      </c>
      <c r="D545" s="1" t="s">
        <v>350</v>
      </c>
      <c r="E545" s="1">
        <v>1</v>
      </c>
      <c r="F545" s="2">
        <v>45084</v>
      </c>
      <c r="G545" s="1" t="s">
        <v>320</v>
      </c>
      <c r="H545" s="1" t="s">
        <v>724</v>
      </c>
      <c r="I545" s="1" t="s">
        <v>345</v>
      </c>
    </row>
    <row r="546" spans="1:9">
      <c r="A546" s="1" t="s">
        <v>321</v>
      </c>
      <c r="B546" s="1" t="s">
        <v>2323</v>
      </c>
      <c r="C546" s="1" t="s">
        <v>2328</v>
      </c>
      <c r="D546" s="1" t="s">
        <v>376</v>
      </c>
      <c r="E546" s="1">
        <v>1</v>
      </c>
      <c r="F546" s="2">
        <v>45084</v>
      </c>
      <c r="G546" s="1" t="s">
        <v>320</v>
      </c>
      <c r="H546" s="1" t="s">
        <v>724</v>
      </c>
      <c r="I546" s="1" t="s">
        <v>345</v>
      </c>
    </row>
    <row r="547" spans="1:9">
      <c r="A547" s="1" t="s">
        <v>321</v>
      </c>
      <c r="B547" s="1" t="s">
        <v>2323</v>
      </c>
      <c r="C547" s="1" t="s">
        <v>2329</v>
      </c>
      <c r="D547" s="1" t="s">
        <v>358</v>
      </c>
      <c r="E547" s="1">
        <v>1</v>
      </c>
      <c r="F547" s="2">
        <v>45084</v>
      </c>
      <c r="G547" s="1" t="s">
        <v>320</v>
      </c>
      <c r="H547" s="1" t="s">
        <v>724</v>
      </c>
      <c r="I547" s="1" t="s">
        <v>345</v>
      </c>
    </row>
    <row r="548" spans="1:9">
      <c r="A548" s="1" t="s">
        <v>321</v>
      </c>
      <c r="B548" s="1" t="s">
        <v>2323</v>
      </c>
      <c r="C548" s="1" t="s">
        <v>2330</v>
      </c>
      <c r="D548" s="1" t="s">
        <v>358</v>
      </c>
      <c r="E548" s="1">
        <v>1</v>
      </c>
      <c r="F548" s="2">
        <v>45084</v>
      </c>
      <c r="G548" s="1" t="s">
        <v>320</v>
      </c>
      <c r="H548" s="1" t="s">
        <v>724</v>
      </c>
      <c r="I548" s="1" t="s">
        <v>345</v>
      </c>
    </row>
    <row r="549" spans="1:9">
      <c r="A549" s="1" t="s">
        <v>321</v>
      </c>
      <c r="B549" s="1" t="s">
        <v>2323</v>
      </c>
      <c r="C549" s="1" t="s">
        <v>2331</v>
      </c>
      <c r="D549" s="1" t="s">
        <v>369</v>
      </c>
      <c r="E549" s="1">
        <v>1</v>
      </c>
      <c r="F549" s="2">
        <v>45084</v>
      </c>
      <c r="G549" s="1" t="s">
        <v>320</v>
      </c>
      <c r="H549" s="1" t="s">
        <v>724</v>
      </c>
      <c r="I549" s="1" t="s">
        <v>345</v>
      </c>
    </row>
    <row r="550" spans="1:9">
      <c r="A550" s="1" t="s">
        <v>321</v>
      </c>
      <c r="B550" s="1" t="s">
        <v>2323</v>
      </c>
      <c r="C550" s="1" t="s">
        <v>2332</v>
      </c>
      <c r="D550" s="1" t="s">
        <v>358</v>
      </c>
      <c r="E550" s="1">
        <v>1</v>
      </c>
      <c r="F550" s="2">
        <v>45084</v>
      </c>
      <c r="G550" s="1" t="s">
        <v>320</v>
      </c>
      <c r="H550" s="1" t="s">
        <v>724</v>
      </c>
      <c r="I550" s="1" t="s">
        <v>345</v>
      </c>
    </row>
    <row r="551" spans="1:9">
      <c r="A551" s="1" t="s">
        <v>321</v>
      </c>
      <c r="B551" s="1" t="s">
        <v>2323</v>
      </c>
      <c r="C551" s="1" t="s">
        <v>2333</v>
      </c>
      <c r="D551" s="1" t="s">
        <v>369</v>
      </c>
      <c r="E551" s="1">
        <v>1</v>
      </c>
      <c r="F551" s="2">
        <v>45084</v>
      </c>
      <c r="G551" s="1" t="s">
        <v>320</v>
      </c>
      <c r="H551" s="1" t="s">
        <v>724</v>
      </c>
      <c r="I551" s="1" t="s">
        <v>345</v>
      </c>
    </row>
    <row r="552" spans="1:9">
      <c r="A552" s="1" t="s">
        <v>321</v>
      </c>
      <c r="B552" s="1" t="s">
        <v>2323</v>
      </c>
      <c r="C552" s="1" t="s">
        <v>2334</v>
      </c>
      <c r="D552" s="1" t="s">
        <v>350</v>
      </c>
      <c r="E552" s="1">
        <v>1</v>
      </c>
      <c r="F552" s="2">
        <v>45090</v>
      </c>
      <c r="G552" s="1" t="s">
        <v>320</v>
      </c>
      <c r="H552" s="1" t="s">
        <v>724</v>
      </c>
      <c r="I552" s="1" t="s">
        <v>345</v>
      </c>
    </row>
    <row r="553" hidden="1" spans="1:9">
      <c r="A553" s="1" t="s">
        <v>321</v>
      </c>
      <c r="B553" s="1" t="s">
        <v>2323</v>
      </c>
      <c r="C553" s="1" t="s">
        <v>3439</v>
      </c>
      <c r="D553" s="1" t="s">
        <v>352</v>
      </c>
      <c r="E553" s="1">
        <v>1</v>
      </c>
      <c r="F553" s="2">
        <v>45097</v>
      </c>
      <c r="G553" s="1" t="s">
        <v>320</v>
      </c>
      <c r="H553" s="1" t="s">
        <v>724</v>
      </c>
      <c r="I553" s="1" t="s">
        <v>345</v>
      </c>
    </row>
    <row r="554" hidden="1" spans="1:9">
      <c r="A554" s="1" t="s">
        <v>321</v>
      </c>
      <c r="B554" s="1" t="s">
        <v>2323</v>
      </c>
      <c r="C554" s="1" t="s">
        <v>3440</v>
      </c>
      <c r="D554" s="1" t="s">
        <v>352</v>
      </c>
      <c r="E554" s="1">
        <v>1</v>
      </c>
      <c r="F554" s="2">
        <v>45097</v>
      </c>
      <c r="G554" s="1" t="s">
        <v>320</v>
      </c>
      <c r="H554" s="1" t="s">
        <v>724</v>
      </c>
      <c r="I554" s="1" t="s">
        <v>345</v>
      </c>
    </row>
    <row r="555" hidden="1" spans="1:9">
      <c r="A555" s="1" t="s">
        <v>321</v>
      </c>
      <c r="B555" s="1" t="s">
        <v>2323</v>
      </c>
      <c r="C555" s="1" t="s">
        <v>3441</v>
      </c>
      <c r="D555" s="1" t="s">
        <v>358</v>
      </c>
      <c r="E555" s="1">
        <v>1</v>
      </c>
      <c r="F555" s="2">
        <v>45098</v>
      </c>
      <c r="G555" s="1" t="s">
        <v>320</v>
      </c>
      <c r="H555" s="1" t="s">
        <v>724</v>
      </c>
      <c r="I555" s="1" t="s">
        <v>345</v>
      </c>
    </row>
    <row r="556" hidden="1" spans="1:9">
      <c r="A556" s="1" t="s">
        <v>321</v>
      </c>
      <c r="B556" s="1" t="s">
        <v>2323</v>
      </c>
      <c r="C556" s="1" t="s">
        <v>3442</v>
      </c>
      <c r="D556" s="1" t="s">
        <v>369</v>
      </c>
      <c r="E556" s="1">
        <v>1</v>
      </c>
      <c r="F556" s="2">
        <v>45098</v>
      </c>
      <c r="G556" s="1" t="s">
        <v>320</v>
      </c>
      <c r="H556" s="1" t="s">
        <v>724</v>
      </c>
      <c r="I556" s="1" t="s">
        <v>345</v>
      </c>
    </row>
    <row r="557" hidden="1" spans="1:9">
      <c r="A557" s="1" t="s">
        <v>321</v>
      </c>
      <c r="B557" s="1" t="s">
        <v>2323</v>
      </c>
      <c r="C557" s="1" t="s">
        <v>3443</v>
      </c>
      <c r="D557" s="1" t="s">
        <v>358</v>
      </c>
      <c r="E557" s="1">
        <v>1</v>
      </c>
      <c r="F557" s="2">
        <v>45101</v>
      </c>
      <c r="G557" s="1" t="s">
        <v>320</v>
      </c>
      <c r="H557" s="1" t="s">
        <v>724</v>
      </c>
      <c r="I557" s="1" t="s">
        <v>345</v>
      </c>
    </row>
    <row r="558" hidden="1" spans="1:9">
      <c r="A558" s="1" t="s">
        <v>321</v>
      </c>
      <c r="B558" s="1" t="s">
        <v>2323</v>
      </c>
      <c r="C558" s="1" t="s">
        <v>3444</v>
      </c>
      <c r="D558" s="1" t="s">
        <v>376</v>
      </c>
      <c r="E558" s="1">
        <v>1</v>
      </c>
      <c r="F558" s="2">
        <v>45103</v>
      </c>
      <c r="G558" s="1" t="s">
        <v>320</v>
      </c>
      <c r="H558" s="1" t="s">
        <v>724</v>
      </c>
      <c r="I558" s="1" t="s">
        <v>345</v>
      </c>
    </row>
    <row r="559" hidden="1" spans="1:9">
      <c r="A559" s="1" t="s">
        <v>321</v>
      </c>
      <c r="B559" s="1" t="s">
        <v>2323</v>
      </c>
      <c r="C559" s="1" t="s">
        <v>3445</v>
      </c>
      <c r="D559" s="1" t="s">
        <v>352</v>
      </c>
      <c r="E559" s="1">
        <v>1</v>
      </c>
      <c r="F559" s="2">
        <v>45104</v>
      </c>
      <c r="G559" s="1" t="s">
        <v>320</v>
      </c>
      <c r="H559" s="1" t="s">
        <v>724</v>
      </c>
      <c r="I559" s="1" t="s">
        <v>345</v>
      </c>
    </row>
    <row r="560" hidden="1" spans="1:9">
      <c r="A560" s="1" t="s">
        <v>321</v>
      </c>
      <c r="B560" s="1" t="s">
        <v>2323</v>
      </c>
      <c r="C560" s="1" t="s">
        <v>3446</v>
      </c>
      <c r="D560" s="1" t="s">
        <v>358</v>
      </c>
      <c r="E560" s="1">
        <v>1</v>
      </c>
      <c r="F560" s="2">
        <v>45104</v>
      </c>
      <c r="G560" s="1" t="s">
        <v>320</v>
      </c>
      <c r="H560" s="1" t="s">
        <v>724</v>
      </c>
      <c r="I560" s="1" t="s">
        <v>345</v>
      </c>
    </row>
    <row r="561" hidden="1" spans="1:9">
      <c r="A561" s="1" t="s">
        <v>321</v>
      </c>
      <c r="B561" s="1" t="s">
        <v>2323</v>
      </c>
      <c r="C561" s="1" t="s">
        <v>3447</v>
      </c>
      <c r="D561" s="1" t="s">
        <v>352</v>
      </c>
      <c r="E561" s="1">
        <v>1</v>
      </c>
      <c r="F561" s="2">
        <v>45106</v>
      </c>
      <c r="G561" s="1" t="s">
        <v>320</v>
      </c>
      <c r="H561" s="1" t="s">
        <v>724</v>
      </c>
      <c r="I561" s="1" t="s">
        <v>345</v>
      </c>
    </row>
    <row r="562" hidden="1" spans="1:9">
      <c r="A562" s="1" t="s">
        <v>321</v>
      </c>
      <c r="B562" s="1" t="s">
        <v>2323</v>
      </c>
      <c r="C562" s="1" t="s">
        <v>3448</v>
      </c>
      <c r="D562" s="1" t="s">
        <v>369</v>
      </c>
      <c r="E562" s="1">
        <v>1</v>
      </c>
      <c r="F562" s="2">
        <v>45106</v>
      </c>
      <c r="G562" s="1" t="s">
        <v>320</v>
      </c>
      <c r="H562" s="1" t="s">
        <v>724</v>
      </c>
      <c r="I562" s="1" t="s">
        <v>345</v>
      </c>
    </row>
    <row r="563" hidden="1" spans="1:9">
      <c r="A563" s="1" t="s">
        <v>321</v>
      </c>
      <c r="B563" s="1" t="s">
        <v>2323</v>
      </c>
      <c r="C563" s="1" t="s">
        <v>3449</v>
      </c>
      <c r="D563" s="1" t="s">
        <v>358</v>
      </c>
      <c r="E563" s="1">
        <v>1</v>
      </c>
      <c r="F563" s="2">
        <v>45106</v>
      </c>
      <c r="G563" s="1" t="s">
        <v>320</v>
      </c>
      <c r="H563" s="1" t="s">
        <v>724</v>
      </c>
      <c r="I563" s="1" t="s">
        <v>345</v>
      </c>
    </row>
    <row r="564" spans="1:9">
      <c r="A564" s="1" t="s">
        <v>737</v>
      </c>
      <c r="B564" s="1" t="s">
        <v>160</v>
      </c>
      <c r="C564" s="1" t="s">
        <v>2335</v>
      </c>
      <c r="D564" s="1" t="s">
        <v>358</v>
      </c>
      <c r="E564" s="1">
        <v>1</v>
      </c>
      <c r="F564" s="2">
        <v>45079</v>
      </c>
      <c r="G564" s="1" t="s">
        <v>169</v>
      </c>
      <c r="H564" s="1" t="s">
        <v>739</v>
      </c>
      <c r="I564" s="1" t="s">
        <v>345</v>
      </c>
    </row>
    <row r="565" spans="1:9">
      <c r="A565" s="1" t="s">
        <v>737</v>
      </c>
      <c r="B565" s="1" t="s">
        <v>160</v>
      </c>
      <c r="C565" s="1" t="s">
        <v>2336</v>
      </c>
      <c r="D565" s="1" t="s">
        <v>815</v>
      </c>
      <c r="E565" s="1">
        <v>1</v>
      </c>
      <c r="F565" s="2">
        <v>45082</v>
      </c>
      <c r="G565" s="1" t="s">
        <v>169</v>
      </c>
      <c r="H565" s="1" t="s">
        <v>739</v>
      </c>
      <c r="I565" s="1" t="s">
        <v>345</v>
      </c>
    </row>
    <row r="566" spans="1:9">
      <c r="A566" s="1" t="s">
        <v>737</v>
      </c>
      <c r="B566" s="1" t="s">
        <v>160</v>
      </c>
      <c r="C566" s="1" t="s">
        <v>2337</v>
      </c>
      <c r="D566" s="1" t="s">
        <v>394</v>
      </c>
      <c r="E566" s="1">
        <v>1</v>
      </c>
      <c r="F566" s="2">
        <v>45083</v>
      </c>
      <c r="G566" s="1" t="s">
        <v>169</v>
      </c>
      <c r="H566" s="1" t="s">
        <v>739</v>
      </c>
      <c r="I566" s="1" t="s">
        <v>345</v>
      </c>
    </row>
    <row r="567" spans="1:9">
      <c r="A567" s="1" t="s">
        <v>737</v>
      </c>
      <c r="B567" s="1" t="s">
        <v>160</v>
      </c>
      <c r="C567" s="1" t="s">
        <v>2338</v>
      </c>
      <c r="D567" s="1" t="s">
        <v>352</v>
      </c>
      <c r="E567" s="1">
        <v>1</v>
      </c>
      <c r="F567" s="2">
        <v>45086</v>
      </c>
      <c r="G567" s="1" t="s">
        <v>169</v>
      </c>
      <c r="H567" s="1" t="s">
        <v>739</v>
      </c>
      <c r="I567" s="1" t="s">
        <v>345</v>
      </c>
    </row>
    <row r="568" spans="1:9">
      <c r="A568" s="1" t="s">
        <v>737</v>
      </c>
      <c r="B568" s="1" t="s">
        <v>160</v>
      </c>
      <c r="C568" s="1" t="s">
        <v>2339</v>
      </c>
      <c r="D568" s="1" t="s">
        <v>343</v>
      </c>
      <c r="E568" s="1">
        <v>1</v>
      </c>
      <c r="F568" s="2">
        <v>45089</v>
      </c>
      <c r="G568" s="1" t="s">
        <v>169</v>
      </c>
      <c r="H568" s="1" t="s">
        <v>739</v>
      </c>
      <c r="I568" s="1" t="s">
        <v>345</v>
      </c>
    </row>
    <row r="569" hidden="1" spans="1:9">
      <c r="A569" s="1" t="s">
        <v>737</v>
      </c>
      <c r="B569" s="1" t="s">
        <v>160</v>
      </c>
      <c r="C569" s="1" t="s">
        <v>3450</v>
      </c>
      <c r="D569" s="1" t="s">
        <v>358</v>
      </c>
      <c r="E569" s="1">
        <v>1</v>
      </c>
      <c r="F569" s="2">
        <v>45104</v>
      </c>
      <c r="G569" s="1" t="s">
        <v>169</v>
      </c>
      <c r="H569" s="1" t="s">
        <v>739</v>
      </c>
      <c r="I569" s="1" t="s">
        <v>345</v>
      </c>
    </row>
    <row r="570" hidden="1" spans="1:9">
      <c r="A570" s="1" t="s">
        <v>737</v>
      </c>
      <c r="B570" s="1" t="s">
        <v>160</v>
      </c>
      <c r="C570" s="1" t="s">
        <v>3451</v>
      </c>
      <c r="D570" s="1" t="s">
        <v>352</v>
      </c>
      <c r="E570" s="1">
        <v>1</v>
      </c>
      <c r="F570" s="2">
        <v>45104</v>
      </c>
      <c r="G570" s="1" t="s">
        <v>169</v>
      </c>
      <c r="H570" s="1" t="s">
        <v>739</v>
      </c>
      <c r="I570" s="1" t="s">
        <v>345</v>
      </c>
    </row>
    <row r="571" hidden="1" spans="1:9">
      <c r="A571" s="1" t="s">
        <v>737</v>
      </c>
      <c r="B571" s="1" t="s">
        <v>160</v>
      </c>
      <c r="C571" s="1" t="s">
        <v>3452</v>
      </c>
      <c r="D571" s="1" t="s">
        <v>659</v>
      </c>
      <c r="E571" s="1">
        <v>1</v>
      </c>
      <c r="F571" s="2">
        <v>45106</v>
      </c>
      <c r="G571" s="1" t="s">
        <v>169</v>
      </c>
      <c r="H571" s="1" t="s">
        <v>739</v>
      </c>
      <c r="I571" s="1" t="s">
        <v>345</v>
      </c>
    </row>
    <row r="572" spans="1:9">
      <c r="A572" s="1" t="s">
        <v>54</v>
      </c>
      <c r="B572" s="1" t="s">
        <v>34</v>
      </c>
      <c r="C572" s="1" t="s">
        <v>2340</v>
      </c>
      <c r="D572" s="1" t="s">
        <v>369</v>
      </c>
      <c r="E572" s="1">
        <v>1</v>
      </c>
      <c r="F572" s="2">
        <v>45086</v>
      </c>
      <c r="G572" s="1" t="s">
        <v>52</v>
      </c>
      <c r="H572" s="1" t="s">
        <v>743</v>
      </c>
      <c r="I572" s="1" t="s">
        <v>345</v>
      </c>
    </row>
    <row r="573" spans="1:9">
      <c r="A573" s="1" t="s">
        <v>54</v>
      </c>
      <c r="B573" s="1" t="s">
        <v>34</v>
      </c>
      <c r="C573" s="1" t="s">
        <v>2341</v>
      </c>
      <c r="D573" s="1" t="s">
        <v>369</v>
      </c>
      <c r="E573" s="1">
        <v>1</v>
      </c>
      <c r="F573" s="2">
        <v>45090</v>
      </c>
      <c r="G573" s="1" t="s">
        <v>52</v>
      </c>
      <c r="H573" s="1" t="s">
        <v>743</v>
      </c>
      <c r="I573" s="1" t="s">
        <v>345</v>
      </c>
    </row>
    <row r="574" hidden="1" spans="1:9">
      <c r="A574" s="1" t="s">
        <v>54</v>
      </c>
      <c r="B574" s="1" t="s">
        <v>34</v>
      </c>
      <c r="C574" s="1" t="s">
        <v>3453</v>
      </c>
      <c r="D574" s="1" t="s">
        <v>358</v>
      </c>
      <c r="E574" s="1">
        <v>1</v>
      </c>
      <c r="F574" s="2">
        <v>45097</v>
      </c>
      <c r="G574" s="1" t="s">
        <v>52</v>
      </c>
      <c r="H574" s="1" t="s">
        <v>743</v>
      </c>
      <c r="I574" s="1" t="s">
        <v>345</v>
      </c>
    </row>
    <row r="575" hidden="1" spans="1:9">
      <c r="A575" s="1" t="s">
        <v>54</v>
      </c>
      <c r="B575" s="1" t="s">
        <v>34</v>
      </c>
      <c r="C575" s="1" t="s">
        <v>3454</v>
      </c>
      <c r="D575" s="1" t="s">
        <v>358</v>
      </c>
      <c r="E575" s="1">
        <v>1</v>
      </c>
      <c r="F575" s="2">
        <v>45097</v>
      </c>
      <c r="G575" s="1" t="s">
        <v>52</v>
      </c>
      <c r="H575" s="1" t="s">
        <v>743</v>
      </c>
      <c r="I575" s="1" t="s">
        <v>345</v>
      </c>
    </row>
    <row r="576" hidden="1" spans="1:9">
      <c r="A576" s="1" t="s">
        <v>54</v>
      </c>
      <c r="B576" s="1" t="s">
        <v>34</v>
      </c>
      <c r="C576" s="1" t="s">
        <v>3455</v>
      </c>
      <c r="D576" s="1" t="s">
        <v>358</v>
      </c>
      <c r="E576" s="1">
        <v>1</v>
      </c>
      <c r="F576" s="2">
        <v>45099</v>
      </c>
      <c r="G576" s="1" t="s">
        <v>52</v>
      </c>
      <c r="H576" s="1" t="s">
        <v>743</v>
      </c>
      <c r="I576" s="1" t="s">
        <v>345</v>
      </c>
    </row>
    <row r="577" hidden="1" spans="1:9">
      <c r="A577" s="1" t="s">
        <v>54</v>
      </c>
      <c r="B577" s="1" t="s">
        <v>34</v>
      </c>
      <c r="C577" s="1" t="s">
        <v>3456</v>
      </c>
      <c r="D577" s="1" t="s">
        <v>358</v>
      </c>
      <c r="E577" s="1">
        <v>1</v>
      </c>
      <c r="F577" s="2">
        <v>45101</v>
      </c>
      <c r="G577" s="1" t="s">
        <v>52</v>
      </c>
      <c r="H577" s="1" t="s">
        <v>743</v>
      </c>
      <c r="I577" s="1" t="s">
        <v>345</v>
      </c>
    </row>
    <row r="578" hidden="1" spans="1:9">
      <c r="A578" s="1" t="s">
        <v>54</v>
      </c>
      <c r="B578" s="1" t="s">
        <v>34</v>
      </c>
      <c r="C578" s="1" t="s">
        <v>3457</v>
      </c>
      <c r="D578" s="1" t="s">
        <v>369</v>
      </c>
      <c r="E578" s="1">
        <v>1</v>
      </c>
      <c r="F578" s="2">
        <v>45104</v>
      </c>
      <c r="G578" s="1" t="s">
        <v>52</v>
      </c>
      <c r="H578" s="1" t="s">
        <v>743</v>
      </c>
      <c r="I578" s="1" t="s">
        <v>345</v>
      </c>
    </row>
    <row r="579" hidden="1" spans="1:9">
      <c r="A579" s="1" t="s">
        <v>54</v>
      </c>
      <c r="B579" s="1" t="s">
        <v>34</v>
      </c>
      <c r="C579" s="1" t="s">
        <v>3458</v>
      </c>
      <c r="D579" s="1" t="s">
        <v>352</v>
      </c>
      <c r="E579" s="1">
        <v>1</v>
      </c>
      <c r="F579" s="2">
        <v>45104</v>
      </c>
      <c r="G579" s="1" t="s">
        <v>52</v>
      </c>
      <c r="H579" s="1" t="s">
        <v>743</v>
      </c>
      <c r="I579" s="1" t="s">
        <v>345</v>
      </c>
    </row>
    <row r="580" hidden="1" spans="1:9">
      <c r="A580" s="1" t="s">
        <v>54</v>
      </c>
      <c r="B580" s="1" t="s">
        <v>34</v>
      </c>
      <c r="C580" s="1" t="s">
        <v>3459</v>
      </c>
      <c r="D580" s="1" t="s">
        <v>394</v>
      </c>
      <c r="E580" s="1">
        <v>1</v>
      </c>
      <c r="F580" s="2">
        <v>45104</v>
      </c>
      <c r="G580" s="1" t="s">
        <v>52</v>
      </c>
      <c r="H580" s="1" t="s">
        <v>743</v>
      </c>
      <c r="I580" s="1" t="s">
        <v>345</v>
      </c>
    </row>
    <row r="581" hidden="1" spans="1:9">
      <c r="A581" s="1" t="s">
        <v>54</v>
      </c>
      <c r="B581" s="1" t="s">
        <v>34</v>
      </c>
      <c r="C581" s="1" t="s">
        <v>3460</v>
      </c>
      <c r="D581" s="1" t="s">
        <v>352</v>
      </c>
      <c r="E581" s="1">
        <v>1</v>
      </c>
      <c r="F581" s="2">
        <v>45104</v>
      </c>
      <c r="G581" s="1" t="s">
        <v>52</v>
      </c>
      <c r="H581" s="1" t="s">
        <v>743</v>
      </c>
      <c r="I581" s="1" t="s">
        <v>345</v>
      </c>
    </row>
    <row r="582" hidden="1" spans="1:9">
      <c r="A582" s="1" t="s">
        <v>54</v>
      </c>
      <c r="B582" s="1" t="s">
        <v>34</v>
      </c>
      <c r="C582" s="1" t="s">
        <v>3461</v>
      </c>
      <c r="D582" s="1" t="s">
        <v>343</v>
      </c>
      <c r="E582" s="1">
        <v>1</v>
      </c>
      <c r="F582" s="2">
        <v>45106</v>
      </c>
      <c r="G582" s="1" t="s">
        <v>52</v>
      </c>
      <c r="H582" s="1" t="s">
        <v>743</v>
      </c>
      <c r="I582" s="1" t="s">
        <v>345</v>
      </c>
    </row>
    <row r="583" spans="1:9">
      <c r="A583" s="1" t="s">
        <v>307</v>
      </c>
      <c r="B583" s="1" t="s">
        <v>304</v>
      </c>
      <c r="C583" s="1" t="s">
        <v>2342</v>
      </c>
      <c r="D583" s="1" t="s">
        <v>350</v>
      </c>
      <c r="E583" s="1">
        <v>1</v>
      </c>
      <c r="F583" s="2">
        <v>45082</v>
      </c>
      <c r="G583" s="1" t="s">
        <v>306</v>
      </c>
      <c r="H583" s="1" t="s">
        <v>758</v>
      </c>
      <c r="I583" s="1" t="s">
        <v>345</v>
      </c>
    </row>
    <row r="584" spans="1:9">
      <c r="A584" s="1" t="s">
        <v>307</v>
      </c>
      <c r="B584" s="1" t="s">
        <v>2147</v>
      </c>
      <c r="C584" s="1" t="s">
        <v>2343</v>
      </c>
      <c r="D584" s="1" t="s">
        <v>352</v>
      </c>
      <c r="E584" s="1">
        <v>1</v>
      </c>
      <c r="F584" s="2">
        <v>45083</v>
      </c>
      <c r="G584" s="1" t="s">
        <v>306</v>
      </c>
      <c r="H584" s="1" t="s">
        <v>758</v>
      </c>
      <c r="I584" s="1" t="s">
        <v>345</v>
      </c>
    </row>
    <row r="585" spans="1:9">
      <c r="A585" s="1" t="s">
        <v>307</v>
      </c>
      <c r="B585" s="1" t="s">
        <v>2147</v>
      </c>
      <c r="C585" s="1" t="s">
        <v>2344</v>
      </c>
      <c r="D585" s="1" t="s">
        <v>369</v>
      </c>
      <c r="E585" s="1">
        <v>1</v>
      </c>
      <c r="F585" s="2">
        <v>45083</v>
      </c>
      <c r="G585" s="1" t="s">
        <v>306</v>
      </c>
      <c r="H585" s="1" t="s">
        <v>758</v>
      </c>
      <c r="I585" s="1" t="s">
        <v>345</v>
      </c>
    </row>
    <row r="586" spans="1:9">
      <c r="A586" s="1" t="s">
        <v>307</v>
      </c>
      <c r="B586" s="1" t="s">
        <v>2147</v>
      </c>
      <c r="C586" s="1" t="s">
        <v>2345</v>
      </c>
      <c r="D586" s="1" t="s">
        <v>369</v>
      </c>
      <c r="E586" s="1">
        <v>1</v>
      </c>
      <c r="F586" s="2">
        <v>45091</v>
      </c>
      <c r="G586" s="1" t="s">
        <v>306</v>
      </c>
      <c r="H586" s="1" t="s">
        <v>758</v>
      </c>
      <c r="I586" s="1" t="s">
        <v>345</v>
      </c>
    </row>
    <row r="587" spans="1:9">
      <c r="A587" s="1" t="s">
        <v>307</v>
      </c>
      <c r="B587" s="1" t="s">
        <v>2147</v>
      </c>
      <c r="C587" s="1" t="s">
        <v>2346</v>
      </c>
      <c r="D587" s="1" t="s">
        <v>358</v>
      </c>
      <c r="E587" s="1">
        <v>1</v>
      </c>
      <c r="F587" s="2">
        <v>45091</v>
      </c>
      <c r="G587" s="1" t="s">
        <v>306</v>
      </c>
      <c r="H587" s="1" t="s">
        <v>758</v>
      </c>
      <c r="I587" s="1" t="s">
        <v>345</v>
      </c>
    </row>
    <row r="588" hidden="1" spans="1:9">
      <c r="A588" s="1" t="s">
        <v>307</v>
      </c>
      <c r="B588" s="1" t="s">
        <v>2147</v>
      </c>
      <c r="C588" s="1" t="s">
        <v>3462</v>
      </c>
      <c r="D588" s="1" t="s">
        <v>858</v>
      </c>
      <c r="E588" s="1">
        <v>1</v>
      </c>
      <c r="F588" s="2">
        <v>45096</v>
      </c>
      <c r="G588" s="1" t="s">
        <v>306</v>
      </c>
      <c r="H588" s="1" t="s">
        <v>758</v>
      </c>
      <c r="I588" s="1" t="s">
        <v>345</v>
      </c>
    </row>
    <row r="589" hidden="1" spans="1:9">
      <c r="A589" s="1" t="s">
        <v>307</v>
      </c>
      <c r="B589" s="1" t="s">
        <v>2147</v>
      </c>
      <c r="C589" s="1" t="s">
        <v>3463</v>
      </c>
      <c r="D589" s="1" t="s">
        <v>369</v>
      </c>
      <c r="E589" s="1">
        <v>1</v>
      </c>
      <c r="F589" s="2">
        <v>45097</v>
      </c>
      <c r="G589" s="1" t="s">
        <v>306</v>
      </c>
      <c r="H589" s="1" t="s">
        <v>758</v>
      </c>
      <c r="I589" s="1" t="s">
        <v>345</v>
      </c>
    </row>
    <row r="590" hidden="1" spans="1:9">
      <c r="A590" s="1" t="s">
        <v>307</v>
      </c>
      <c r="B590" s="1" t="s">
        <v>2147</v>
      </c>
      <c r="C590" s="1" t="s">
        <v>3464</v>
      </c>
      <c r="D590" s="1" t="s">
        <v>369</v>
      </c>
      <c r="E590" s="1">
        <v>1</v>
      </c>
      <c r="F590" s="2">
        <v>45097</v>
      </c>
      <c r="G590" s="1" t="s">
        <v>306</v>
      </c>
      <c r="H590" s="1" t="s">
        <v>758</v>
      </c>
      <c r="I590" s="1" t="s">
        <v>345</v>
      </c>
    </row>
    <row r="591" hidden="1" spans="1:9">
      <c r="A591" s="1" t="s">
        <v>307</v>
      </c>
      <c r="B591" s="1" t="s">
        <v>2147</v>
      </c>
      <c r="C591" s="1" t="s">
        <v>3465</v>
      </c>
      <c r="D591" s="1" t="s">
        <v>369</v>
      </c>
      <c r="E591" s="1">
        <v>1</v>
      </c>
      <c r="F591" s="2">
        <v>45099</v>
      </c>
      <c r="G591" s="1" t="s">
        <v>306</v>
      </c>
      <c r="H591" s="1" t="s">
        <v>758</v>
      </c>
      <c r="I591" s="1" t="s">
        <v>345</v>
      </c>
    </row>
    <row r="592" hidden="1" spans="1:9">
      <c r="A592" s="1" t="s">
        <v>307</v>
      </c>
      <c r="B592" s="1" t="s">
        <v>2147</v>
      </c>
      <c r="C592" s="1" t="s">
        <v>3466</v>
      </c>
      <c r="D592" s="1" t="s">
        <v>358</v>
      </c>
      <c r="E592" s="1">
        <v>1</v>
      </c>
      <c r="F592" s="2">
        <v>45106</v>
      </c>
      <c r="G592" s="1" t="s">
        <v>306</v>
      </c>
      <c r="H592" s="1" t="s">
        <v>758</v>
      </c>
      <c r="I592" s="1" t="s">
        <v>345</v>
      </c>
    </row>
    <row r="593" spans="1:9">
      <c r="A593" s="1" t="s">
        <v>773</v>
      </c>
      <c r="B593" s="1" t="s">
        <v>221</v>
      </c>
      <c r="C593" s="1" t="s">
        <v>2347</v>
      </c>
      <c r="D593" s="1" t="s">
        <v>358</v>
      </c>
      <c r="E593" s="1">
        <v>1</v>
      </c>
      <c r="F593" s="2">
        <v>45079</v>
      </c>
      <c r="G593" s="1" t="s">
        <v>232</v>
      </c>
      <c r="H593" s="1" t="s">
        <v>775</v>
      </c>
      <c r="I593" s="1" t="s">
        <v>345</v>
      </c>
    </row>
    <row r="594" spans="1:9">
      <c r="A594" s="1" t="s">
        <v>773</v>
      </c>
      <c r="B594" s="1" t="s">
        <v>221</v>
      </c>
      <c r="C594" s="1" t="s">
        <v>2348</v>
      </c>
      <c r="D594" s="1" t="s">
        <v>352</v>
      </c>
      <c r="E594" s="1">
        <v>1</v>
      </c>
      <c r="F594" s="2">
        <v>45080</v>
      </c>
      <c r="G594" s="1" t="s">
        <v>232</v>
      </c>
      <c r="H594" s="1" t="s">
        <v>775</v>
      </c>
      <c r="I594" s="1" t="s">
        <v>345</v>
      </c>
    </row>
    <row r="595" spans="1:9">
      <c r="A595" s="1" t="s">
        <v>773</v>
      </c>
      <c r="B595" s="1" t="s">
        <v>221</v>
      </c>
      <c r="C595" s="1" t="s">
        <v>2349</v>
      </c>
      <c r="D595" s="1" t="s">
        <v>358</v>
      </c>
      <c r="E595" s="1">
        <v>1</v>
      </c>
      <c r="F595" s="2">
        <v>45082</v>
      </c>
      <c r="G595" s="1" t="s">
        <v>232</v>
      </c>
      <c r="H595" s="1" t="s">
        <v>775</v>
      </c>
      <c r="I595" s="1" t="s">
        <v>345</v>
      </c>
    </row>
    <row r="596" spans="1:9">
      <c r="A596" s="1" t="s">
        <v>773</v>
      </c>
      <c r="B596" s="1" t="s">
        <v>221</v>
      </c>
      <c r="C596" s="1" t="s">
        <v>2350</v>
      </c>
      <c r="D596" s="1" t="s">
        <v>352</v>
      </c>
      <c r="E596" s="1">
        <v>1</v>
      </c>
      <c r="F596" s="2">
        <v>45083</v>
      </c>
      <c r="G596" s="1" t="s">
        <v>232</v>
      </c>
      <c r="H596" s="1" t="s">
        <v>775</v>
      </c>
      <c r="I596" s="1" t="s">
        <v>345</v>
      </c>
    </row>
    <row r="597" spans="1:9">
      <c r="A597" s="1" t="s">
        <v>773</v>
      </c>
      <c r="B597" s="1" t="s">
        <v>221</v>
      </c>
      <c r="C597" s="1" t="s">
        <v>2351</v>
      </c>
      <c r="D597" s="1" t="s">
        <v>394</v>
      </c>
      <c r="E597" s="1">
        <v>1</v>
      </c>
      <c r="F597" s="2">
        <v>45086</v>
      </c>
      <c r="G597" s="1" t="s">
        <v>232</v>
      </c>
      <c r="H597" s="1" t="s">
        <v>775</v>
      </c>
      <c r="I597" s="1" t="s">
        <v>345</v>
      </c>
    </row>
    <row r="598" spans="1:9">
      <c r="A598" s="1" t="s">
        <v>773</v>
      </c>
      <c r="B598" s="1" t="s">
        <v>221</v>
      </c>
      <c r="C598" s="1" t="s">
        <v>2352</v>
      </c>
      <c r="D598" s="1" t="s">
        <v>352</v>
      </c>
      <c r="E598" s="1">
        <v>1</v>
      </c>
      <c r="F598" s="2">
        <v>45086</v>
      </c>
      <c r="G598" s="1" t="s">
        <v>232</v>
      </c>
      <c r="H598" s="1" t="s">
        <v>775</v>
      </c>
      <c r="I598" s="1" t="s">
        <v>345</v>
      </c>
    </row>
    <row r="599" spans="1:9">
      <c r="A599" s="1" t="s">
        <v>773</v>
      </c>
      <c r="B599" s="1" t="s">
        <v>221</v>
      </c>
      <c r="C599" s="1" t="s">
        <v>2353</v>
      </c>
      <c r="D599" s="1" t="s">
        <v>352</v>
      </c>
      <c r="E599" s="1">
        <v>1</v>
      </c>
      <c r="F599" s="2">
        <v>45087</v>
      </c>
      <c r="G599" s="1" t="s">
        <v>232</v>
      </c>
      <c r="H599" s="1" t="s">
        <v>775</v>
      </c>
      <c r="I599" s="1" t="s">
        <v>345</v>
      </c>
    </row>
    <row r="600" spans="1:9">
      <c r="A600" s="1" t="s">
        <v>773</v>
      </c>
      <c r="B600" s="1" t="s">
        <v>221</v>
      </c>
      <c r="C600" s="1" t="s">
        <v>2354</v>
      </c>
      <c r="D600" s="1" t="s">
        <v>358</v>
      </c>
      <c r="E600" s="1">
        <v>1</v>
      </c>
      <c r="F600" s="2">
        <v>45089</v>
      </c>
      <c r="G600" s="1" t="s">
        <v>232</v>
      </c>
      <c r="H600" s="1" t="s">
        <v>775</v>
      </c>
      <c r="I600" s="1" t="s">
        <v>345</v>
      </c>
    </row>
    <row r="601" spans="1:9">
      <c r="A601" s="1" t="s">
        <v>773</v>
      </c>
      <c r="B601" s="1" t="s">
        <v>221</v>
      </c>
      <c r="C601" s="1" t="s">
        <v>2355</v>
      </c>
      <c r="D601" s="1" t="s">
        <v>369</v>
      </c>
      <c r="E601" s="1">
        <v>1</v>
      </c>
      <c r="F601" s="2">
        <v>45089</v>
      </c>
      <c r="G601" s="1" t="s">
        <v>232</v>
      </c>
      <c r="H601" s="1" t="s">
        <v>775</v>
      </c>
      <c r="I601" s="1" t="s">
        <v>345</v>
      </c>
    </row>
    <row r="602" spans="1:9">
      <c r="A602" s="1" t="s">
        <v>773</v>
      </c>
      <c r="B602" s="1" t="s">
        <v>221</v>
      </c>
      <c r="C602" s="1" t="s">
        <v>2356</v>
      </c>
      <c r="D602" s="1" t="s">
        <v>343</v>
      </c>
      <c r="E602" s="1">
        <v>1</v>
      </c>
      <c r="F602" s="2">
        <v>45089</v>
      </c>
      <c r="G602" s="1" t="s">
        <v>232</v>
      </c>
      <c r="H602" s="1" t="s">
        <v>775</v>
      </c>
      <c r="I602" s="1" t="s">
        <v>345</v>
      </c>
    </row>
    <row r="603" spans="1:9">
      <c r="A603" s="1" t="s">
        <v>773</v>
      </c>
      <c r="B603" s="1" t="s">
        <v>221</v>
      </c>
      <c r="C603" s="1" t="s">
        <v>2357</v>
      </c>
      <c r="D603" s="1" t="s">
        <v>352</v>
      </c>
      <c r="E603" s="1">
        <v>1</v>
      </c>
      <c r="F603" s="2">
        <v>45090</v>
      </c>
      <c r="G603" s="1" t="s">
        <v>232</v>
      </c>
      <c r="H603" s="1" t="s">
        <v>775</v>
      </c>
      <c r="I603" s="1" t="s">
        <v>345</v>
      </c>
    </row>
    <row r="604" spans="1:9">
      <c r="A604" s="1" t="s">
        <v>773</v>
      </c>
      <c r="B604" s="1" t="s">
        <v>221</v>
      </c>
      <c r="C604" s="1" t="s">
        <v>2358</v>
      </c>
      <c r="D604" s="1" t="s">
        <v>358</v>
      </c>
      <c r="E604" s="1">
        <v>1</v>
      </c>
      <c r="F604" s="2">
        <v>45094</v>
      </c>
      <c r="G604" s="1" t="s">
        <v>232</v>
      </c>
      <c r="H604" s="1" t="s">
        <v>775</v>
      </c>
      <c r="I604" s="1" t="s">
        <v>345</v>
      </c>
    </row>
    <row r="605" hidden="1" spans="1:9">
      <c r="A605" s="1" t="s">
        <v>773</v>
      </c>
      <c r="B605" s="1" t="s">
        <v>221</v>
      </c>
      <c r="C605" s="1" t="s">
        <v>3467</v>
      </c>
      <c r="D605" s="1" t="s">
        <v>343</v>
      </c>
      <c r="E605" s="1">
        <v>1</v>
      </c>
      <c r="F605" s="2">
        <v>45096</v>
      </c>
      <c r="G605" s="1" t="s">
        <v>232</v>
      </c>
      <c r="H605" s="1" t="s">
        <v>775</v>
      </c>
      <c r="I605" s="1" t="s">
        <v>345</v>
      </c>
    </row>
    <row r="606" hidden="1" spans="1:9">
      <c r="A606" s="1" t="s">
        <v>773</v>
      </c>
      <c r="B606" s="1" t="s">
        <v>221</v>
      </c>
      <c r="C606" s="1" t="s">
        <v>3468</v>
      </c>
      <c r="D606" s="1" t="s">
        <v>352</v>
      </c>
      <c r="E606" s="1">
        <v>1</v>
      </c>
      <c r="F606" s="2">
        <v>45100</v>
      </c>
      <c r="G606" s="1" t="s">
        <v>232</v>
      </c>
      <c r="H606" s="1" t="s">
        <v>775</v>
      </c>
      <c r="I606" s="1" t="s">
        <v>345</v>
      </c>
    </row>
    <row r="607" hidden="1" spans="1:9">
      <c r="A607" s="1" t="s">
        <v>773</v>
      </c>
      <c r="B607" s="1" t="s">
        <v>221</v>
      </c>
      <c r="C607" s="1" t="s">
        <v>3469</v>
      </c>
      <c r="D607" s="1" t="s">
        <v>352</v>
      </c>
      <c r="E607" s="1">
        <v>1</v>
      </c>
      <c r="F607" s="2">
        <v>45100</v>
      </c>
      <c r="G607" s="1" t="s">
        <v>232</v>
      </c>
      <c r="H607" s="1" t="s">
        <v>775</v>
      </c>
      <c r="I607" s="1" t="s">
        <v>345</v>
      </c>
    </row>
    <row r="608" hidden="1" spans="1:9">
      <c r="A608" s="1" t="s">
        <v>773</v>
      </c>
      <c r="B608" s="1" t="s">
        <v>221</v>
      </c>
      <c r="C608" s="1" t="s">
        <v>3470</v>
      </c>
      <c r="D608" s="1" t="s">
        <v>352</v>
      </c>
      <c r="E608" s="1">
        <v>1</v>
      </c>
      <c r="F608" s="2">
        <v>45104</v>
      </c>
      <c r="G608" s="1" t="s">
        <v>232</v>
      </c>
      <c r="H608" s="1" t="s">
        <v>775</v>
      </c>
      <c r="I608" s="1" t="s">
        <v>345</v>
      </c>
    </row>
    <row r="609" hidden="1" spans="1:9">
      <c r="A609" s="1" t="s">
        <v>773</v>
      </c>
      <c r="B609" s="1" t="s">
        <v>221</v>
      </c>
      <c r="C609" s="1" t="s">
        <v>3471</v>
      </c>
      <c r="D609" s="1" t="s">
        <v>369</v>
      </c>
      <c r="E609" s="1">
        <v>1</v>
      </c>
      <c r="F609" s="2">
        <v>45104</v>
      </c>
      <c r="G609" s="1" t="s">
        <v>232</v>
      </c>
      <c r="H609" s="1" t="s">
        <v>775</v>
      </c>
      <c r="I609" s="1" t="s">
        <v>345</v>
      </c>
    </row>
    <row r="610" hidden="1" spans="1:9">
      <c r="A610" s="1" t="s">
        <v>773</v>
      </c>
      <c r="B610" s="1" t="s">
        <v>221</v>
      </c>
      <c r="C610" s="1" t="s">
        <v>3472</v>
      </c>
      <c r="D610" s="1" t="s">
        <v>369</v>
      </c>
      <c r="E610" s="1">
        <v>1</v>
      </c>
      <c r="F610" s="2">
        <v>45104</v>
      </c>
      <c r="G610" s="1" t="s">
        <v>232</v>
      </c>
      <c r="H610" s="1" t="s">
        <v>775</v>
      </c>
      <c r="I610" s="1" t="s">
        <v>345</v>
      </c>
    </row>
    <row r="611" spans="1:9">
      <c r="A611" s="1" t="s">
        <v>235</v>
      </c>
      <c r="B611" s="1" t="s">
        <v>221</v>
      </c>
      <c r="C611" s="1" t="s">
        <v>2359</v>
      </c>
      <c r="D611" s="1" t="s">
        <v>358</v>
      </c>
      <c r="E611" s="1">
        <v>1</v>
      </c>
      <c r="F611" s="2">
        <v>45079</v>
      </c>
      <c r="G611" s="1" t="s">
        <v>234</v>
      </c>
      <c r="H611" s="1" t="s">
        <v>789</v>
      </c>
      <c r="I611" s="1" t="s">
        <v>345</v>
      </c>
    </row>
    <row r="612" spans="1:9">
      <c r="A612" s="1" t="s">
        <v>235</v>
      </c>
      <c r="B612" s="1" t="s">
        <v>221</v>
      </c>
      <c r="C612" s="1" t="s">
        <v>2360</v>
      </c>
      <c r="D612" s="1" t="s">
        <v>369</v>
      </c>
      <c r="E612" s="1">
        <v>1</v>
      </c>
      <c r="F612" s="2">
        <v>45079</v>
      </c>
      <c r="G612" s="1" t="s">
        <v>234</v>
      </c>
      <c r="H612" s="1" t="s">
        <v>789</v>
      </c>
      <c r="I612" s="1" t="s">
        <v>345</v>
      </c>
    </row>
    <row r="613" spans="1:9">
      <c r="A613" s="1" t="s">
        <v>235</v>
      </c>
      <c r="B613" s="1" t="s">
        <v>221</v>
      </c>
      <c r="C613" s="1" t="s">
        <v>2361</v>
      </c>
      <c r="D613" s="1" t="s">
        <v>352</v>
      </c>
      <c r="E613" s="1">
        <v>1</v>
      </c>
      <c r="F613" s="2">
        <v>45082</v>
      </c>
      <c r="G613" s="1" t="s">
        <v>234</v>
      </c>
      <c r="H613" s="1" t="s">
        <v>789</v>
      </c>
      <c r="I613" s="1" t="s">
        <v>345</v>
      </c>
    </row>
    <row r="614" spans="1:9">
      <c r="A614" s="1" t="s">
        <v>235</v>
      </c>
      <c r="B614" s="1" t="s">
        <v>221</v>
      </c>
      <c r="C614" s="1" t="s">
        <v>2362</v>
      </c>
      <c r="D614" s="1" t="s">
        <v>369</v>
      </c>
      <c r="E614" s="1">
        <v>1</v>
      </c>
      <c r="F614" s="2">
        <v>45082</v>
      </c>
      <c r="G614" s="1" t="s">
        <v>234</v>
      </c>
      <c r="H614" s="1" t="s">
        <v>789</v>
      </c>
      <c r="I614" s="1" t="s">
        <v>345</v>
      </c>
    </row>
    <row r="615" spans="1:9">
      <c r="A615" s="1" t="s">
        <v>235</v>
      </c>
      <c r="B615" s="1" t="s">
        <v>221</v>
      </c>
      <c r="C615" s="1" t="s">
        <v>2363</v>
      </c>
      <c r="D615" s="1" t="s">
        <v>352</v>
      </c>
      <c r="E615" s="1">
        <v>1</v>
      </c>
      <c r="F615" s="2">
        <v>45082</v>
      </c>
      <c r="G615" s="1" t="s">
        <v>234</v>
      </c>
      <c r="H615" s="1" t="s">
        <v>789</v>
      </c>
      <c r="I615" s="1" t="s">
        <v>345</v>
      </c>
    </row>
    <row r="616" spans="1:9">
      <c r="A616" s="1" t="s">
        <v>235</v>
      </c>
      <c r="B616" s="1" t="s">
        <v>221</v>
      </c>
      <c r="C616" s="1" t="s">
        <v>2364</v>
      </c>
      <c r="D616" s="1" t="s">
        <v>394</v>
      </c>
      <c r="E616" s="1">
        <v>1</v>
      </c>
      <c r="F616" s="2">
        <v>45086</v>
      </c>
      <c r="G616" s="1" t="s">
        <v>234</v>
      </c>
      <c r="H616" s="1" t="s">
        <v>789</v>
      </c>
      <c r="I616" s="1" t="s">
        <v>345</v>
      </c>
    </row>
    <row r="617" spans="1:9">
      <c r="A617" s="1" t="s">
        <v>235</v>
      </c>
      <c r="B617" s="1" t="s">
        <v>221</v>
      </c>
      <c r="C617" s="1" t="s">
        <v>2365</v>
      </c>
      <c r="D617" s="1" t="s">
        <v>343</v>
      </c>
      <c r="E617" s="1">
        <v>1</v>
      </c>
      <c r="F617" s="2">
        <v>45089</v>
      </c>
      <c r="G617" s="1" t="s">
        <v>234</v>
      </c>
      <c r="H617" s="1" t="s">
        <v>789</v>
      </c>
      <c r="I617" s="1" t="s">
        <v>345</v>
      </c>
    </row>
    <row r="618" spans="1:9">
      <c r="A618" s="1" t="s">
        <v>235</v>
      </c>
      <c r="B618" s="1" t="s">
        <v>221</v>
      </c>
      <c r="C618" s="1" t="s">
        <v>2366</v>
      </c>
      <c r="D618" s="1" t="s">
        <v>394</v>
      </c>
      <c r="E618" s="1">
        <v>1</v>
      </c>
      <c r="F618" s="2">
        <v>45089</v>
      </c>
      <c r="G618" s="1" t="s">
        <v>234</v>
      </c>
      <c r="H618" s="1" t="s">
        <v>789</v>
      </c>
      <c r="I618" s="1" t="s">
        <v>345</v>
      </c>
    </row>
    <row r="619" spans="1:9">
      <c r="A619" s="1" t="s">
        <v>235</v>
      </c>
      <c r="B619" s="1" t="s">
        <v>221</v>
      </c>
      <c r="C619" s="1" t="s">
        <v>2367</v>
      </c>
      <c r="D619" s="1" t="s">
        <v>352</v>
      </c>
      <c r="E619" s="1">
        <v>1</v>
      </c>
      <c r="F619" s="2">
        <v>45089</v>
      </c>
      <c r="G619" s="1" t="s">
        <v>234</v>
      </c>
      <c r="H619" s="1" t="s">
        <v>789</v>
      </c>
      <c r="I619" s="1" t="s">
        <v>345</v>
      </c>
    </row>
    <row r="620" spans="1:9">
      <c r="A620" s="1" t="s">
        <v>235</v>
      </c>
      <c r="B620" s="1" t="s">
        <v>221</v>
      </c>
      <c r="C620" s="1" t="s">
        <v>2368</v>
      </c>
      <c r="D620" s="1" t="s">
        <v>358</v>
      </c>
      <c r="E620" s="1">
        <v>1</v>
      </c>
      <c r="F620" s="2">
        <v>45093</v>
      </c>
      <c r="G620" s="1" t="s">
        <v>234</v>
      </c>
      <c r="H620" s="1" t="s">
        <v>789</v>
      </c>
      <c r="I620" s="1" t="s">
        <v>345</v>
      </c>
    </row>
    <row r="621" spans="1:9">
      <c r="A621" s="1" t="s">
        <v>235</v>
      </c>
      <c r="B621" s="1" t="s">
        <v>221</v>
      </c>
      <c r="C621" s="1" t="s">
        <v>2369</v>
      </c>
      <c r="D621" s="1" t="s">
        <v>369</v>
      </c>
      <c r="E621" s="1">
        <v>1</v>
      </c>
      <c r="F621" s="2">
        <v>45093</v>
      </c>
      <c r="G621" s="1" t="s">
        <v>234</v>
      </c>
      <c r="H621" s="1" t="s">
        <v>789</v>
      </c>
      <c r="I621" s="1" t="s">
        <v>345</v>
      </c>
    </row>
    <row r="622" hidden="1" spans="1:9">
      <c r="A622" s="1" t="s">
        <v>235</v>
      </c>
      <c r="B622" s="1" t="s">
        <v>221</v>
      </c>
      <c r="C622" s="1" t="s">
        <v>3473</v>
      </c>
      <c r="D622" s="1" t="s">
        <v>369</v>
      </c>
      <c r="E622" s="1">
        <v>1</v>
      </c>
      <c r="F622" s="2">
        <v>45096</v>
      </c>
      <c r="G622" s="1" t="s">
        <v>234</v>
      </c>
      <c r="H622" s="1" t="s">
        <v>789</v>
      </c>
      <c r="I622" s="1" t="s">
        <v>345</v>
      </c>
    </row>
    <row r="623" hidden="1" spans="1:9">
      <c r="A623" s="1" t="s">
        <v>235</v>
      </c>
      <c r="B623" s="1" t="s">
        <v>221</v>
      </c>
      <c r="C623" s="1" t="s">
        <v>3474</v>
      </c>
      <c r="D623" s="1" t="s">
        <v>369</v>
      </c>
      <c r="E623" s="1">
        <v>1</v>
      </c>
      <c r="F623" s="2">
        <v>45100</v>
      </c>
      <c r="G623" s="1" t="s">
        <v>234</v>
      </c>
      <c r="H623" s="1" t="s">
        <v>789</v>
      </c>
      <c r="I623" s="1" t="s">
        <v>345</v>
      </c>
    </row>
    <row r="624" hidden="1" spans="1:9">
      <c r="A624" s="1" t="s">
        <v>235</v>
      </c>
      <c r="B624" s="1" t="s">
        <v>221</v>
      </c>
      <c r="C624" s="1" t="s">
        <v>3475</v>
      </c>
      <c r="D624" s="1" t="s">
        <v>352</v>
      </c>
      <c r="E624" s="1">
        <v>1</v>
      </c>
      <c r="F624" s="2">
        <v>45100</v>
      </c>
      <c r="G624" s="1" t="s">
        <v>234</v>
      </c>
      <c r="H624" s="1" t="s">
        <v>789</v>
      </c>
      <c r="I624" s="1" t="s">
        <v>345</v>
      </c>
    </row>
    <row r="625" hidden="1" spans="1:9">
      <c r="A625" s="1" t="s">
        <v>235</v>
      </c>
      <c r="B625" s="1" t="s">
        <v>221</v>
      </c>
      <c r="C625" s="1" t="s">
        <v>3476</v>
      </c>
      <c r="D625" s="1" t="s">
        <v>369</v>
      </c>
      <c r="E625" s="1">
        <v>1</v>
      </c>
      <c r="F625" s="2">
        <v>45101</v>
      </c>
      <c r="G625" s="1" t="s">
        <v>234</v>
      </c>
      <c r="H625" s="1" t="s">
        <v>789</v>
      </c>
      <c r="I625" s="1" t="s">
        <v>345</v>
      </c>
    </row>
    <row r="626" hidden="1" spans="1:9">
      <c r="A626" s="1" t="s">
        <v>235</v>
      </c>
      <c r="B626" s="1" t="s">
        <v>221</v>
      </c>
      <c r="C626" s="1" t="s">
        <v>3477</v>
      </c>
      <c r="D626" s="1" t="s">
        <v>369</v>
      </c>
      <c r="E626" s="1">
        <v>1</v>
      </c>
      <c r="F626" s="2">
        <v>45101</v>
      </c>
      <c r="G626" s="1" t="s">
        <v>234</v>
      </c>
      <c r="H626" s="1" t="s">
        <v>789</v>
      </c>
      <c r="I626" s="1" t="s">
        <v>345</v>
      </c>
    </row>
    <row r="627" hidden="1" spans="1:9">
      <c r="A627" s="1" t="s">
        <v>235</v>
      </c>
      <c r="B627" s="1" t="s">
        <v>221</v>
      </c>
      <c r="C627" s="1" t="s">
        <v>3478</v>
      </c>
      <c r="D627" s="1" t="s">
        <v>352</v>
      </c>
      <c r="E627" s="1">
        <v>1</v>
      </c>
      <c r="F627" s="2">
        <v>45101</v>
      </c>
      <c r="G627" s="1" t="s">
        <v>234</v>
      </c>
      <c r="H627" s="1" t="s">
        <v>789</v>
      </c>
      <c r="I627" s="1" t="s">
        <v>345</v>
      </c>
    </row>
    <row r="628" hidden="1" spans="1:9">
      <c r="A628" s="1" t="s">
        <v>235</v>
      </c>
      <c r="B628" s="1" t="s">
        <v>221</v>
      </c>
      <c r="C628" s="1" t="s">
        <v>3479</v>
      </c>
      <c r="D628" s="1" t="s">
        <v>358</v>
      </c>
      <c r="E628" s="1">
        <v>1</v>
      </c>
      <c r="F628" s="2">
        <v>45104</v>
      </c>
      <c r="G628" s="1" t="s">
        <v>234</v>
      </c>
      <c r="H628" s="1" t="s">
        <v>789</v>
      </c>
      <c r="I628" s="1" t="s">
        <v>345</v>
      </c>
    </row>
    <row r="629" hidden="1" spans="1:9">
      <c r="A629" s="1" t="s">
        <v>235</v>
      </c>
      <c r="B629" s="1" t="s">
        <v>221</v>
      </c>
      <c r="C629" s="1" t="s">
        <v>3480</v>
      </c>
      <c r="D629" s="1" t="s">
        <v>369</v>
      </c>
      <c r="E629" s="1">
        <v>1</v>
      </c>
      <c r="F629" s="2">
        <v>45104</v>
      </c>
      <c r="G629" s="1" t="s">
        <v>234</v>
      </c>
      <c r="H629" s="1" t="s">
        <v>789</v>
      </c>
      <c r="I629" s="1" t="s">
        <v>345</v>
      </c>
    </row>
    <row r="630" spans="1:9">
      <c r="A630" s="1" t="s">
        <v>799</v>
      </c>
      <c r="B630" s="1" t="s">
        <v>175</v>
      </c>
      <c r="C630" s="1" t="s">
        <v>2370</v>
      </c>
      <c r="D630" s="1" t="s">
        <v>369</v>
      </c>
      <c r="E630" s="1">
        <v>1</v>
      </c>
      <c r="F630" s="2">
        <v>45083</v>
      </c>
      <c r="G630" s="1" t="s">
        <v>182</v>
      </c>
      <c r="H630" s="1" t="s">
        <v>801</v>
      </c>
      <c r="I630" s="1" t="s">
        <v>345</v>
      </c>
    </row>
    <row r="631" spans="1:9">
      <c r="A631" s="1" t="s">
        <v>799</v>
      </c>
      <c r="B631" s="1" t="s">
        <v>175</v>
      </c>
      <c r="C631" s="1" t="s">
        <v>2371</v>
      </c>
      <c r="D631" s="1" t="s">
        <v>352</v>
      </c>
      <c r="E631" s="1">
        <v>1</v>
      </c>
      <c r="F631" s="2">
        <v>45083</v>
      </c>
      <c r="G631" s="1" t="s">
        <v>182</v>
      </c>
      <c r="H631" s="1" t="s">
        <v>801</v>
      </c>
      <c r="I631" s="1" t="s">
        <v>345</v>
      </c>
    </row>
    <row r="632" spans="1:9">
      <c r="A632" s="1" t="s">
        <v>799</v>
      </c>
      <c r="B632" s="1" t="s">
        <v>175</v>
      </c>
      <c r="C632" s="1" t="s">
        <v>2372</v>
      </c>
      <c r="D632" s="1" t="s">
        <v>815</v>
      </c>
      <c r="E632" s="1">
        <v>1</v>
      </c>
      <c r="F632" s="2">
        <v>45087</v>
      </c>
      <c r="G632" s="1" t="s">
        <v>182</v>
      </c>
      <c r="H632" s="1" t="s">
        <v>801</v>
      </c>
      <c r="I632" s="1" t="s">
        <v>345</v>
      </c>
    </row>
    <row r="633" spans="1:9">
      <c r="A633" s="1" t="s">
        <v>799</v>
      </c>
      <c r="B633" s="1" t="s">
        <v>175</v>
      </c>
      <c r="C633" s="1" t="s">
        <v>2373</v>
      </c>
      <c r="D633" s="1" t="s">
        <v>369</v>
      </c>
      <c r="E633" s="1">
        <v>1</v>
      </c>
      <c r="F633" s="2">
        <v>45089</v>
      </c>
      <c r="G633" s="1" t="s">
        <v>182</v>
      </c>
      <c r="H633" s="1" t="s">
        <v>801</v>
      </c>
      <c r="I633" s="1" t="s">
        <v>345</v>
      </c>
    </row>
    <row r="634" spans="1:9">
      <c r="A634" s="1" t="s">
        <v>799</v>
      </c>
      <c r="B634" s="1" t="s">
        <v>175</v>
      </c>
      <c r="C634" s="1" t="s">
        <v>2374</v>
      </c>
      <c r="D634" s="1" t="s">
        <v>369</v>
      </c>
      <c r="E634" s="1">
        <v>1</v>
      </c>
      <c r="F634" s="2">
        <v>45089</v>
      </c>
      <c r="G634" s="1" t="s">
        <v>182</v>
      </c>
      <c r="H634" s="1" t="s">
        <v>801</v>
      </c>
      <c r="I634" s="1" t="s">
        <v>345</v>
      </c>
    </row>
    <row r="635" spans="1:9">
      <c r="A635" s="1" t="s">
        <v>799</v>
      </c>
      <c r="B635" s="1" t="s">
        <v>175</v>
      </c>
      <c r="C635" s="1" t="s">
        <v>2375</v>
      </c>
      <c r="D635" s="1" t="s">
        <v>352</v>
      </c>
      <c r="E635" s="1">
        <v>1</v>
      </c>
      <c r="F635" s="2">
        <v>45091</v>
      </c>
      <c r="G635" s="1" t="s">
        <v>182</v>
      </c>
      <c r="H635" s="1" t="s">
        <v>801</v>
      </c>
      <c r="I635" s="1" t="s">
        <v>345</v>
      </c>
    </row>
    <row r="636" hidden="1" spans="1:9">
      <c r="A636" s="1" t="s">
        <v>799</v>
      </c>
      <c r="B636" s="1" t="s">
        <v>175</v>
      </c>
      <c r="C636" s="1" t="s">
        <v>3481</v>
      </c>
      <c r="D636" s="1" t="s">
        <v>352</v>
      </c>
      <c r="E636" s="1">
        <v>1</v>
      </c>
      <c r="F636" s="2">
        <v>45097</v>
      </c>
      <c r="G636" s="1" t="s">
        <v>182</v>
      </c>
      <c r="H636" s="1" t="s">
        <v>801</v>
      </c>
      <c r="I636" s="1" t="s">
        <v>345</v>
      </c>
    </row>
    <row r="637" hidden="1" spans="1:9">
      <c r="A637" s="1" t="s">
        <v>799</v>
      </c>
      <c r="B637" s="1" t="s">
        <v>175</v>
      </c>
      <c r="C637" s="1" t="s">
        <v>3482</v>
      </c>
      <c r="D637" s="1" t="s">
        <v>815</v>
      </c>
      <c r="E637" s="1">
        <v>1</v>
      </c>
      <c r="F637" s="2">
        <v>45097</v>
      </c>
      <c r="G637" s="1" t="s">
        <v>182</v>
      </c>
      <c r="H637" s="1" t="s">
        <v>801</v>
      </c>
      <c r="I637" s="1" t="s">
        <v>345</v>
      </c>
    </row>
    <row r="638" hidden="1" spans="1:9">
      <c r="A638" s="1" t="s">
        <v>799</v>
      </c>
      <c r="B638" s="1" t="s">
        <v>175</v>
      </c>
      <c r="C638" s="1" t="s">
        <v>3483</v>
      </c>
      <c r="D638" s="1" t="s">
        <v>352</v>
      </c>
      <c r="E638" s="1">
        <v>1</v>
      </c>
      <c r="F638" s="2">
        <v>45098</v>
      </c>
      <c r="G638" s="1" t="s">
        <v>182</v>
      </c>
      <c r="H638" s="1" t="s">
        <v>801</v>
      </c>
      <c r="I638" s="1" t="s">
        <v>345</v>
      </c>
    </row>
    <row r="639" hidden="1" spans="1:9">
      <c r="A639" s="1" t="s">
        <v>799</v>
      </c>
      <c r="B639" s="1" t="s">
        <v>175</v>
      </c>
      <c r="C639" s="1" t="s">
        <v>3484</v>
      </c>
      <c r="D639" s="1" t="s">
        <v>394</v>
      </c>
      <c r="E639" s="1">
        <v>1</v>
      </c>
      <c r="F639" s="2">
        <v>45098</v>
      </c>
      <c r="G639" s="1" t="s">
        <v>182</v>
      </c>
      <c r="H639" s="1" t="s">
        <v>801</v>
      </c>
      <c r="I639" s="1" t="s">
        <v>345</v>
      </c>
    </row>
    <row r="640" hidden="1" spans="1:9">
      <c r="A640" s="1" t="s">
        <v>799</v>
      </c>
      <c r="B640" s="1" t="s">
        <v>175</v>
      </c>
      <c r="C640" s="1" t="s">
        <v>3485</v>
      </c>
      <c r="D640" s="1" t="s">
        <v>358</v>
      </c>
      <c r="E640" s="1">
        <v>1</v>
      </c>
      <c r="F640" s="2">
        <v>45099</v>
      </c>
      <c r="G640" s="1" t="s">
        <v>182</v>
      </c>
      <c r="H640" s="1" t="s">
        <v>801</v>
      </c>
      <c r="I640" s="1" t="s">
        <v>345</v>
      </c>
    </row>
    <row r="641" hidden="1" spans="1:9">
      <c r="A641" s="1" t="s">
        <v>799</v>
      </c>
      <c r="B641" s="1" t="s">
        <v>175</v>
      </c>
      <c r="C641" s="1" t="s">
        <v>3486</v>
      </c>
      <c r="D641" s="1" t="s">
        <v>358</v>
      </c>
      <c r="E641" s="1">
        <v>1</v>
      </c>
      <c r="F641" s="2">
        <v>45100</v>
      </c>
      <c r="G641" s="1" t="s">
        <v>182</v>
      </c>
      <c r="H641" s="1" t="s">
        <v>801</v>
      </c>
      <c r="I641" s="1" t="s">
        <v>345</v>
      </c>
    </row>
    <row r="642" hidden="1" spans="1:9">
      <c r="A642" s="1" t="s">
        <v>799</v>
      </c>
      <c r="B642" s="1" t="s">
        <v>175</v>
      </c>
      <c r="C642" s="1" t="s">
        <v>3487</v>
      </c>
      <c r="D642" s="1" t="s">
        <v>369</v>
      </c>
      <c r="E642" s="1">
        <v>1</v>
      </c>
      <c r="F642" s="2">
        <v>45100</v>
      </c>
      <c r="G642" s="1" t="s">
        <v>182</v>
      </c>
      <c r="H642" s="1" t="s">
        <v>801</v>
      </c>
      <c r="I642" s="1" t="s">
        <v>345</v>
      </c>
    </row>
    <row r="643" hidden="1" spans="1:9">
      <c r="A643" s="1" t="s">
        <v>799</v>
      </c>
      <c r="B643" s="1" t="s">
        <v>175</v>
      </c>
      <c r="C643" s="1" t="s">
        <v>3488</v>
      </c>
      <c r="D643" s="1" t="s">
        <v>369</v>
      </c>
      <c r="E643" s="1">
        <v>1</v>
      </c>
      <c r="F643" s="2">
        <v>45101</v>
      </c>
      <c r="G643" s="1" t="s">
        <v>182</v>
      </c>
      <c r="H643" s="1" t="s">
        <v>801</v>
      </c>
      <c r="I643" s="1" t="s">
        <v>345</v>
      </c>
    </row>
    <row r="644" hidden="1" spans="1:9">
      <c r="A644" s="1" t="s">
        <v>799</v>
      </c>
      <c r="B644" s="1" t="s">
        <v>175</v>
      </c>
      <c r="C644" s="1" t="s">
        <v>3489</v>
      </c>
      <c r="D644" s="1" t="s">
        <v>343</v>
      </c>
      <c r="E644" s="1">
        <v>1</v>
      </c>
      <c r="F644" s="2">
        <v>45104</v>
      </c>
      <c r="G644" s="1" t="s">
        <v>182</v>
      </c>
      <c r="H644" s="1" t="s">
        <v>801</v>
      </c>
      <c r="I644" s="1" t="s">
        <v>345</v>
      </c>
    </row>
    <row r="645" hidden="1" spans="1:9">
      <c r="A645" s="1" t="s">
        <v>799</v>
      </c>
      <c r="B645" s="1" t="s">
        <v>175</v>
      </c>
      <c r="C645" s="1" t="s">
        <v>3490</v>
      </c>
      <c r="D645" s="1" t="s">
        <v>369</v>
      </c>
      <c r="E645" s="1">
        <v>1</v>
      </c>
      <c r="F645" s="2">
        <v>45105</v>
      </c>
      <c r="G645" s="1" t="s">
        <v>182</v>
      </c>
      <c r="H645" s="1" t="s">
        <v>801</v>
      </c>
      <c r="I645" s="1" t="s">
        <v>345</v>
      </c>
    </row>
    <row r="646" hidden="1" spans="1:9">
      <c r="A646" s="1" t="s">
        <v>799</v>
      </c>
      <c r="B646" s="1" t="s">
        <v>175</v>
      </c>
      <c r="C646" s="1" t="s">
        <v>3491</v>
      </c>
      <c r="D646" s="1" t="s">
        <v>350</v>
      </c>
      <c r="E646" s="1">
        <v>1</v>
      </c>
      <c r="F646" s="2">
        <v>45106</v>
      </c>
      <c r="G646" s="1" t="s">
        <v>182</v>
      </c>
      <c r="H646" s="1" t="s">
        <v>801</v>
      </c>
      <c r="I646" s="1" t="s">
        <v>345</v>
      </c>
    </row>
    <row r="647" spans="1:9">
      <c r="A647" s="1" t="s">
        <v>227</v>
      </c>
      <c r="B647" s="1" t="s">
        <v>221</v>
      </c>
      <c r="C647" s="1" t="s">
        <v>2376</v>
      </c>
      <c r="D647" s="1" t="s">
        <v>369</v>
      </c>
      <c r="E647" s="1">
        <v>1</v>
      </c>
      <c r="F647" s="2">
        <v>45079</v>
      </c>
      <c r="G647" s="1" t="s">
        <v>226</v>
      </c>
      <c r="H647" s="1" t="s">
        <v>813</v>
      </c>
      <c r="I647" s="1" t="s">
        <v>345</v>
      </c>
    </row>
    <row r="648" spans="1:9">
      <c r="A648" s="1" t="s">
        <v>227</v>
      </c>
      <c r="B648" s="1" t="s">
        <v>221</v>
      </c>
      <c r="C648" s="1" t="s">
        <v>2377</v>
      </c>
      <c r="D648" s="1" t="s">
        <v>369</v>
      </c>
      <c r="E648" s="1">
        <v>1</v>
      </c>
      <c r="F648" s="2">
        <v>45079</v>
      </c>
      <c r="G648" s="1" t="s">
        <v>226</v>
      </c>
      <c r="H648" s="1" t="s">
        <v>813</v>
      </c>
      <c r="I648" s="1" t="s">
        <v>345</v>
      </c>
    </row>
    <row r="649" spans="1:9">
      <c r="A649" s="1" t="s">
        <v>227</v>
      </c>
      <c r="B649" s="1" t="s">
        <v>221</v>
      </c>
      <c r="C649" s="1" t="s">
        <v>2378</v>
      </c>
      <c r="D649" s="1" t="s">
        <v>369</v>
      </c>
      <c r="E649" s="1">
        <v>1</v>
      </c>
      <c r="F649" s="2">
        <v>45084</v>
      </c>
      <c r="G649" s="1" t="s">
        <v>226</v>
      </c>
      <c r="H649" s="1" t="s">
        <v>813</v>
      </c>
      <c r="I649" s="1" t="s">
        <v>345</v>
      </c>
    </row>
    <row r="650" spans="1:9">
      <c r="A650" s="1" t="s">
        <v>227</v>
      </c>
      <c r="B650" s="1" t="s">
        <v>221</v>
      </c>
      <c r="C650" s="1" t="s">
        <v>2379</v>
      </c>
      <c r="D650" s="1" t="s">
        <v>352</v>
      </c>
      <c r="E650" s="1">
        <v>1</v>
      </c>
      <c r="F650" s="2">
        <v>45084</v>
      </c>
      <c r="G650" s="1" t="s">
        <v>226</v>
      </c>
      <c r="H650" s="1" t="s">
        <v>813</v>
      </c>
      <c r="I650" s="1" t="s">
        <v>345</v>
      </c>
    </row>
    <row r="651" spans="1:9">
      <c r="A651" s="1" t="s">
        <v>227</v>
      </c>
      <c r="B651" s="1" t="s">
        <v>221</v>
      </c>
      <c r="C651" s="1" t="s">
        <v>2380</v>
      </c>
      <c r="D651" s="1" t="s">
        <v>352</v>
      </c>
      <c r="E651" s="1">
        <v>1</v>
      </c>
      <c r="F651" s="2">
        <v>45084</v>
      </c>
      <c r="G651" s="1" t="s">
        <v>226</v>
      </c>
      <c r="H651" s="1" t="s">
        <v>813</v>
      </c>
      <c r="I651" s="1" t="s">
        <v>345</v>
      </c>
    </row>
    <row r="652" spans="1:9">
      <c r="A652" s="1" t="s">
        <v>227</v>
      </c>
      <c r="B652" s="1" t="s">
        <v>221</v>
      </c>
      <c r="C652" s="1" t="s">
        <v>2381</v>
      </c>
      <c r="D652" s="1" t="s">
        <v>358</v>
      </c>
      <c r="E652" s="1">
        <v>1</v>
      </c>
      <c r="F652" s="2">
        <v>45089</v>
      </c>
      <c r="G652" s="1" t="s">
        <v>226</v>
      </c>
      <c r="H652" s="1" t="s">
        <v>813</v>
      </c>
      <c r="I652" s="1" t="s">
        <v>345</v>
      </c>
    </row>
    <row r="653" spans="1:9">
      <c r="A653" s="1" t="s">
        <v>227</v>
      </c>
      <c r="B653" s="1" t="s">
        <v>221</v>
      </c>
      <c r="C653" s="1" t="s">
        <v>2382</v>
      </c>
      <c r="D653" s="1" t="s">
        <v>343</v>
      </c>
      <c r="E653" s="1">
        <v>1</v>
      </c>
      <c r="F653" s="2">
        <v>45093</v>
      </c>
      <c r="G653" s="1" t="s">
        <v>226</v>
      </c>
      <c r="H653" s="1" t="s">
        <v>813</v>
      </c>
      <c r="I653" s="1" t="s">
        <v>345</v>
      </c>
    </row>
    <row r="654" spans="1:9">
      <c r="A654" s="1" t="s">
        <v>227</v>
      </c>
      <c r="B654" s="1" t="s">
        <v>221</v>
      </c>
      <c r="C654" s="1" t="s">
        <v>2383</v>
      </c>
      <c r="D654" s="1" t="s">
        <v>352</v>
      </c>
      <c r="E654" s="1">
        <v>1</v>
      </c>
      <c r="F654" s="2">
        <v>45094</v>
      </c>
      <c r="G654" s="1" t="s">
        <v>226</v>
      </c>
      <c r="H654" s="1" t="s">
        <v>813</v>
      </c>
      <c r="I654" s="1" t="s">
        <v>345</v>
      </c>
    </row>
    <row r="655" hidden="1" spans="1:9">
      <c r="A655" s="1" t="s">
        <v>227</v>
      </c>
      <c r="B655" s="1" t="s">
        <v>221</v>
      </c>
      <c r="C655" s="1" t="s">
        <v>3492</v>
      </c>
      <c r="D655" s="1" t="s">
        <v>350</v>
      </c>
      <c r="E655" s="1">
        <v>1</v>
      </c>
      <c r="F655" s="2">
        <v>45096</v>
      </c>
      <c r="G655" s="1" t="s">
        <v>226</v>
      </c>
      <c r="H655" s="1" t="s">
        <v>813</v>
      </c>
      <c r="I655" s="1" t="s">
        <v>345</v>
      </c>
    </row>
    <row r="656" hidden="1" spans="1:9">
      <c r="A656" s="1" t="s">
        <v>227</v>
      </c>
      <c r="B656" s="1" t="s">
        <v>221</v>
      </c>
      <c r="C656" s="1" t="s">
        <v>3493</v>
      </c>
      <c r="D656" s="1" t="s">
        <v>369</v>
      </c>
      <c r="E656" s="1">
        <v>1</v>
      </c>
      <c r="F656" s="2">
        <v>45103</v>
      </c>
      <c r="G656" s="1" t="s">
        <v>226</v>
      </c>
      <c r="H656" s="1" t="s">
        <v>813</v>
      </c>
      <c r="I656" s="1" t="s">
        <v>345</v>
      </c>
    </row>
    <row r="657" hidden="1" spans="1:9">
      <c r="A657" s="1" t="s">
        <v>227</v>
      </c>
      <c r="B657" s="1" t="s">
        <v>221</v>
      </c>
      <c r="C657" s="1" t="s">
        <v>3494</v>
      </c>
      <c r="D657" s="1" t="s">
        <v>358</v>
      </c>
      <c r="E657" s="1">
        <v>1</v>
      </c>
      <c r="F657" s="2">
        <v>45104</v>
      </c>
      <c r="G657" s="1" t="s">
        <v>226</v>
      </c>
      <c r="H657" s="1" t="s">
        <v>813</v>
      </c>
      <c r="I657" s="1" t="s">
        <v>345</v>
      </c>
    </row>
    <row r="658" hidden="1" spans="1:9">
      <c r="A658" s="1" t="s">
        <v>227</v>
      </c>
      <c r="B658" s="1" t="s">
        <v>221</v>
      </c>
      <c r="C658" s="1" t="s">
        <v>3495</v>
      </c>
      <c r="D658" s="1" t="s">
        <v>369</v>
      </c>
      <c r="E658" s="1">
        <v>1</v>
      </c>
      <c r="F658" s="2">
        <v>45106</v>
      </c>
      <c r="G658" s="1" t="s">
        <v>226</v>
      </c>
      <c r="H658" s="1" t="s">
        <v>813</v>
      </c>
      <c r="I658" s="1" t="s">
        <v>345</v>
      </c>
    </row>
    <row r="659" spans="1:9">
      <c r="A659" s="1" t="s">
        <v>229</v>
      </c>
      <c r="B659" s="1" t="s">
        <v>221</v>
      </c>
      <c r="C659" s="1" t="s">
        <v>2384</v>
      </c>
      <c r="D659" s="1" t="s">
        <v>815</v>
      </c>
      <c r="E659" s="1">
        <v>1</v>
      </c>
      <c r="F659" s="2">
        <v>45079</v>
      </c>
      <c r="G659" s="1" t="s">
        <v>228</v>
      </c>
      <c r="H659" s="1" t="s">
        <v>821</v>
      </c>
      <c r="I659" s="1" t="s">
        <v>345</v>
      </c>
    </row>
    <row r="660" spans="1:9">
      <c r="A660" s="1" t="s">
        <v>229</v>
      </c>
      <c r="B660" s="1" t="s">
        <v>221</v>
      </c>
      <c r="C660" s="1" t="s">
        <v>2385</v>
      </c>
      <c r="D660" s="1" t="s">
        <v>352</v>
      </c>
      <c r="E660" s="1">
        <v>1</v>
      </c>
      <c r="F660" s="2">
        <v>45080</v>
      </c>
      <c r="G660" s="1" t="s">
        <v>228</v>
      </c>
      <c r="H660" s="1" t="s">
        <v>821</v>
      </c>
      <c r="I660" s="1" t="s">
        <v>345</v>
      </c>
    </row>
    <row r="661" spans="1:9">
      <c r="A661" s="1" t="s">
        <v>229</v>
      </c>
      <c r="B661" s="1" t="s">
        <v>221</v>
      </c>
      <c r="C661" s="1" t="s">
        <v>2386</v>
      </c>
      <c r="D661" s="1" t="s">
        <v>352</v>
      </c>
      <c r="E661" s="1">
        <v>1</v>
      </c>
      <c r="F661" s="2">
        <v>45089</v>
      </c>
      <c r="G661" s="1" t="s">
        <v>228</v>
      </c>
      <c r="H661" s="1" t="s">
        <v>821</v>
      </c>
      <c r="I661" s="1" t="s">
        <v>345</v>
      </c>
    </row>
    <row r="662" spans="1:9">
      <c r="A662" s="1" t="s">
        <v>229</v>
      </c>
      <c r="B662" s="1" t="s">
        <v>221</v>
      </c>
      <c r="C662" s="1" t="s">
        <v>2387</v>
      </c>
      <c r="D662" s="1" t="s">
        <v>369</v>
      </c>
      <c r="E662" s="1">
        <v>1</v>
      </c>
      <c r="F662" s="2">
        <v>45090</v>
      </c>
      <c r="G662" s="1" t="s">
        <v>228</v>
      </c>
      <c r="H662" s="1" t="s">
        <v>821</v>
      </c>
      <c r="I662" s="1" t="s">
        <v>345</v>
      </c>
    </row>
    <row r="663" spans="1:9">
      <c r="A663" s="1" t="s">
        <v>229</v>
      </c>
      <c r="B663" s="1" t="s">
        <v>221</v>
      </c>
      <c r="C663" s="1" t="s">
        <v>2388</v>
      </c>
      <c r="D663" s="1" t="s">
        <v>358</v>
      </c>
      <c r="E663" s="1">
        <v>1</v>
      </c>
      <c r="F663" s="2">
        <v>45091</v>
      </c>
      <c r="G663" s="1" t="s">
        <v>228</v>
      </c>
      <c r="H663" s="1" t="s">
        <v>821</v>
      </c>
      <c r="I663" s="1" t="s">
        <v>345</v>
      </c>
    </row>
    <row r="664" spans="1:9">
      <c r="A664" s="1" t="s">
        <v>229</v>
      </c>
      <c r="B664" s="1" t="s">
        <v>221</v>
      </c>
      <c r="C664" s="1" t="s">
        <v>2389</v>
      </c>
      <c r="D664" s="1" t="s">
        <v>394</v>
      </c>
      <c r="E664" s="1">
        <v>1</v>
      </c>
      <c r="F664" s="2">
        <v>45091</v>
      </c>
      <c r="G664" s="1" t="s">
        <v>228</v>
      </c>
      <c r="H664" s="1" t="s">
        <v>821</v>
      </c>
      <c r="I664" s="1" t="s">
        <v>345</v>
      </c>
    </row>
    <row r="665" spans="1:9">
      <c r="A665" s="1" t="s">
        <v>229</v>
      </c>
      <c r="B665" s="1" t="s">
        <v>221</v>
      </c>
      <c r="C665" s="1" t="s">
        <v>2390</v>
      </c>
      <c r="D665" s="1" t="s">
        <v>352</v>
      </c>
      <c r="E665" s="1">
        <v>1</v>
      </c>
      <c r="F665" s="2">
        <v>45092</v>
      </c>
      <c r="G665" s="1" t="s">
        <v>228</v>
      </c>
      <c r="H665" s="1" t="s">
        <v>821</v>
      </c>
      <c r="I665" s="1" t="s">
        <v>345</v>
      </c>
    </row>
    <row r="666" hidden="1" spans="1:9">
      <c r="A666" s="1" t="s">
        <v>229</v>
      </c>
      <c r="B666" s="1" t="s">
        <v>221</v>
      </c>
      <c r="C666" s="1" t="s">
        <v>3496</v>
      </c>
      <c r="D666" s="1" t="s">
        <v>369</v>
      </c>
      <c r="E666" s="1">
        <v>1</v>
      </c>
      <c r="F666" s="2">
        <v>45098</v>
      </c>
      <c r="G666" s="1" t="s">
        <v>228</v>
      </c>
      <c r="H666" s="1" t="s">
        <v>821</v>
      </c>
      <c r="I666" s="1" t="s">
        <v>345</v>
      </c>
    </row>
    <row r="667" hidden="1" spans="1:9">
      <c r="A667" s="1" t="s">
        <v>229</v>
      </c>
      <c r="B667" s="1" t="s">
        <v>221</v>
      </c>
      <c r="C667" s="1" t="s">
        <v>3497</v>
      </c>
      <c r="D667" s="1" t="s">
        <v>352</v>
      </c>
      <c r="E667" s="1">
        <v>1</v>
      </c>
      <c r="F667" s="2">
        <v>45100</v>
      </c>
      <c r="G667" s="1" t="s">
        <v>228</v>
      </c>
      <c r="H667" s="1" t="s">
        <v>821</v>
      </c>
      <c r="I667" s="1" t="s">
        <v>345</v>
      </c>
    </row>
    <row r="668" hidden="1" spans="1:9">
      <c r="A668" s="1" t="s">
        <v>229</v>
      </c>
      <c r="B668" s="1" t="s">
        <v>221</v>
      </c>
      <c r="C668" s="1" t="s">
        <v>3498</v>
      </c>
      <c r="D668" s="1" t="s">
        <v>352</v>
      </c>
      <c r="E668" s="1">
        <v>1</v>
      </c>
      <c r="F668" s="2">
        <v>45100</v>
      </c>
      <c r="G668" s="1" t="s">
        <v>228</v>
      </c>
      <c r="H668" s="1" t="s">
        <v>821</v>
      </c>
      <c r="I668" s="1" t="s">
        <v>345</v>
      </c>
    </row>
    <row r="669" hidden="1" spans="1:9">
      <c r="A669" s="1" t="s">
        <v>229</v>
      </c>
      <c r="B669" s="1" t="s">
        <v>221</v>
      </c>
      <c r="C669" s="1" t="s">
        <v>3499</v>
      </c>
      <c r="D669" s="1" t="s">
        <v>369</v>
      </c>
      <c r="E669" s="1">
        <v>1</v>
      </c>
      <c r="F669" s="2">
        <v>45101</v>
      </c>
      <c r="G669" s="1" t="s">
        <v>228</v>
      </c>
      <c r="H669" s="1" t="s">
        <v>821</v>
      </c>
      <c r="I669" s="1" t="s">
        <v>345</v>
      </c>
    </row>
    <row r="670" hidden="1" spans="1:9">
      <c r="A670" s="1" t="s">
        <v>229</v>
      </c>
      <c r="B670" s="1" t="s">
        <v>221</v>
      </c>
      <c r="C670" s="1" t="s">
        <v>3500</v>
      </c>
      <c r="D670" s="1" t="s">
        <v>358</v>
      </c>
      <c r="E670" s="1">
        <v>1</v>
      </c>
      <c r="F670" s="2">
        <v>45104</v>
      </c>
      <c r="G670" s="1" t="s">
        <v>228</v>
      </c>
      <c r="H670" s="1" t="s">
        <v>821</v>
      </c>
      <c r="I670" s="1" t="s">
        <v>345</v>
      </c>
    </row>
    <row r="671" hidden="1" spans="1:9">
      <c r="A671" s="1" t="s">
        <v>229</v>
      </c>
      <c r="B671" s="1" t="s">
        <v>221</v>
      </c>
      <c r="C671" s="1" t="s">
        <v>3501</v>
      </c>
      <c r="D671" s="1" t="s">
        <v>358</v>
      </c>
      <c r="E671" s="1">
        <v>1</v>
      </c>
      <c r="F671" s="2">
        <v>45106</v>
      </c>
      <c r="G671" s="1" t="s">
        <v>228</v>
      </c>
      <c r="H671" s="1" t="s">
        <v>821</v>
      </c>
      <c r="I671" s="1" t="s">
        <v>345</v>
      </c>
    </row>
    <row r="672" hidden="1" spans="1:9">
      <c r="A672" s="1" t="s">
        <v>229</v>
      </c>
      <c r="B672" s="1" t="s">
        <v>221</v>
      </c>
      <c r="C672" s="1" t="s">
        <v>3502</v>
      </c>
      <c r="D672" s="1" t="s">
        <v>352</v>
      </c>
      <c r="E672" s="1">
        <v>1</v>
      </c>
      <c r="F672" s="2">
        <v>45106</v>
      </c>
      <c r="G672" s="1" t="s">
        <v>228</v>
      </c>
      <c r="H672" s="1" t="s">
        <v>821</v>
      </c>
      <c r="I672" s="1" t="s">
        <v>345</v>
      </c>
    </row>
    <row r="673" spans="1:9">
      <c r="A673" s="1" t="s">
        <v>136</v>
      </c>
      <c r="B673" s="1" t="s">
        <v>129</v>
      </c>
      <c r="C673" s="1" t="s">
        <v>2391</v>
      </c>
      <c r="D673" s="1" t="s">
        <v>376</v>
      </c>
      <c r="E673" s="1">
        <v>1</v>
      </c>
      <c r="F673" s="2">
        <v>45082</v>
      </c>
      <c r="G673" s="1" t="s">
        <v>834</v>
      </c>
      <c r="H673" s="1" t="s">
        <v>835</v>
      </c>
      <c r="I673" s="1" t="s">
        <v>345</v>
      </c>
    </row>
    <row r="674" spans="1:9">
      <c r="A674" s="1" t="s">
        <v>136</v>
      </c>
      <c r="B674" s="1" t="s">
        <v>129</v>
      </c>
      <c r="C674" s="1" t="s">
        <v>2392</v>
      </c>
      <c r="D674" s="1" t="s">
        <v>352</v>
      </c>
      <c r="E674" s="1">
        <v>1</v>
      </c>
      <c r="F674" s="2">
        <v>45085</v>
      </c>
      <c r="G674" s="1" t="s">
        <v>834</v>
      </c>
      <c r="H674" s="1" t="s">
        <v>835</v>
      </c>
      <c r="I674" s="1" t="s">
        <v>345</v>
      </c>
    </row>
    <row r="675" spans="1:9">
      <c r="A675" s="1" t="s">
        <v>136</v>
      </c>
      <c r="B675" s="1" t="s">
        <v>129</v>
      </c>
      <c r="C675" s="1" t="s">
        <v>2393</v>
      </c>
      <c r="D675" s="1" t="s">
        <v>358</v>
      </c>
      <c r="E675" s="1">
        <v>1</v>
      </c>
      <c r="F675" s="2">
        <v>45085</v>
      </c>
      <c r="G675" s="1" t="s">
        <v>834</v>
      </c>
      <c r="H675" s="1" t="s">
        <v>835</v>
      </c>
      <c r="I675" s="1" t="s">
        <v>345</v>
      </c>
    </row>
    <row r="676" spans="1:9">
      <c r="A676" s="1" t="s">
        <v>136</v>
      </c>
      <c r="B676" s="1" t="s">
        <v>129</v>
      </c>
      <c r="C676" s="1" t="s">
        <v>2394</v>
      </c>
      <c r="D676" s="1" t="s">
        <v>659</v>
      </c>
      <c r="E676" s="1">
        <v>1</v>
      </c>
      <c r="F676" s="2">
        <v>45086</v>
      </c>
      <c r="G676" s="1" t="s">
        <v>834</v>
      </c>
      <c r="H676" s="1" t="s">
        <v>835</v>
      </c>
      <c r="I676" s="1" t="s">
        <v>345</v>
      </c>
    </row>
    <row r="677" spans="1:9">
      <c r="A677" s="1" t="s">
        <v>136</v>
      </c>
      <c r="B677" s="1" t="s">
        <v>129</v>
      </c>
      <c r="C677" s="1" t="s">
        <v>2395</v>
      </c>
      <c r="D677" s="1" t="s">
        <v>358</v>
      </c>
      <c r="E677" s="1">
        <v>1</v>
      </c>
      <c r="F677" s="2">
        <v>45092</v>
      </c>
      <c r="G677" s="1" t="s">
        <v>834</v>
      </c>
      <c r="H677" s="1" t="s">
        <v>835</v>
      </c>
      <c r="I677" s="1" t="s">
        <v>345</v>
      </c>
    </row>
    <row r="678" spans="1:9">
      <c r="A678" s="1" t="s">
        <v>136</v>
      </c>
      <c r="B678" s="1" t="s">
        <v>129</v>
      </c>
      <c r="C678" s="1" t="s">
        <v>2396</v>
      </c>
      <c r="D678" s="1" t="s">
        <v>350</v>
      </c>
      <c r="E678" s="1">
        <v>1</v>
      </c>
      <c r="F678" s="2">
        <v>45093</v>
      </c>
      <c r="G678" s="1" t="s">
        <v>834</v>
      </c>
      <c r="H678" s="1" t="s">
        <v>835</v>
      </c>
      <c r="I678" s="1" t="s">
        <v>345</v>
      </c>
    </row>
    <row r="679" spans="1:9">
      <c r="A679" s="1" t="s">
        <v>136</v>
      </c>
      <c r="B679" s="1" t="s">
        <v>129</v>
      </c>
      <c r="C679" s="1" t="s">
        <v>2397</v>
      </c>
      <c r="D679" s="1" t="s">
        <v>376</v>
      </c>
      <c r="E679" s="1">
        <v>1</v>
      </c>
      <c r="F679" s="2">
        <v>45093</v>
      </c>
      <c r="G679" s="1" t="s">
        <v>834</v>
      </c>
      <c r="H679" s="1" t="s">
        <v>835</v>
      </c>
      <c r="I679" s="1" t="s">
        <v>345</v>
      </c>
    </row>
    <row r="680" hidden="1" spans="1:9">
      <c r="A680" s="1" t="s">
        <v>136</v>
      </c>
      <c r="B680" s="1" t="s">
        <v>129</v>
      </c>
      <c r="C680" s="1" t="s">
        <v>3503</v>
      </c>
      <c r="D680" s="1" t="s">
        <v>352</v>
      </c>
      <c r="E680" s="1">
        <v>1</v>
      </c>
      <c r="F680" s="2">
        <v>45098</v>
      </c>
      <c r="G680" s="1" t="s">
        <v>834</v>
      </c>
      <c r="H680" s="1" t="s">
        <v>835</v>
      </c>
      <c r="I680" s="1" t="s">
        <v>345</v>
      </c>
    </row>
    <row r="681" hidden="1" spans="1:9">
      <c r="A681" s="1" t="s">
        <v>136</v>
      </c>
      <c r="B681" s="1" t="s">
        <v>129</v>
      </c>
      <c r="C681" s="1" t="s">
        <v>3504</v>
      </c>
      <c r="D681" s="1" t="s">
        <v>376</v>
      </c>
      <c r="E681" s="1">
        <v>1</v>
      </c>
      <c r="F681" s="2">
        <v>45100</v>
      </c>
      <c r="G681" s="1" t="s">
        <v>834</v>
      </c>
      <c r="H681" s="1" t="s">
        <v>835</v>
      </c>
      <c r="I681" s="1" t="s">
        <v>345</v>
      </c>
    </row>
    <row r="682" spans="1:9">
      <c r="A682" s="1" t="s">
        <v>138</v>
      </c>
      <c r="B682" s="1" t="s">
        <v>129</v>
      </c>
      <c r="C682" s="1" t="s">
        <v>2398</v>
      </c>
      <c r="D682" s="1" t="s">
        <v>815</v>
      </c>
      <c r="E682" s="1">
        <v>1</v>
      </c>
      <c r="F682" s="2">
        <v>45084</v>
      </c>
      <c r="G682" s="1" t="s">
        <v>848</v>
      </c>
      <c r="H682" s="1" t="s">
        <v>849</v>
      </c>
      <c r="I682" s="1" t="s">
        <v>345</v>
      </c>
    </row>
    <row r="683" spans="1:9">
      <c r="A683" s="1" t="s">
        <v>138</v>
      </c>
      <c r="B683" s="1" t="s">
        <v>129</v>
      </c>
      <c r="C683" s="1" t="s">
        <v>2399</v>
      </c>
      <c r="D683" s="1" t="s">
        <v>369</v>
      </c>
      <c r="E683" s="1">
        <v>1</v>
      </c>
      <c r="F683" s="2">
        <v>45085</v>
      </c>
      <c r="G683" s="1" t="s">
        <v>848</v>
      </c>
      <c r="H683" s="1" t="s">
        <v>849</v>
      </c>
      <c r="I683" s="1" t="s">
        <v>345</v>
      </c>
    </row>
    <row r="684" spans="1:9">
      <c r="A684" s="1" t="s">
        <v>138</v>
      </c>
      <c r="B684" s="1" t="s">
        <v>129</v>
      </c>
      <c r="C684" s="1" t="s">
        <v>2400</v>
      </c>
      <c r="D684" s="1" t="s">
        <v>352</v>
      </c>
      <c r="E684" s="1">
        <v>1</v>
      </c>
      <c r="F684" s="2">
        <v>45085</v>
      </c>
      <c r="G684" s="1" t="s">
        <v>848</v>
      </c>
      <c r="H684" s="1" t="s">
        <v>849</v>
      </c>
      <c r="I684" s="1" t="s">
        <v>345</v>
      </c>
    </row>
    <row r="685" spans="1:9">
      <c r="A685" s="1" t="s">
        <v>138</v>
      </c>
      <c r="B685" s="1" t="s">
        <v>129</v>
      </c>
      <c r="C685" s="1" t="s">
        <v>2401</v>
      </c>
      <c r="D685" s="1" t="s">
        <v>369</v>
      </c>
      <c r="E685" s="1">
        <v>1</v>
      </c>
      <c r="F685" s="2">
        <v>45093</v>
      </c>
      <c r="G685" s="1" t="s">
        <v>848</v>
      </c>
      <c r="H685" s="1" t="s">
        <v>849</v>
      </c>
      <c r="I685" s="1" t="s">
        <v>345</v>
      </c>
    </row>
    <row r="686" spans="1:9">
      <c r="A686" s="1" t="s">
        <v>138</v>
      </c>
      <c r="B686" s="1" t="s">
        <v>129</v>
      </c>
      <c r="C686" s="1" t="s">
        <v>2402</v>
      </c>
      <c r="D686" s="1" t="s">
        <v>352</v>
      </c>
      <c r="E686" s="1">
        <v>1</v>
      </c>
      <c r="F686" s="2">
        <v>45093</v>
      </c>
      <c r="G686" s="1" t="s">
        <v>848</v>
      </c>
      <c r="H686" s="1" t="s">
        <v>849</v>
      </c>
      <c r="I686" s="1" t="s">
        <v>345</v>
      </c>
    </row>
    <row r="687" spans="1:9">
      <c r="A687" s="1" t="s">
        <v>138</v>
      </c>
      <c r="B687" s="1" t="s">
        <v>129</v>
      </c>
      <c r="C687" s="1" t="s">
        <v>2403</v>
      </c>
      <c r="D687" s="1" t="s">
        <v>352</v>
      </c>
      <c r="E687" s="1">
        <v>1</v>
      </c>
      <c r="F687" s="2">
        <v>45093</v>
      </c>
      <c r="G687" s="1" t="s">
        <v>848</v>
      </c>
      <c r="H687" s="1" t="s">
        <v>849</v>
      </c>
      <c r="I687" s="1" t="s">
        <v>345</v>
      </c>
    </row>
    <row r="688" spans="1:9">
      <c r="A688" s="1" t="s">
        <v>138</v>
      </c>
      <c r="B688" s="1" t="s">
        <v>129</v>
      </c>
      <c r="C688" s="1" t="s">
        <v>2404</v>
      </c>
      <c r="D688" s="1" t="s">
        <v>358</v>
      </c>
      <c r="E688" s="1">
        <v>1</v>
      </c>
      <c r="F688" s="2">
        <v>45093</v>
      </c>
      <c r="G688" s="1" t="s">
        <v>848</v>
      </c>
      <c r="H688" s="1" t="s">
        <v>849</v>
      </c>
      <c r="I688" s="1" t="s">
        <v>345</v>
      </c>
    </row>
    <row r="689" spans="1:9">
      <c r="A689" s="1" t="s">
        <v>138</v>
      </c>
      <c r="B689" s="1" t="s">
        <v>129</v>
      </c>
      <c r="C689" s="1" t="s">
        <v>2405</v>
      </c>
      <c r="D689" s="1" t="s">
        <v>394</v>
      </c>
      <c r="E689" s="1">
        <v>1</v>
      </c>
      <c r="F689" s="2">
        <v>45093</v>
      </c>
      <c r="G689" s="1" t="s">
        <v>848</v>
      </c>
      <c r="H689" s="1" t="s">
        <v>849</v>
      </c>
      <c r="I689" s="1" t="s">
        <v>345</v>
      </c>
    </row>
    <row r="690" hidden="1" spans="1:9">
      <c r="A690" s="1" t="s">
        <v>138</v>
      </c>
      <c r="B690" s="1" t="s">
        <v>129</v>
      </c>
      <c r="C690" s="1" t="s">
        <v>3505</v>
      </c>
      <c r="D690" s="1" t="s">
        <v>358</v>
      </c>
      <c r="E690" s="1">
        <v>1</v>
      </c>
      <c r="F690" s="2">
        <v>45100</v>
      </c>
      <c r="G690" s="1" t="s">
        <v>848</v>
      </c>
      <c r="H690" s="1" t="s">
        <v>849</v>
      </c>
      <c r="I690" s="1" t="s">
        <v>345</v>
      </c>
    </row>
    <row r="691" hidden="1" spans="1:9">
      <c r="A691" s="1" t="s">
        <v>138</v>
      </c>
      <c r="B691" s="1" t="s">
        <v>129</v>
      </c>
      <c r="C691" s="1" t="s">
        <v>3506</v>
      </c>
      <c r="D691" s="1" t="s">
        <v>815</v>
      </c>
      <c r="E691" s="1">
        <v>1</v>
      </c>
      <c r="F691" s="2">
        <v>45100</v>
      </c>
      <c r="G691" s="1" t="s">
        <v>848</v>
      </c>
      <c r="H691" s="1" t="s">
        <v>849</v>
      </c>
      <c r="I691" s="1" t="s">
        <v>345</v>
      </c>
    </row>
    <row r="692" spans="1:9">
      <c r="A692" s="1" t="s">
        <v>297</v>
      </c>
      <c r="B692" s="1" t="s">
        <v>291</v>
      </c>
      <c r="C692" s="1" t="s">
        <v>2406</v>
      </c>
      <c r="D692" s="1" t="s">
        <v>352</v>
      </c>
      <c r="E692" s="1">
        <v>1</v>
      </c>
      <c r="F692" s="2">
        <v>45079</v>
      </c>
      <c r="G692" s="1" t="s">
        <v>296</v>
      </c>
      <c r="H692" s="1" t="s">
        <v>851</v>
      </c>
      <c r="I692" s="1" t="s">
        <v>345</v>
      </c>
    </row>
    <row r="693" spans="1:9">
      <c r="A693" s="1" t="s">
        <v>297</v>
      </c>
      <c r="B693" s="1" t="s">
        <v>291</v>
      </c>
      <c r="C693" s="1" t="s">
        <v>2407</v>
      </c>
      <c r="D693" s="1" t="s">
        <v>369</v>
      </c>
      <c r="E693" s="1">
        <v>1</v>
      </c>
      <c r="F693" s="2">
        <v>45079</v>
      </c>
      <c r="G693" s="1" t="s">
        <v>296</v>
      </c>
      <c r="H693" s="1" t="s">
        <v>851</v>
      </c>
      <c r="I693" s="1" t="s">
        <v>345</v>
      </c>
    </row>
    <row r="694" spans="1:9">
      <c r="A694" s="1" t="s">
        <v>297</v>
      </c>
      <c r="B694" s="1" t="s">
        <v>291</v>
      </c>
      <c r="C694" s="1" t="s">
        <v>2408</v>
      </c>
      <c r="D694" s="1" t="s">
        <v>352</v>
      </c>
      <c r="E694" s="1">
        <v>1</v>
      </c>
      <c r="F694" s="2">
        <v>45079</v>
      </c>
      <c r="G694" s="1" t="s">
        <v>296</v>
      </c>
      <c r="H694" s="1" t="s">
        <v>851</v>
      </c>
      <c r="I694" s="1" t="s">
        <v>345</v>
      </c>
    </row>
    <row r="695" spans="1:9">
      <c r="A695" s="1" t="s">
        <v>297</v>
      </c>
      <c r="B695" s="1" t="s">
        <v>291</v>
      </c>
      <c r="C695" s="1" t="s">
        <v>2409</v>
      </c>
      <c r="D695" s="1" t="s">
        <v>369</v>
      </c>
      <c r="E695" s="1">
        <v>1</v>
      </c>
      <c r="F695" s="2">
        <v>45080</v>
      </c>
      <c r="G695" s="1" t="s">
        <v>296</v>
      </c>
      <c r="H695" s="1" t="s">
        <v>851</v>
      </c>
      <c r="I695" s="1" t="s">
        <v>345</v>
      </c>
    </row>
    <row r="696" spans="1:9">
      <c r="A696" s="1" t="s">
        <v>297</v>
      </c>
      <c r="B696" s="1" t="s">
        <v>291</v>
      </c>
      <c r="C696" s="1" t="s">
        <v>2410</v>
      </c>
      <c r="D696" s="1" t="s">
        <v>369</v>
      </c>
      <c r="E696" s="1">
        <v>1</v>
      </c>
      <c r="F696" s="2">
        <v>45082</v>
      </c>
      <c r="G696" s="1" t="s">
        <v>296</v>
      </c>
      <c r="H696" s="1" t="s">
        <v>851</v>
      </c>
      <c r="I696" s="1" t="s">
        <v>345</v>
      </c>
    </row>
    <row r="697" spans="1:9">
      <c r="A697" s="1" t="s">
        <v>297</v>
      </c>
      <c r="B697" s="1" t="s">
        <v>291</v>
      </c>
      <c r="C697" s="1" t="s">
        <v>2411</v>
      </c>
      <c r="D697" s="1" t="s">
        <v>350</v>
      </c>
      <c r="E697" s="1">
        <v>1</v>
      </c>
      <c r="F697" s="2">
        <v>45083</v>
      </c>
      <c r="G697" s="1" t="s">
        <v>296</v>
      </c>
      <c r="H697" s="1" t="s">
        <v>851</v>
      </c>
      <c r="I697" s="1" t="s">
        <v>345</v>
      </c>
    </row>
    <row r="698" spans="1:9">
      <c r="A698" s="1" t="s">
        <v>297</v>
      </c>
      <c r="B698" s="1" t="s">
        <v>291</v>
      </c>
      <c r="C698" s="1" t="s">
        <v>2412</v>
      </c>
      <c r="D698" s="1" t="s">
        <v>352</v>
      </c>
      <c r="E698" s="1">
        <v>1</v>
      </c>
      <c r="F698" s="2">
        <v>45083</v>
      </c>
      <c r="G698" s="1" t="s">
        <v>296</v>
      </c>
      <c r="H698" s="1" t="s">
        <v>851</v>
      </c>
      <c r="I698" s="1" t="s">
        <v>345</v>
      </c>
    </row>
    <row r="699" spans="1:9">
      <c r="A699" s="1" t="s">
        <v>297</v>
      </c>
      <c r="B699" s="1" t="s">
        <v>291</v>
      </c>
      <c r="C699" s="1" t="s">
        <v>2413</v>
      </c>
      <c r="D699" s="1" t="s">
        <v>352</v>
      </c>
      <c r="E699" s="1">
        <v>1</v>
      </c>
      <c r="F699" s="2">
        <v>45086</v>
      </c>
      <c r="G699" s="1" t="s">
        <v>296</v>
      </c>
      <c r="H699" s="1" t="s">
        <v>851</v>
      </c>
      <c r="I699" s="1" t="s">
        <v>345</v>
      </c>
    </row>
    <row r="700" spans="1:9">
      <c r="A700" s="1" t="s">
        <v>297</v>
      </c>
      <c r="B700" s="1" t="s">
        <v>291</v>
      </c>
      <c r="C700" s="1" t="s">
        <v>2414</v>
      </c>
      <c r="D700" s="1" t="s">
        <v>369</v>
      </c>
      <c r="E700" s="1">
        <v>1</v>
      </c>
      <c r="F700" s="2">
        <v>45086</v>
      </c>
      <c r="G700" s="1" t="s">
        <v>296</v>
      </c>
      <c r="H700" s="1" t="s">
        <v>851</v>
      </c>
      <c r="I700" s="1" t="s">
        <v>345</v>
      </c>
    </row>
    <row r="701" spans="1:9">
      <c r="A701" s="1" t="s">
        <v>297</v>
      </c>
      <c r="B701" s="1" t="s">
        <v>291</v>
      </c>
      <c r="C701" s="1" t="s">
        <v>2415</v>
      </c>
      <c r="D701" s="1" t="s">
        <v>369</v>
      </c>
      <c r="E701" s="1">
        <v>1</v>
      </c>
      <c r="F701" s="2">
        <v>45087</v>
      </c>
      <c r="G701" s="1" t="s">
        <v>296</v>
      </c>
      <c r="H701" s="1" t="s">
        <v>851</v>
      </c>
      <c r="I701" s="1" t="s">
        <v>345</v>
      </c>
    </row>
    <row r="702" spans="1:9">
      <c r="A702" s="1" t="s">
        <v>297</v>
      </c>
      <c r="B702" s="1" t="s">
        <v>291</v>
      </c>
      <c r="C702" s="1" t="s">
        <v>2416</v>
      </c>
      <c r="D702" s="1" t="s">
        <v>369</v>
      </c>
      <c r="E702" s="1">
        <v>1</v>
      </c>
      <c r="F702" s="2">
        <v>45089</v>
      </c>
      <c r="G702" s="1" t="s">
        <v>296</v>
      </c>
      <c r="H702" s="1" t="s">
        <v>851</v>
      </c>
      <c r="I702" s="1" t="s">
        <v>345</v>
      </c>
    </row>
    <row r="703" spans="1:9">
      <c r="A703" s="1" t="s">
        <v>297</v>
      </c>
      <c r="B703" s="1" t="s">
        <v>291</v>
      </c>
      <c r="C703" s="1" t="s">
        <v>2417</v>
      </c>
      <c r="D703" s="1" t="s">
        <v>352</v>
      </c>
      <c r="E703" s="1">
        <v>1</v>
      </c>
      <c r="F703" s="2">
        <v>45090</v>
      </c>
      <c r="G703" s="1" t="s">
        <v>296</v>
      </c>
      <c r="H703" s="1" t="s">
        <v>851</v>
      </c>
      <c r="I703" s="1" t="s">
        <v>345</v>
      </c>
    </row>
    <row r="704" spans="1:9">
      <c r="A704" s="1" t="s">
        <v>297</v>
      </c>
      <c r="B704" s="1" t="s">
        <v>291</v>
      </c>
      <c r="C704" s="1" t="s">
        <v>2418</v>
      </c>
      <c r="D704" s="1" t="s">
        <v>358</v>
      </c>
      <c r="E704" s="1">
        <v>1</v>
      </c>
      <c r="F704" s="2">
        <v>45090</v>
      </c>
      <c r="G704" s="1" t="s">
        <v>296</v>
      </c>
      <c r="H704" s="1" t="s">
        <v>851</v>
      </c>
      <c r="I704" s="1" t="s">
        <v>345</v>
      </c>
    </row>
    <row r="705" spans="1:9">
      <c r="A705" s="1" t="s">
        <v>297</v>
      </c>
      <c r="B705" s="1" t="s">
        <v>291</v>
      </c>
      <c r="C705" s="1" t="s">
        <v>2419</v>
      </c>
      <c r="D705" s="1" t="s">
        <v>352</v>
      </c>
      <c r="E705" s="1">
        <v>1</v>
      </c>
      <c r="F705" s="2">
        <v>45092</v>
      </c>
      <c r="G705" s="1" t="s">
        <v>296</v>
      </c>
      <c r="H705" s="1" t="s">
        <v>851</v>
      </c>
      <c r="I705" s="1" t="s">
        <v>345</v>
      </c>
    </row>
    <row r="706" spans="1:9">
      <c r="A706" s="1" t="s">
        <v>297</v>
      </c>
      <c r="B706" s="1" t="s">
        <v>291</v>
      </c>
      <c r="C706" s="1" t="s">
        <v>2420</v>
      </c>
      <c r="D706" s="1" t="s">
        <v>350</v>
      </c>
      <c r="E706" s="1">
        <v>1</v>
      </c>
      <c r="F706" s="2">
        <v>45093</v>
      </c>
      <c r="G706" s="1" t="s">
        <v>296</v>
      </c>
      <c r="H706" s="1" t="s">
        <v>851</v>
      </c>
      <c r="I706" s="1" t="s">
        <v>345</v>
      </c>
    </row>
    <row r="707" spans="1:9">
      <c r="A707" s="1" t="s">
        <v>297</v>
      </c>
      <c r="B707" s="1" t="s">
        <v>291</v>
      </c>
      <c r="C707" s="1" t="s">
        <v>2421</v>
      </c>
      <c r="D707" s="1" t="s">
        <v>352</v>
      </c>
      <c r="E707" s="1">
        <v>1</v>
      </c>
      <c r="F707" s="2">
        <v>45094</v>
      </c>
      <c r="G707" s="1" t="s">
        <v>296</v>
      </c>
      <c r="H707" s="1" t="s">
        <v>851</v>
      </c>
      <c r="I707" s="1" t="s">
        <v>345</v>
      </c>
    </row>
    <row r="708" hidden="1" spans="1:9">
      <c r="A708" s="1" t="s">
        <v>297</v>
      </c>
      <c r="B708" s="1" t="s">
        <v>291</v>
      </c>
      <c r="C708" s="1" t="s">
        <v>3507</v>
      </c>
      <c r="D708" s="1" t="s">
        <v>352</v>
      </c>
      <c r="E708" s="1">
        <v>1</v>
      </c>
      <c r="F708" s="2">
        <v>45098</v>
      </c>
      <c r="G708" s="1" t="s">
        <v>296</v>
      </c>
      <c r="H708" s="1" t="s">
        <v>851</v>
      </c>
      <c r="I708" s="1" t="s">
        <v>345</v>
      </c>
    </row>
    <row r="709" hidden="1" spans="1:9">
      <c r="A709" s="1" t="s">
        <v>297</v>
      </c>
      <c r="B709" s="1" t="s">
        <v>291</v>
      </c>
      <c r="C709" s="1" t="s">
        <v>3508</v>
      </c>
      <c r="D709" s="1" t="s">
        <v>358</v>
      </c>
      <c r="E709" s="1">
        <v>1</v>
      </c>
      <c r="F709" s="2">
        <v>45098</v>
      </c>
      <c r="G709" s="1" t="s">
        <v>296</v>
      </c>
      <c r="H709" s="1" t="s">
        <v>851</v>
      </c>
      <c r="I709" s="1" t="s">
        <v>345</v>
      </c>
    </row>
    <row r="710" hidden="1" spans="1:9">
      <c r="A710" s="1" t="s">
        <v>297</v>
      </c>
      <c r="B710" s="1" t="s">
        <v>291</v>
      </c>
      <c r="C710" s="1" t="s">
        <v>3509</v>
      </c>
      <c r="D710" s="1" t="s">
        <v>358</v>
      </c>
      <c r="E710" s="1">
        <v>1</v>
      </c>
      <c r="F710" s="2">
        <v>45100</v>
      </c>
      <c r="G710" s="1" t="s">
        <v>296</v>
      </c>
      <c r="H710" s="1" t="s">
        <v>851</v>
      </c>
      <c r="I710" s="1" t="s">
        <v>345</v>
      </c>
    </row>
    <row r="711" hidden="1" spans="1:9">
      <c r="A711" s="1" t="s">
        <v>297</v>
      </c>
      <c r="B711" s="1" t="s">
        <v>291</v>
      </c>
      <c r="C711" s="1" t="s">
        <v>3510</v>
      </c>
      <c r="D711" s="1" t="s">
        <v>352</v>
      </c>
      <c r="E711" s="1">
        <v>1</v>
      </c>
      <c r="F711" s="2">
        <v>45100</v>
      </c>
      <c r="G711" s="1" t="s">
        <v>296</v>
      </c>
      <c r="H711" s="1" t="s">
        <v>851</v>
      </c>
      <c r="I711" s="1" t="s">
        <v>345</v>
      </c>
    </row>
    <row r="712" hidden="1" spans="1:9">
      <c r="A712" s="1" t="s">
        <v>297</v>
      </c>
      <c r="B712" s="1" t="s">
        <v>291</v>
      </c>
      <c r="C712" s="1" t="s">
        <v>3511</v>
      </c>
      <c r="D712" s="1" t="s">
        <v>369</v>
      </c>
      <c r="E712" s="1">
        <v>1</v>
      </c>
      <c r="F712" s="2">
        <v>45101</v>
      </c>
      <c r="G712" s="1" t="s">
        <v>296</v>
      </c>
      <c r="H712" s="1" t="s">
        <v>851</v>
      </c>
      <c r="I712" s="1" t="s">
        <v>345</v>
      </c>
    </row>
    <row r="713" hidden="1" spans="1:9">
      <c r="A713" s="1" t="s">
        <v>297</v>
      </c>
      <c r="B713" s="1" t="s">
        <v>291</v>
      </c>
      <c r="C713" s="1" t="s">
        <v>3512</v>
      </c>
      <c r="D713" s="1" t="s">
        <v>352</v>
      </c>
      <c r="E713" s="1">
        <v>1</v>
      </c>
      <c r="F713" s="2">
        <v>45104</v>
      </c>
      <c r="G713" s="1" t="s">
        <v>296</v>
      </c>
      <c r="H713" s="1" t="s">
        <v>851</v>
      </c>
      <c r="I713" s="1" t="s">
        <v>345</v>
      </c>
    </row>
    <row r="714" hidden="1" spans="1:9">
      <c r="A714" s="1" t="s">
        <v>297</v>
      </c>
      <c r="B714" s="1" t="s">
        <v>291</v>
      </c>
      <c r="C714" s="1" t="s">
        <v>3513</v>
      </c>
      <c r="D714" s="1" t="s">
        <v>369</v>
      </c>
      <c r="E714" s="1">
        <v>1</v>
      </c>
      <c r="F714" s="2">
        <v>45105</v>
      </c>
      <c r="G714" s="1" t="s">
        <v>296</v>
      </c>
      <c r="H714" s="1" t="s">
        <v>851</v>
      </c>
      <c r="I714" s="1" t="s">
        <v>345</v>
      </c>
    </row>
    <row r="715" hidden="1" spans="1:9">
      <c r="A715" s="1" t="s">
        <v>297</v>
      </c>
      <c r="B715" s="1" t="s">
        <v>291</v>
      </c>
      <c r="C715" s="1" t="s">
        <v>3514</v>
      </c>
      <c r="D715" s="1" t="s">
        <v>352</v>
      </c>
      <c r="E715" s="1">
        <v>1</v>
      </c>
      <c r="F715" s="2">
        <v>45106</v>
      </c>
      <c r="G715" s="1" t="s">
        <v>296</v>
      </c>
      <c r="H715" s="1" t="s">
        <v>851</v>
      </c>
      <c r="I715" s="1" t="s">
        <v>345</v>
      </c>
    </row>
    <row r="716" spans="1:9">
      <c r="A716" s="1" t="s">
        <v>293</v>
      </c>
      <c r="B716" s="1" t="s">
        <v>291</v>
      </c>
      <c r="C716" s="1" t="s">
        <v>2422</v>
      </c>
      <c r="D716" s="1" t="s">
        <v>350</v>
      </c>
      <c r="E716" s="1">
        <v>1</v>
      </c>
      <c r="F716" s="2">
        <v>45080</v>
      </c>
      <c r="G716" s="1" t="s">
        <v>292</v>
      </c>
      <c r="H716" s="1" t="s">
        <v>863</v>
      </c>
      <c r="I716" s="1" t="s">
        <v>345</v>
      </c>
    </row>
    <row r="717" spans="1:9">
      <c r="A717" s="1" t="s">
        <v>293</v>
      </c>
      <c r="B717" s="1" t="s">
        <v>291</v>
      </c>
      <c r="C717" s="1" t="s">
        <v>2423</v>
      </c>
      <c r="D717" s="1" t="s">
        <v>369</v>
      </c>
      <c r="E717" s="1">
        <v>1</v>
      </c>
      <c r="F717" s="2">
        <v>45082</v>
      </c>
      <c r="G717" s="1" t="s">
        <v>292</v>
      </c>
      <c r="H717" s="1" t="s">
        <v>863</v>
      </c>
      <c r="I717" s="1" t="s">
        <v>345</v>
      </c>
    </row>
    <row r="718" spans="1:9">
      <c r="A718" s="1" t="s">
        <v>293</v>
      </c>
      <c r="B718" s="1" t="s">
        <v>291</v>
      </c>
      <c r="C718" s="1" t="s">
        <v>2424</v>
      </c>
      <c r="D718" s="1" t="s">
        <v>376</v>
      </c>
      <c r="E718" s="1">
        <v>1</v>
      </c>
      <c r="F718" s="2">
        <v>45082</v>
      </c>
      <c r="G718" s="1" t="s">
        <v>292</v>
      </c>
      <c r="H718" s="1" t="s">
        <v>863</v>
      </c>
      <c r="I718" s="1" t="s">
        <v>345</v>
      </c>
    </row>
    <row r="719" spans="1:9">
      <c r="A719" s="1" t="s">
        <v>293</v>
      </c>
      <c r="B719" s="1" t="s">
        <v>291</v>
      </c>
      <c r="C719" s="1" t="s">
        <v>2425</v>
      </c>
      <c r="D719" s="1" t="s">
        <v>358</v>
      </c>
      <c r="E719" s="1">
        <v>1</v>
      </c>
      <c r="F719" s="2">
        <v>45085</v>
      </c>
      <c r="G719" s="1" t="s">
        <v>292</v>
      </c>
      <c r="H719" s="1" t="s">
        <v>863</v>
      </c>
      <c r="I719" s="1" t="s">
        <v>345</v>
      </c>
    </row>
    <row r="720" spans="1:9">
      <c r="A720" s="1" t="s">
        <v>293</v>
      </c>
      <c r="B720" s="1" t="s">
        <v>291</v>
      </c>
      <c r="C720" s="1" t="s">
        <v>2426</v>
      </c>
      <c r="D720" s="1" t="s">
        <v>352</v>
      </c>
      <c r="E720" s="1">
        <v>1</v>
      </c>
      <c r="F720" s="2">
        <v>45085</v>
      </c>
      <c r="G720" s="1" t="s">
        <v>292</v>
      </c>
      <c r="H720" s="1" t="s">
        <v>863</v>
      </c>
      <c r="I720" s="1" t="s">
        <v>345</v>
      </c>
    </row>
    <row r="721" spans="1:9">
      <c r="A721" s="1" t="s">
        <v>293</v>
      </c>
      <c r="B721" s="1" t="s">
        <v>291</v>
      </c>
      <c r="C721" s="1" t="s">
        <v>2427</v>
      </c>
      <c r="D721" s="1" t="s">
        <v>369</v>
      </c>
      <c r="E721" s="1">
        <v>1</v>
      </c>
      <c r="F721" s="2">
        <v>45085</v>
      </c>
      <c r="G721" s="1" t="s">
        <v>292</v>
      </c>
      <c r="H721" s="1" t="s">
        <v>863</v>
      </c>
      <c r="I721" s="1" t="s">
        <v>345</v>
      </c>
    </row>
    <row r="722" spans="1:9">
      <c r="A722" s="1" t="s">
        <v>293</v>
      </c>
      <c r="B722" s="1" t="s">
        <v>291</v>
      </c>
      <c r="C722" s="1" t="s">
        <v>2428</v>
      </c>
      <c r="D722" s="1" t="s">
        <v>350</v>
      </c>
      <c r="E722" s="1">
        <v>1</v>
      </c>
      <c r="F722" s="2">
        <v>45089</v>
      </c>
      <c r="G722" s="1" t="s">
        <v>292</v>
      </c>
      <c r="H722" s="1" t="s">
        <v>863</v>
      </c>
      <c r="I722" s="1" t="s">
        <v>345</v>
      </c>
    </row>
    <row r="723" spans="1:9">
      <c r="A723" s="1" t="s">
        <v>293</v>
      </c>
      <c r="B723" s="1" t="s">
        <v>291</v>
      </c>
      <c r="C723" s="1" t="s">
        <v>2429</v>
      </c>
      <c r="D723" s="1" t="s">
        <v>369</v>
      </c>
      <c r="E723" s="1">
        <v>1</v>
      </c>
      <c r="F723" s="2">
        <v>45089</v>
      </c>
      <c r="G723" s="1" t="s">
        <v>292</v>
      </c>
      <c r="H723" s="1" t="s">
        <v>863</v>
      </c>
      <c r="I723" s="1" t="s">
        <v>345</v>
      </c>
    </row>
    <row r="724" spans="1:9">
      <c r="A724" s="1" t="s">
        <v>293</v>
      </c>
      <c r="B724" s="1" t="s">
        <v>291</v>
      </c>
      <c r="C724" s="1" t="s">
        <v>2430</v>
      </c>
      <c r="D724" s="1" t="s">
        <v>352</v>
      </c>
      <c r="E724" s="1">
        <v>1</v>
      </c>
      <c r="F724" s="2">
        <v>45089</v>
      </c>
      <c r="G724" s="1" t="s">
        <v>292</v>
      </c>
      <c r="H724" s="1" t="s">
        <v>863</v>
      </c>
      <c r="I724" s="1" t="s">
        <v>345</v>
      </c>
    </row>
    <row r="725" spans="1:9">
      <c r="A725" s="1" t="s">
        <v>293</v>
      </c>
      <c r="B725" s="1" t="s">
        <v>291</v>
      </c>
      <c r="C725" s="1" t="s">
        <v>2431</v>
      </c>
      <c r="D725" s="1" t="s">
        <v>376</v>
      </c>
      <c r="E725" s="1">
        <v>1</v>
      </c>
      <c r="F725" s="2">
        <v>45089</v>
      </c>
      <c r="G725" s="1" t="s">
        <v>292</v>
      </c>
      <c r="H725" s="1" t="s">
        <v>863</v>
      </c>
      <c r="I725" s="1" t="s">
        <v>345</v>
      </c>
    </row>
    <row r="726" spans="1:9">
      <c r="A726" s="1" t="s">
        <v>293</v>
      </c>
      <c r="B726" s="1" t="s">
        <v>291</v>
      </c>
      <c r="C726" s="1" t="s">
        <v>2432</v>
      </c>
      <c r="D726" s="1" t="s">
        <v>352</v>
      </c>
      <c r="E726" s="1">
        <v>1</v>
      </c>
      <c r="F726" s="2">
        <v>45091</v>
      </c>
      <c r="G726" s="1" t="s">
        <v>292</v>
      </c>
      <c r="H726" s="1" t="s">
        <v>863</v>
      </c>
      <c r="I726" s="1" t="s">
        <v>345</v>
      </c>
    </row>
    <row r="727" spans="1:9">
      <c r="A727" s="1" t="s">
        <v>293</v>
      </c>
      <c r="B727" s="1" t="s">
        <v>291</v>
      </c>
      <c r="C727" s="1" t="s">
        <v>2433</v>
      </c>
      <c r="D727" s="1" t="s">
        <v>350</v>
      </c>
      <c r="E727" s="1">
        <v>1</v>
      </c>
      <c r="F727" s="2">
        <v>45091</v>
      </c>
      <c r="G727" s="1" t="s">
        <v>292</v>
      </c>
      <c r="H727" s="1" t="s">
        <v>863</v>
      </c>
      <c r="I727" s="1" t="s">
        <v>345</v>
      </c>
    </row>
    <row r="728" spans="1:9">
      <c r="A728" s="1" t="s">
        <v>293</v>
      </c>
      <c r="B728" s="1" t="s">
        <v>291</v>
      </c>
      <c r="C728" s="1" t="s">
        <v>2434</v>
      </c>
      <c r="D728" s="1" t="s">
        <v>350</v>
      </c>
      <c r="E728" s="1">
        <v>1</v>
      </c>
      <c r="F728" s="2">
        <v>45091</v>
      </c>
      <c r="G728" s="1" t="s">
        <v>292</v>
      </c>
      <c r="H728" s="1" t="s">
        <v>863</v>
      </c>
      <c r="I728" s="1" t="s">
        <v>345</v>
      </c>
    </row>
    <row r="729" hidden="1" spans="1:9">
      <c r="A729" s="1" t="s">
        <v>293</v>
      </c>
      <c r="B729" s="1" t="s">
        <v>291</v>
      </c>
      <c r="C729" s="1" t="s">
        <v>3515</v>
      </c>
      <c r="D729" s="1" t="s">
        <v>352</v>
      </c>
      <c r="E729" s="1">
        <v>1</v>
      </c>
      <c r="F729" s="2">
        <v>45096</v>
      </c>
      <c r="G729" s="1" t="s">
        <v>292</v>
      </c>
      <c r="H729" s="1" t="s">
        <v>863</v>
      </c>
      <c r="I729" s="1" t="s">
        <v>345</v>
      </c>
    </row>
    <row r="730" hidden="1" spans="1:9">
      <c r="A730" s="1" t="s">
        <v>293</v>
      </c>
      <c r="B730" s="1" t="s">
        <v>291</v>
      </c>
      <c r="C730" s="1" t="s">
        <v>3516</v>
      </c>
      <c r="D730" s="1" t="s">
        <v>394</v>
      </c>
      <c r="E730" s="1">
        <v>1</v>
      </c>
      <c r="F730" s="2">
        <v>45096</v>
      </c>
      <c r="G730" s="1" t="s">
        <v>292</v>
      </c>
      <c r="H730" s="1" t="s">
        <v>863</v>
      </c>
      <c r="I730" s="1" t="s">
        <v>345</v>
      </c>
    </row>
    <row r="731" hidden="1" spans="1:9">
      <c r="A731" s="1" t="s">
        <v>293</v>
      </c>
      <c r="B731" s="1" t="s">
        <v>291</v>
      </c>
      <c r="C731" s="1" t="s">
        <v>3517</v>
      </c>
      <c r="D731" s="1" t="s">
        <v>352</v>
      </c>
      <c r="E731" s="1">
        <v>1</v>
      </c>
      <c r="F731" s="2">
        <v>45096</v>
      </c>
      <c r="G731" s="1" t="s">
        <v>292</v>
      </c>
      <c r="H731" s="1" t="s">
        <v>863</v>
      </c>
      <c r="I731" s="1" t="s">
        <v>345</v>
      </c>
    </row>
    <row r="732" hidden="1" spans="1:9">
      <c r="A732" s="1" t="s">
        <v>293</v>
      </c>
      <c r="B732" s="1" t="s">
        <v>291</v>
      </c>
      <c r="C732" s="1" t="s">
        <v>3518</v>
      </c>
      <c r="D732" s="1" t="s">
        <v>352</v>
      </c>
      <c r="E732" s="1">
        <v>1</v>
      </c>
      <c r="F732" s="2">
        <v>45098</v>
      </c>
      <c r="G732" s="1" t="s">
        <v>292</v>
      </c>
      <c r="H732" s="1" t="s">
        <v>863</v>
      </c>
      <c r="I732" s="1" t="s">
        <v>345</v>
      </c>
    </row>
    <row r="733" hidden="1" spans="1:9">
      <c r="A733" s="1" t="s">
        <v>293</v>
      </c>
      <c r="B733" s="1" t="s">
        <v>291</v>
      </c>
      <c r="C733" s="1" t="s">
        <v>3519</v>
      </c>
      <c r="D733" s="1" t="s">
        <v>369</v>
      </c>
      <c r="E733" s="1">
        <v>1</v>
      </c>
      <c r="F733" s="2">
        <v>45098</v>
      </c>
      <c r="G733" s="1" t="s">
        <v>292</v>
      </c>
      <c r="H733" s="1" t="s">
        <v>863</v>
      </c>
      <c r="I733" s="1" t="s">
        <v>345</v>
      </c>
    </row>
    <row r="734" hidden="1" spans="1:9">
      <c r="A734" s="1" t="s">
        <v>293</v>
      </c>
      <c r="B734" s="1" t="s">
        <v>291</v>
      </c>
      <c r="C734" s="1" t="s">
        <v>3520</v>
      </c>
      <c r="D734" s="1" t="s">
        <v>369</v>
      </c>
      <c r="E734" s="1">
        <v>1</v>
      </c>
      <c r="F734" s="2">
        <v>45098</v>
      </c>
      <c r="G734" s="1" t="s">
        <v>292</v>
      </c>
      <c r="H734" s="1" t="s">
        <v>863</v>
      </c>
      <c r="I734" s="1" t="s">
        <v>345</v>
      </c>
    </row>
    <row r="735" hidden="1" spans="1:9">
      <c r="A735" s="1" t="s">
        <v>293</v>
      </c>
      <c r="B735" s="1" t="s">
        <v>291</v>
      </c>
      <c r="C735" s="1" t="s">
        <v>3521</v>
      </c>
      <c r="D735" s="1" t="s">
        <v>352</v>
      </c>
      <c r="E735" s="1">
        <v>1</v>
      </c>
      <c r="F735" s="2">
        <v>45101</v>
      </c>
      <c r="G735" s="1" t="s">
        <v>292</v>
      </c>
      <c r="H735" s="1" t="s">
        <v>863</v>
      </c>
      <c r="I735" s="1" t="s">
        <v>345</v>
      </c>
    </row>
    <row r="736" hidden="1" spans="1:9">
      <c r="A736" s="1" t="s">
        <v>293</v>
      </c>
      <c r="B736" s="1" t="s">
        <v>291</v>
      </c>
      <c r="C736" s="1" t="s">
        <v>3522</v>
      </c>
      <c r="D736" s="1" t="s">
        <v>358</v>
      </c>
      <c r="E736" s="1">
        <v>1</v>
      </c>
      <c r="F736" s="2">
        <v>45101</v>
      </c>
      <c r="G736" s="1" t="s">
        <v>292</v>
      </c>
      <c r="H736" s="1" t="s">
        <v>863</v>
      </c>
      <c r="I736" s="1" t="s">
        <v>345</v>
      </c>
    </row>
    <row r="737" hidden="1" spans="1:9">
      <c r="A737" s="1" t="s">
        <v>293</v>
      </c>
      <c r="B737" s="1" t="s">
        <v>291</v>
      </c>
      <c r="C737" s="1" t="s">
        <v>3523</v>
      </c>
      <c r="D737" s="1" t="s">
        <v>394</v>
      </c>
      <c r="E737" s="1">
        <v>1</v>
      </c>
      <c r="F737" s="2">
        <v>45103</v>
      </c>
      <c r="G737" s="1" t="s">
        <v>292</v>
      </c>
      <c r="H737" s="1" t="s">
        <v>863</v>
      </c>
      <c r="I737" s="1" t="s">
        <v>345</v>
      </c>
    </row>
    <row r="738" hidden="1" spans="1:9">
      <c r="A738" s="1" t="s">
        <v>293</v>
      </c>
      <c r="B738" s="1" t="s">
        <v>291</v>
      </c>
      <c r="C738" s="1" t="s">
        <v>3524</v>
      </c>
      <c r="D738" s="1" t="s">
        <v>358</v>
      </c>
      <c r="E738" s="1">
        <v>1</v>
      </c>
      <c r="F738" s="2">
        <v>45104</v>
      </c>
      <c r="G738" s="1" t="s">
        <v>292</v>
      </c>
      <c r="H738" s="1" t="s">
        <v>863</v>
      </c>
      <c r="I738" s="1" t="s">
        <v>345</v>
      </c>
    </row>
    <row r="739" hidden="1" spans="1:9">
      <c r="A739" s="1" t="s">
        <v>293</v>
      </c>
      <c r="B739" s="1" t="s">
        <v>291</v>
      </c>
      <c r="C739" s="1" t="s">
        <v>3525</v>
      </c>
      <c r="D739" s="1" t="s">
        <v>352</v>
      </c>
      <c r="E739" s="1">
        <v>1</v>
      </c>
      <c r="F739" s="2">
        <v>45104</v>
      </c>
      <c r="G739" s="1" t="s">
        <v>292</v>
      </c>
      <c r="H739" s="1" t="s">
        <v>863</v>
      </c>
      <c r="I739" s="1" t="s">
        <v>345</v>
      </c>
    </row>
    <row r="740" hidden="1" spans="1:9">
      <c r="A740" s="1" t="s">
        <v>293</v>
      </c>
      <c r="B740" s="1" t="s">
        <v>291</v>
      </c>
      <c r="C740" s="1" t="s">
        <v>3526</v>
      </c>
      <c r="D740" s="1" t="s">
        <v>369</v>
      </c>
      <c r="E740" s="1">
        <v>1</v>
      </c>
      <c r="F740" s="2">
        <v>45106</v>
      </c>
      <c r="G740" s="1" t="s">
        <v>292</v>
      </c>
      <c r="H740" s="1" t="s">
        <v>863</v>
      </c>
      <c r="I740" s="1" t="s">
        <v>345</v>
      </c>
    </row>
    <row r="741" hidden="1" spans="1:9">
      <c r="A741" s="1" t="s">
        <v>293</v>
      </c>
      <c r="B741" s="1" t="s">
        <v>291</v>
      </c>
      <c r="C741" s="1" t="s">
        <v>3527</v>
      </c>
      <c r="D741" s="1" t="s">
        <v>352</v>
      </c>
      <c r="E741" s="1">
        <v>1</v>
      </c>
      <c r="F741" s="2">
        <v>45106</v>
      </c>
      <c r="G741" s="1" t="s">
        <v>292</v>
      </c>
      <c r="H741" s="1" t="s">
        <v>863</v>
      </c>
      <c r="I741" s="1" t="s">
        <v>345</v>
      </c>
    </row>
    <row r="742" spans="1:9">
      <c r="A742" s="1" t="s">
        <v>875</v>
      </c>
      <c r="B742" s="1" t="s">
        <v>260</v>
      </c>
      <c r="C742" s="1" t="s">
        <v>2435</v>
      </c>
      <c r="D742" s="1" t="s">
        <v>352</v>
      </c>
      <c r="E742" s="1">
        <v>1</v>
      </c>
      <c r="F742" s="2">
        <v>45092</v>
      </c>
      <c r="G742" s="1" t="s">
        <v>270</v>
      </c>
      <c r="H742" s="1" t="s">
        <v>877</v>
      </c>
      <c r="I742" s="1" t="s">
        <v>345</v>
      </c>
    </row>
    <row r="743" hidden="1" spans="1:9">
      <c r="A743" s="1" t="s">
        <v>875</v>
      </c>
      <c r="B743" s="1" t="s">
        <v>260</v>
      </c>
      <c r="C743" s="1" t="s">
        <v>3528</v>
      </c>
      <c r="D743" s="1" t="s">
        <v>358</v>
      </c>
      <c r="E743" s="1">
        <v>1</v>
      </c>
      <c r="F743" s="2">
        <v>45096</v>
      </c>
      <c r="G743" s="1" t="s">
        <v>270</v>
      </c>
      <c r="H743" s="1" t="s">
        <v>877</v>
      </c>
      <c r="I743" s="1" t="s">
        <v>345</v>
      </c>
    </row>
    <row r="744" hidden="1" spans="1:9">
      <c r="A744" s="1" t="s">
        <v>875</v>
      </c>
      <c r="B744" s="1" t="s">
        <v>260</v>
      </c>
      <c r="C744" s="1" t="s">
        <v>3529</v>
      </c>
      <c r="D744" s="1" t="s">
        <v>352</v>
      </c>
      <c r="E744" s="1">
        <v>1</v>
      </c>
      <c r="F744" s="2">
        <v>45096</v>
      </c>
      <c r="G744" s="1" t="s">
        <v>270</v>
      </c>
      <c r="H744" s="1" t="s">
        <v>877</v>
      </c>
      <c r="I744" s="1" t="s">
        <v>345</v>
      </c>
    </row>
    <row r="745" hidden="1" spans="1:9">
      <c r="A745" s="1" t="s">
        <v>875</v>
      </c>
      <c r="B745" s="1" t="s">
        <v>260</v>
      </c>
      <c r="C745" s="1" t="s">
        <v>3530</v>
      </c>
      <c r="D745" s="1" t="s">
        <v>352</v>
      </c>
      <c r="E745" s="1">
        <v>1</v>
      </c>
      <c r="F745" s="2">
        <v>45104</v>
      </c>
      <c r="G745" s="1" t="s">
        <v>270</v>
      </c>
      <c r="H745" s="1" t="s">
        <v>877</v>
      </c>
      <c r="I745" s="1" t="s">
        <v>345</v>
      </c>
    </row>
    <row r="746" hidden="1" spans="1:9">
      <c r="A746" s="1" t="s">
        <v>875</v>
      </c>
      <c r="B746" s="1" t="s">
        <v>260</v>
      </c>
      <c r="C746" s="1" t="s">
        <v>3531</v>
      </c>
      <c r="D746" s="1" t="s">
        <v>352</v>
      </c>
      <c r="E746" s="1">
        <v>1</v>
      </c>
      <c r="F746" s="2">
        <v>45104</v>
      </c>
      <c r="G746" s="1" t="s">
        <v>270</v>
      </c>
      <c r="H746" s="1" t="s">
        <v>877</v>
      </c>
      <c r="I746" s="1" t="s">
        <v>345</v>
      </c>
    </row>
    <row r="747" spans="1:9">
      <c r="A747" s="1" t="s">
        <v>76</v>
      </c>
      <c r="B747" s="1" t="s">
        <v>66</v>
      </c>
      <c r="C747" s="1" t="s">
        <v>2436</v>
      </c>
      <c r="D747" s="1" t="s">
        <v>369</v>
      </c>
      <c r="E747" s="1">
        <v>1</v>
      </c>
      <c r="F747" s="2">
        <v>45087</v>
      </c>
      <c r="G747" s="1" t="s">
        <v>87</v>
      </c>
      <c r="H747" s="1" t="s">
        <v>1273</v>
      </c>
      <c r="I747" s="1" t="s">
        <v>345</v>
      </c>
    </row>
    <row r="748" hidden="1" spans="1:9">
      <c r="A748" s="1" t="s">
        <v>76</v>
      </c>
      <c r="B748" s="1" t="s">
        <v>66</v>
      </c>
      <c r="C748" s="1" t="s">
        <v>3532</v>
      </c>
      <c r="D748" s="1" t="s">
        <v>350</v>
      </c>
      <c r="E748" s="1">
        <v>1</v>
      </c>
      <c r="F748" s="2">
        <v>45098</v>
      </c>
      <c r="G748" s="1" t="s">
        <v>87</v>
      </c>
      <c r="H748" s="1" t="s">
        <v>1273</v>
      </c>
      <c r="I748" s="1" t="s">
        <v>345</v>
      </c>
    </row>
    <row r="749" spans="1:9">
      <c r="A749" s="1" t="s">
        <v>309</v>
      </c>
      <c r="B749" s="1" t="s">
        <v>304</v>
      </c>
      <c r="C749" s="1" t="s">
        <v>2437</v>
      </c>
      <c r="D749" s="1" t="s">
        <v>369</v>
      </c>
      <c r="E749" s="1">
        <v>1</v>
      </c>
      <c r="F749" s="2">
        <v>45079</v>
      </c>
      <c r="G749" s="1" t="s">
        <v>308</v>
      </c>
      <c r="H749" s="1" t="s">
        <v>898</v>
      </c>
      <c r="I749" s="1" t="s">
        <v>345</v>
      </c>
    </row>
    <row r="750" spans="1:9">
      <c r="A750" s="1" t="s">
        <v>309</v>
      </c>
      <c r="B750" s="1" t="s">
        <v>304</v>
      </c>
      <c r="C750" s="1" t="s">
        <v>2438</v>
      </c>
      <c r="D750" s="1" t="s">
        <v>352</v>
      </c>
      <c r="E750" s="1">
        <v>1</v>
      </c>
      <c r="F750" s="2">
        <v>45082</v>
      </c>
      <c r="G750" s="1" t="s">
        <v>308</v>
      </c>
      <c r="H750" s="1" t="s">
        <v>898</v>
      </c>
      <c r="I750" s="1" t="s">
        <v>345</v>
      </c>
    </row>
    <row r="751" spans="1:9">
      <c r="A751" s="1" t="s">
        <v>309</v>
      </c>
      <c r="B751" s="1" t="s">
        <v>2147</v>
      </c>
      <c r="C751" s="1" t="s">
        <v>2439</v>
      </c>
      <c r="D751" s="1" t="s">
        <v>369</v>
      </c>
      <c r="E751" s="1">
        <v>1</v>
      </c>
      <c r="F751" s="2">
        <v>45083</v>
      </c>
      <c r="G751" s="1" t="s">
        <v>308</v>
      </c>
      <c r="H751" s="1" t="s">
        <v>898</v>
      </c>
      <c r="I751" s="1" t="s">
        <v>345</v>
      </c>
    </row>
    <row r="752" spans="1:9">
      <c r="A752" s="1" t="s">
        <v>309</v>
      </c>
      <c r="B752" s="1" t="s">
        <v>2147</v>
      </c>
      <c r="C752" s="1" t="s">
        <v>2440</v>
      </c>
      <c r="D752" s="1" t="s">
        <v>369</v>
      </c>
      <c r="E752" s="1">
        <v>1</v>
      </c>
      <c r="F752" s="2">
        <v>45086</v>
      </c>
      <c r="G752" s="1" t="s">
        <v>308</v>
      </c>
      <c r="H752" s="1" t="s">
        <v>898</v>
      </c>
      <c r="I752" s="1" t="s">
        <v>345</v>
      </c>
    </row>
    <row r="753" spans="1:9">
      <c r="A753" s="1" t="s">
        <v>309</v>
      </c>
      <c r="B753" s="1" t="s">
        <v>2147</v>
      </c>
      <c r="C753" s="1" t="s">
        <v>2441</v>
      </c>
      <c r="D753" s="1" t="s">
        <v>369</v>
      </c>
      <c r="E753" s="1">
        <v>1</v>
      </c>
      <c r="F753" s="2">
        <v>45090</v>
      </c>
      <c r="G753" s="1" t="s">
        <v>308</v>
      </c>
      <c r="H753" s="1" t="s">
        <v>898</v>
      </c>
      <c r="I753" s="1" t="s">
        <v>345</v>
      </c>
    </row>
    <row r="754" hidden="1" spans="1:9">
      <c r="A754" s="1" t="s">
        <v>309</v>
      </c>
      <c r="B754" s="1" t="s">
        <v>2147</v>
      </c>
      <c r="C754" s="1" t="s">
        <v>3533</v>
      </c>
      <c r="D754" s="1" t="s">
        <v>369</v>
      </c>
      <c r="E754" s="1">
        <v>1</v>
      </c>
      <c r="F754" s="2">
        <v>45099</v>
      </c>
      <c r="G754" s="1" t="s">
        <v>308</v>
      </c>
      <c r="H754" s="1" t="s">
        <v>898</v>
      </c>
      <c r="I754" s="1" t="s">
        <v>345</v>
      </c>
    </row>
    <row r="755" hidden="1" spans="1:9">
      <c r="A755" s="1" t="s">
        <v>309</v>
      </c>
      <c r="B755" s="1" t="s">
        <v>2147</v>
      </c>
      <c r="C755" s="1" t="s">
        <v>3534</v>
      </c>
      <c r="D755" s="1" t="s">
        <v>352</v>
      </c>
      <c r="E755" s="1">
        <v>1</v>
      </c>
      <c r="F755" s="2">
        <v>45103</v>
      </c>
      <c r="G755" s="1" t="s">
        <v>308</v>
      </c>
      <c r="H755" s="1" t="s">
        <v>898</v>
      </c>
      <c r="I755" s="1" t="s">
        <v>345</v>
      </c>
    </row>
    <row r="756" hidden="1" spans="1:9">
      <c r="A756" s="1" t="s">
        <v>309</v>
      </c>
      <c r="B756" s="1" t="s">
        <v>2147</v>
      </c>
      <c r="C756" s="1" t="s">
        <v>3535</v>
      </c>
      <c r="D756" s="1" t="s">
        <v>358</v>
      </c>
      <c r="E756" s="1">
        <v>1</v>
      </c>
      <c r="F756" s="2">
        <v>45104</v>
      </c>
      <c r="G756" s="1" t="s">
        <v>308</v>
      </c>
      <c r="H756" s="1" t="s">
        <v>898</v>
      </c>
      <c r="I756" s="1" t="s">
        <v>345</v>
      </c>
    </row>
    <row r="757" hidden="1" spans="1:9">
      <c r="A757" s="1" t="s">
        <v>309</v>
      </c>
      <c r="B757" s="1" t="s">
        <v>2147</v>
      </c>
      <c r="C757" s="1" t="s">
        <v>3536</v>
      </c>
      <c r="D757" s="1" t="s">
        <v>369</v>
      </c>
      <c r="E757" s="1">
        <v>1</v>
      </c>
      <c r="F757" s="2">
        <v>45106</v>
      </c>
      <c r="G757" s="1" t="s">
        <v>308</v>
      </c>
      <c r="H757" s="1" t="s">
        <v>898</v>
      </c>
      <c r="I757" s="1" t="s">
        <v>345</v>
      </c>
    </row>
    <row r="758" spans="1:9">
      <c r="A758" s="1" t="s">
        <v>179</v>
      </c>
      <c r="B758" s="1" t="s">
        <v>175</v>
      </c>
      <c r="C758" s="1" t="s">
        <v>2442</v>
      </c>
      <c r="D758" s="1" t="s">
        <v>352</v>
      </c>
      <c r="E758" s="1">
        <v>1</v>
      </c>
      <c r="F758" s="2">
        <v>45079</v>
      </c>
      <c r="G758" s="1" t="s">
        <v>178</v>
      </c>
      <c r="H758" s="1" t="s">
        <v>905</v>
      </c>
      <c r="I758" s="1" t="s">
        <v>345</v>
      </c>
    </row>
    <row r="759" spans="1:9">
      <c r="A759" s="1" t="s">
        <v>179</v>
      </c>
      <c r="B759" s="1" t="s">
        <v>175</v>
      </c>
      <c r="C759" s="1" t="s">
        <v>2443</v>
      </c>
      <c r="D759" s="1" t="s">
        <v>693</v>
      </c>
      <c r="E759" s="1">
        <v>1</v>
      </c>
      <c r="F759" s="2">
        <v>45082</v>
      </c>
      <c r="G759" s="1" t="s">
        <v>178</v>
      </c>
      <c r="H759" s="1" t="s">
        <v>905</v>
      </c>
      <c r="I759" s="1" t="s">
        <v>345</v>
      </c>
    </row>
    <row r="760" spans="1:9">
      <c r="A760" s="1" t="s">
        <v>179</v>
      </c>
      <c r="B760" s="1" t="s">
        <v>175</v>
      </c>
      <c r="C760" s="1" t="s">
        <v>2444</v>
      </c>
      <c r="D760" s="1" t="s">
        <v>352</v>
      </c>
      <c r="E760" s="1">
        <v>1</v>
      </c>
      <c r="F760" s="2">
        <v>45084</v>
      </c>
      <c r="G760" s="1" t="s">
        <v>178</v>
      </c>
      <c r="H760" s="1" t="s">
        <v>905</v>
      </c>
      <c r="I760" s="1" t="s">
        <v>345</v>
      </c>
    </row>
    <row r="761" spans="1:9">
      <c r="A761" s="1" t="s">
        <v>179</v>
      </c>
      <c r="B761" s="1" t="s">
        <v>175</v>
      </c>
      <c r="C761" s="1" t="s">
        <v>2445</v>
      </c>
      <c r="D761" s="1" t="s">
        <v>343</v>
      </c>
      <c r="E761" s="1">
        <v>1</v>
      </c>
      <c r="F761" s="2">
        <v>45086</v>
      </c>
      <c r="G761" s="1" t="s">
        <v>178</v>
      </c>
      <c r="H761" s="1" t="s">
        <v>905</v>
      </c>
      <c r="I761" s="1" t="s">
        <v>345</v>
      </c>
    </row>
    <row r="762" spans="1:9">
      <c r="A762" s="1" t="s">
        <v>179</v>
      </c>
      <c r="B762" s="1" t="s">
        <v>175</v>
      </c>
      <c r="C762" s="1" t="s">
        <v>2446</v>
      </c>
      <c r="D762" s="1" t="s">
        <v>358</v>
      </c>
      <c r="E762" s="1">
        <v>1</v>
      </c>
      <c r="F762" s="2">
        <v>45089</v>
      </c>
      <c r="G762" s="1" t="s">
        <v>178</v>
      </c>
      <c r="H762" s="1" t="s">
        <v>905</v>
      </c>
      <c r="I762" s="1" t="s">
        <v>345</v>
      </c>
    </row>
    <row r="763" spans="1:9">
      <c r="A763" s="1" t="s">
        <v>179</v>
      </c>
      <c r="B763" s="1" t="s">
        <v>175</v>
      </c>
      <c r="C763" s="1" t="s">
        <v>2447</v>
      </c>
      <c r="D763" s="1" t="s">
        <v>369</v>
      </c>
      <c r="E763" s="1">
        <v>1</v>
      </c>
      <c r="F763" s="2">
        <v>45090</v>
      </c>
      <c r="G763" s="1" t="s">
        <v>178</v>
      </c>
      <c r="H763" s="1" t="s">
        <v>905</v>
      </c>
      <c r="I763" s="1" t="s">
        <v>345</v>
      </c>
    </row>
    <row r="764" spans="1:9">
      <c r="A764" s="1" t="s">
        <v>179</v>
      </c>
      <c r="B764" s="1" t="s">
        <v>175</v>
      </c>
      <c r="C764" s="1" t="s">
        <v>2448</v>
      </c>
      <c r="D764" s="1" t="s">
        <v>343</v>
      </c>
      <c r="E764" s="1">
        <v>1</v>
      </c>
      <c r="F764" s="2">
        <v>45090</v>
      </c>
      <c r="G764" s="1" t="s">
        <v>178</v>
      </c>
      <c r="H764" s="1" t="s">
        <v>905</v>
      </c>
      <c r="I764" s="1" t="s">
        <v>345</v>
      </c>
    </row>
    <row r="765" spans="1:9">
      <c r="A765" s="1" t="s">
        <v>179</v>
      </c>
      <c r="B765" s="1" t="s">
        <v>175</v>
      </c>
      <c r="C765" s="1" t="s">
        <v>2449</v>
      </c>
      <c r="D765" s="1" t="s">
        <v>343</v>
      </c>
      <c r="E765" s="1">
        <v>1</v>
      </c>
      <c r="F765" s="2">
        <v>45091</v>
      </c>
      <c r="G765" s="1" t="s">
        <v>178</v>
      </c>
      <c r="H765" s="1" t="s">
        <v>905</v>
      </c>
      <c r="I765" s="1" t="s">
        <v>345</v>
      </c>
    </row>
    <row r="766" spans="1:9">
      <c r="A766" s="1" t="s">
        <v>179</v>
      </c>
      <c r="B766" s="1" t="s">
        <v>175</v>
      </c>
      <c r="C766" s="1" t="s">
        <v>2450</v>
      </c>
      <c r="D766" s="1" t="s">
        <v>350</v>
      </c>
      <c r="E766" s="1">
        <v>1</v>
      </c>
      <c r="F766" s="2">
        <v>45092</v>
      </c>
      <c r="G766" s="1" t="s">
        <v>178</v>
      </c>
      <c r="H766" s="1" t="s">
        <v>905</v>
      </c>
      <c r="I766" s="1" t="s">
        <v>345</v>
      </c>
    </row>
    <row r="767" spans="1:9">
      <c r="A767" s="1" t="s">
        <v>179</v>
      </c>
      <c r="B767" s="1" t="s">
        <v>175</v>
      </c>
      <c r="C767" s="1" t="s">
        <v>2451</v>
      </c>
      <c r="D767" s="1" t="s">
        <v>376</v>
      </c>
      <c r="E767" s="1">
        <v>1</v>
      </c>
      <c r="F767" s="2">
        <v>45093</v>
      </c>
      <c r="G767" s="1" t="s">
        <v>178</v>
      </c>
      <c r="H767" s="1" t="s">
        <v>905</v>
      </c>
      <c r="I767" s="1" t="s">
        <v>345</v>
      </c>
    </row>
    <row r="768" hidden="1" spans="1:9">
      <c r="A768" s="1" t="s">
        <v>179</v>
      </c>
      <c r="B768" s="1" t="s">
        <v>175</v>
      </c>
      <c r="C768" s="1" t="s">
        <v>3537</v>
      </c>
      <c r="D768" s="1" t="s">
        <v>358</v>
      </c>
      <c r="E768" s="1">
        <v>1</v>
      </c>
      <c r="F768" s="2">
        <v>45096</v>
      </c>
      <c r="G768" s="1" t="s">
        <v>178</v>
      </c>
      <c r="H768" s="1" t="s">
        <v>905</v>
      </c>
      <c r="I768" s="1" t="s">
        <v>345</v>
      </c>
    </row>
    <row r="769" hidden="1" spans="1:9">
      <c r="A769" s="1" t="s">
        <v>179</v>
      </c>
      <c r="B769" s="1" t="s">
        <v>175</v>
      </c>
      <c r="C769" s="1" t="s">
        <v>3538</v>
      </c>
      <c r="D769" s="1" t="s">
        <v>369</v>
      </c>
      <c r="E769" s="1">
        <v>1</v>
      </c>
      <c r="F769" s="2">
        <v>45101</v>
      </c>
      <c r="G769" s="1" t="s">
        <v>178</v>
      </c>
      <c r="H769" s="1" t="s">
        <v>905</v>
      </c>
      <c r="I769" s="1" t="s">
        <v>345</v>
      </c>
    </row>
    <row r="770" hidden="1" spans="1:9">
      <c r="A770" s="1" t="s">
        <v>179</v>
      </c>
      <c r="B770" s="1" t="s">
        <v>175</v>
      </c>
      <c r="C770" s="1" t="s">
        <v>3539</v>
      </c>
      <c r="D770" s="1" t="s">
        <v>369</v>
      </c>
      <c r="E770" s="1">
        <v>1</v>
      </c>
      <c r="F770" s="2">
        <v>45106</v>
      </c>
      <c r="G770" s="1" t="s">
        <v>178</v>
      </c>
      <c r="H770" s="1" t="s">
        <v>905</v>
      </c>
      <c r="I770" s="1" t="s">
        <v>345</v>
      </c>
    </row>
    <row r="771" hidden="1" spans="1:9">
      <c r="A771" s="1" t="s">
        <v>179</v>
      </c>
      <c r="B771" s="1" t="s">
        <v>175</v>
      </c>
      <c r="C771" s="1" t="s">
        <v>3540</v>
      </c>
      <c r="D771" s="1" t="s">
        <v>376</v>
      </c>
      <c r="E771" s="1">
        <v>1</v>
      </c>
      <c r="F771" s="2">
        <v>45106</v>
      </c>
      <c r="G771" s="1" t="s">
        <v>178</v>
      </c>
      <c r="H771" s="1" t="s">
        <v>905</v>
      </c>
      <c r="I771" s="1" t="s">
        <v>345</v>
      </c>
    </row>
    <row r="772" hidden="1" spans="1:9">
      <c r="A772" s="1" t="s">
        <v>179</v>
      </c>
      <c r="B772" s="1" t="s">
        <v>175</v>
      </c>
      <c r="C772" s="1" t="s">
        <v>3541</v>
      </c>
      <c r="D772" s="1" t="s">
        <v>350</v>
      </c>
      <c r="E772" s="1">
        <v>1</v>
      </c>
      <c r="F772" s="2">
        <v>45106</v>
      </c>
      <c r="G772" s="1" t="s">
        <v>178</v>
      </c>
      <c r="H772" s="1" t="s">
        <v>905</v>
      </c>
      <c r="I772" s="1" t="s">
        <v>345</v>
      </c>
    </row>
    <row r="773" spans="1:9">
      <c r="A773" s="1" t="s">
        <v>159</v>
      </c>
      <c r="B773" s="1" t="s">
        <v>160</v>
      </c>
      <c r="C773" s="1" t="s">
        <v>2452</v>
      </c>
      <c r="D773" s="1" t="s">
        <v>352</v>
      </c>
      <c r="E773" s="1">
        <v>1</v>
      </c>
      <c r="F773" s="2">
        <v>45080</v>
      </c>
      <c r="G773" s="1" t="s">
        <v>158</v>
      </c>
      <c r="H773" s="1" t="s">
        <v>914</v>
      </c>
      <c r="I773" s="1" t="s">
        <v>345</v>
      </c>
    </row>
    <row r="774" spans="1:9">
      <c r="A774" s="1" t="s">
        <v>159</v>
      </c>
      <c r="B774" s="1" t="s">
        <v>160</v>
      </c>
      <c r="C774" s="1" t="s">
        <v>2453</v>
      </c>
      <c r="D774" s="1" t="s">
        <v>352</v>
      </c>
      <c r="E774" s="1">
        <v>1</v>
      </c>
      <c r="F774" s="2">
        <v>45086</v>
      </c>
      <c r="G774" s="1" t="s">
        <v>158</v>
      </c>
      <c r="H774" s="1" t="s">
        <v>914</v>
      </c>
      <c r="I774" s="1" t="s">
        <v>345</v>
      </c>
    </row>
    <row r="775" spans="1:9">
      <c r="A775" s="1" t="s">
        <v>159</v>
      </c>
      <c r="B775" s="1" t="s">
        <v>160</v>
      </c>
      <c r="C775" s="1" t="s">
        <v>2454</v>
      </c>
      <c r="D775" s="1" t="s">
        <v>369</v>
      </c>
      <c r="E775" s="1">
        <v>1</v>
      </c>
      <c r="F775" s="2">
        <v>45086</v>
      </c>
      <c r="G775" s="1" t="s">
        <v>158</v>
      </c>
      <c r="H775" s="1" t="s">
        <v>914</v>
      </c>
      <c r="I775" s="1" t="s">
        <v>345</v>
      </c>
    </row>
    <row r="776" spans="1:9">
      <c r="A776" s="1" t="s">
        <v>159</v>
      </c>
      <c r="B776" s="1" t="s">
        <v>160</v>
      </c>
      <c r="C776" s="1" t="s">
        <v>2455</v>
      </c>
      <c r="D776" s="1" t="s">
        <v>358</v>
      </c>
      <c r="E776" s="1">
        <v>1</v>
      </c>
      <c r="F776" s="2">
        <v>45089</v>
      </c>
      <c r="G776" s="1" t="s">
        <v>158</v>
      </c>
      <c r="H776" s="1" t="s">
        <v>914</v>
      </c>
      <c r="I776" s="1" t="s">
        <v>345</v>
      </c>
    </row>
    <row r="777" spans="1:9">
      <c r="A777" s="1" t="s">
        <v>159</v>
      </c>
      <c r="B777" s="1" t="s">
        <v>160</v>
      </c>
      <c r="C777" s="1" t="s">
        <v>2456</v>
      </c>
      <c r="D777" s="1" t="s">
        <v>343</v>
      </c>
      <c r="E777" s="1">
        <v>1</v>
      </c>
      <c r="F777" s="2">
        <v>45093</v>
      </c>
      <c r="G777" s="1" t="s">
        <v>158</v>
      </c>
      <c r="H777" s="1" t="s">
        <v>914</v>
      </c>
      <c r="I777" s="1" t="s">
        <v>345</v>
      </c>
    </row>
    <row r="778" spans="1:9">
      <c r="A778" s="1" t="s">
        <v>159</v>
      </c>
      <c r="B778" s="1" t="s">
        <v>160</v>
      </c>
      <c r="C778" s="1" t="s">
        <v>2457</v>
      </c>
      <c r="D778" s="1" t="s">
        <v>352</v>
      </c>
      <c r="E778" s="1">
        <v>1</v>
      </c>
      <c r="F778" s="2">
        <v>45094</v>
      </c>
      <c r="G778" s="1" t="s">
        <v>158</v>
      </c>
      <c r="H778" s="1" t="s">
        <v>914</v>
      </c>
      <c r="I778" s="1" t="s">
        <v>345</v>
      </c>
    </row>
    <row r="779" hidden="1" spans="1:9">
      <c r="A779" s="1" t="s">
        <v>159</v>
      </c>
      <c r="B779" s="1" t="s">
        <v>160</v>
      </c>
      <c r="C779" s="1" t="s">
        <v>3542</v>
      </c>
      <c r="D779" s="1" t="s">
        <v>343</v>
      </c>
      <c r="E779" s="1">
        <v>1</v>
      </c>
      <c r="F779" s="2">
        <v>45097</v>
      </c>
      <c r="G779" s="1" t="s">
        <v>158</v>
      </c>
      <c r="H779" s="1" t="s">
        <v>914</v>
      </c>
      <c r="I779" s="1" t="s">
        <v>345</v>
      </c>
    </row>
    <row r="780" hidden="1" spans="1:9">
      <c r="A780" s="1" t="s">
        <v>159</v>
      </c>
      <c r="B780" s="1" t="s">
        <v>160</v>
      </c>
      <c r="C780" s="1" t="s">
        <v>3543</v>
      </c>
      <c r="D780" s="1" t="s">
        <v>858</v>
      </c>
      <c r="E780" s="1">
        <v>1</v>
      </c>
      <c r="F780" s="2">
        <v>45097</v>
      </c>
      <c r="G780" s="1" t="s">
        <v>158</v>
      </c>
      <c r="H780" s="1" t="s">
        <v>914</v>
      </c>
      <c r="I780" s="1" t="s">
        <v>345</v>
      </c>
    </row>
    <row r="781" hidden="1" spans="1:9">
      <c r="A781" s="1" t="s">
        <v>159</v>
      </c>
      <c r="B781" s="1" t="s">
        <v>160</v>
      </c>
      <c r="C781" s="1" t="s">
        <v>3544</v>
      </c>
      <c r="D781" s="1" t="s">
        <v>343</v>
      </c>
      <c r="E781" s="1">
        <v>1</v>
      </c>
      <c r="F781" s="2">
        <v>45103</v>
      </c>
      <c r="G781" s="1" t="s">
        <v>158</v>
      </c>
      <c r="H781" s="1" t="s">
        <v>914</v>
      </c>
      <c r="I781" s="1" t="s">
        <v>345</v>
      </c>
    </row>
    <row r="782" hidden="1" spans="1:9">
      <c r="A782" s="1" t="s">
        <v>159</v>
      </c>
      <c r="B782" s="1" t="s">
        <v>160</v>
      </c>
      <c r="C782" s="1" t="s">
        <v>3545</v>
      </c>
      <c r="D782" s="1" t="s">
        <v>343</v>
      </c>
      <c r="E782" s="1">
        <v>1</v>
      </c>
      <c r="F782" s="2">
        <v>45104</v>
      </c>
      <c r="G782" s="1" t="s">
        <v>158</v>
      </c>
      <c r="H782" s="1" t="s">
        <v>914</v>
      </c>
      <c r="I782" s="1" t="s">
        <v>345</v>
      </c>
    </row>
    <row r="783" spans="1:9">
      <c r="A783" s="1" t="s">
        <v>921</v>
      </c>
      <c r="B783" s="1" t="s">
        <v>221</v>
      </c>
      <c r="C783" s="1" t="s">
        <v>2458</v>
      </c>
      <c r="D783" s="1" t="s">
        <v>369</v>
      </c>
      <c r="E783" s="1">
        <v>1</v>
      </c>
      <c r="F783" s="2">
        <v>45079</v>
      </c>
      <c r="G783" s="1" t="s">
        <v>224</v>
      </c>
      <c r="H783" s="1" t="s">
        <v>923</v>
      </c>
      <c r="I783" s="1" t="s">
        <v>345</v>
      </c>
    </row>
    <row r="784" spans="1:9">
      <c r="A784" s="1" t="s">
        <v>921</v>
      </c>
      <c r="B784" s="1" t="s">
        <v>221</v>
      </c>
      <c r="C784" s="1" t="s">
        <v>2459</v>
      </c>
      <c r="D784" s="1" t="s">
        <v>369</v>
      </c>
      <c r="E784" s="1">
        <v>1</v>
      </c>
      <c r="F784" s="2">
        <v>45079</v>
      </c>
      <c r="G784" s="1" t="s">
        <v>224</v>
      </c>
      <c r="H784" s="1" t="s">
        <v>923</v>
      </c>
      <c r="I784" s="1" t="s">
        <v>345</v>
      </c>
    </row>
    <row r="785" spans="1:9">
      <c r="A785" s="1" t="s">
        <v>921</v>
      </c>
      <c r="B785" s="1" t="s">
        <v>221</v>
      </c>
      <c r="C785" s="1" t="s">
        <v>2460</v>
      </c>
      <c r="D785" s="1" t="s">
        <v>352</v>
      </c>
      <c r="E785" s="1">
        <v>1</v>
      </c>
      <c r="F785" s="2">
        <v>45079</v>
      </c>
      <c r="G785" s="1" t="s">
        <v>224</v>
      </c>
      <c r="H785" s="1" t="s">
        <v>923</v>
      </c>
      <c r="I785" s="1" t="s">
        <v>345</v>
      </c>
    </row>
    <row r="786" spans="1:9">
      <c r="A786" s="1" t="s">
        <v>921</v>
      </c>
      <c r="B786" s="1" t="s">
        <v>221</v>
      </c>
      <c r="C786" s="1" t="s">
        <v>2461</v>
      </c>
      <c r="D786" s="1" t="s">
        <v>369</v>
      </c>
      <c r="E786" s="1">
        <v>1</v>
      </c>
      <c r="F786" s="2">
        <v>45082</v>
      </c>
      <c r="G786" s="1" t="s">
        <v>224</v>
      </c>
      <c r="H786" s="1" t="s">
        <v>923</v>
      </c>
      <c r="I786" s="1" t="s">
        <v>345</v>
      </c>
    </row>
    <row r="787" spans="1:9">
      <c r="A787" s="1" t="s">
        <v>921</v>
      </c>
      <c r="B787" s="1" t="s">
        <v>221</v>
      </c>
      <c r="C787" s="1" t="s">
        <v>2462</v>
      </c>
      <c r="D787" s="1" t="s">
        <v>369</v>
      </c>
      <c r="E787" s="1">
        <v>1</v>
      </c>
      <c r="F787" s="2">
        <v>45082</v>
      </c>
      <c r="G787" s="1" t="s">
        <v>224</v>
      </c>
      <c r="H787" s="1" t="s">
        <v>923</v>
      </c>
      <c r="I787" s="1" t="s">
        <v>345</v>
      </c>
    </row>
    <row r="788" spans="1:9">
      <c r="A788" s="1" t="s">
        <v>921</v>
      </c>
      <c r="B788" s="1" t="s">
        <v>221</v>
      </c>
      <c r="C788" s="1" t="s">
        <v>2463</v>
      </c>
      <c r="D788" s="1" t="s">
        <v>352</v>
      </c>
      <c r="E788" s="1">
        <v>1</v>
      </c>
      <c r="F788" s="2">
        <v>45084</v>
      </c>
      <c r="G788" s="1" t="s">
        <v>224</v>
      </c>
      <c r="H788" s="1" t="s">
        <v>923</v>
      </c>
      <c r="I788" s="1" t="s">
        <v>345</v>
      </c>
    </row>
    <row r="789" spans="1:9">
      <c r="A789" s="1" t="s">
        <v>921</v>
      </c>
      <c r="B789" s="1" t="s">
        <v>221</v>
      </c>
      <c r="C789" s="1" t="s">
        <v>2464</v>
      </c>
      <c r="D789" s="1" t="s">
        <v>369</v>
      </c>
      <c r="E789" s="1">
        <v>1</v>
      </c>
      <c r="F789" s="2">
        <v>45086</v>
      </c>
      <c r="G789" s="1" t="s">
        <v>224</v>
      </c>
      <c r="H789" s="1" t="s">
        <v>923</v>
      </c>
      <c r="I789" s="1" t="s">
        <v>345</v>
      </c>
    </row>
    <row r="790" spans="1:9">
      <c r="A790" s="1" t="s">
        <v>921</v>
      </c>
      <c r="B790" s="1" t="s">
        <v>221</v>
      </c>
      <c r="C790" s="1" t="s">
        <v>2465</v>
      </c>
      <c r="D790" s="1" t="s">
        <v>354</v>
      </c>
      <c r="E790" s="1">
        <v>1</v>
      </c>
      <c r="F790" s="2">
        <v>45086</v>
      </c>
      <c r="G790" s="1" t="s">
        <v>224</v>
      </c>
      <c r="H790" s="1" t="s">
        <v>923</v>
      </c>
      <c r="I790" s="1" t="s">
        <v>345</v>
      </c>
    </row>
    <row r="791" spans="1:9">
      <c r="A791" s="1" t="s">
        <v>921</v>
      </c>
      <c r="B791" s="1" t="s">
        <v>221</v>
      </c>
      <c r="C791" s="1" t="s">
        <v>2466</v>
      </c>
      <c r="D791" s="1" t="s">
        <v>369</v>
      </c>
      <c r="E791" s="1">
        <v>1</v>
      </c>
      <c r="F791" s="2">
        <v>45087</v>
      </c>
      <c r="G791" s="1" t="s">
        <v>224</v>
      </c>
      <c r="H791" s="1" t="s">
        <v>923</v>
      </c>
      <c r="I791" s="1" t="s">
        <v>345</v>
      </c>
    </row>
    <row r="792" spans="1:9">
      <c r="A792" s="1" t="s">
        <v>921</v>
      </c>
      <c r="B792" s="1" t="s">
        <v>221</v>
      </c>
      <c r="C792" s="1" t="s">
        <v>2467</v>
      </c>
      <c r="D792" s="1" t="s">
        <v>394</v>
      </c>
      <c r="E792" s="1">
        <v>1</v>
      </c>
      <c r="F792" s="2">
        <v>45089</v>
      </c>
      <c r="G792" s="1" t="s">
        <v>224</v>
      </c>
      <c r="H792" s="1" t="s">
        <v>923</v>
      </c>
      <c r="I792" s="1" t="s">
        <v>345</v>
      </c>
    </row>
    <row r="793" spans="1:9">
      <c r="A793" s="1" t="s">
        <v>921</v>
      </c>
      <c r="B793" s="1" t="s">
        <v>221</v>
      </c>
      <c r="C793" s="1" t="s">
        <v>2468</v>
      </c>
      <c r="D793" s="1" t="s">
        <v>376</v>
      </c>
      <c r="E793" s="1">
        <v>1</v>
      </c>
      <c r="F793" s="2">
        <v>45092</v>
      </c>
      <c r="G793" s="1" t="s">
        <v>224</v>
      </c>
      <c r="H793" s="1" t="s">
        <v>923</v>
      </c>
      <c r="I793" s="1" t="s">
        <v>345</v>
      </c>
    </row>
    <row r="794" spans="1:9">
      <c r="A794" s="1" t="s">
        <v>921</v>
      </c>
      <c r="B794" s="1" t="s">
        <v>221</v>
      </c>
      <c r="C794" s="1" t="s">
        <v>2469</v>
      </c>
      <c r="D794" s="1" t="s">
        <v>369</v>
      </c>
      <c r="E794" s="1">
        <v>1</v>
      </c>
      <c r="F794" s="2">
        <v>45093</v>
      </c>
      <c r="G794" s="1" t="s">
        <v>224</v>
      </c>
      <c r="H794" s="1" t="s">
        <v>923</v>
      </c>
      <c r="I794" s="1" t="s">
        <v>345</v>
      </c>
    </row>
    <row r="795" hidden="1" spans="1:9">
      <c r="A795" s="1" t="s">
        <v>921</v>
      </c>
      <c r="B795" s="1" t="s">
        <v>221</v>
      </c>
      <c r="C795" s="1" t="s">
        <v>3546</v>
      </c>
      <c r="D795" s="1" t="s">
        <v>352</v>
      </c>
      <c r="E795" s="1">
        <v>1</v>
      </c>
      <c r="F795" s="2">
        <v>45096</v>
      </c>
      <c r="G795" s="1" t="s">
        <v>224</v>
      </c>
      <c r="H795" s="1" t="s">
        <v>923</v>
      </c>
      <c r="I795" s="1" t="s">
        <v>345</v>
      </c>
    </row>
    <row r="796" hidden="1" spans="1:9">
      <c r="A796" s="1" t="s">
        <v>921</v>
      </c>
      <c r="B796" s="1" t="s">
        <v>221</v>
      </c>
      <c r="C796" s="1" t="s">
        <v>3547</v>
      </c>
      <c r="D796" s="1" t="s">
        <v>358</v>
      </c>
      <c r="E796" s="1">
        <v>1</v>
      </c>
      <c r="F796" s="2">
        <v>45097</v>
      </c>
      <c r="G796" s="1" t="s">
        <v>224</v>
      </c>
      <c r="H796" s="1" t="s">
        <v>923</v>
      </c>
      <c r="I796" s="1" t="s">
        <v>345</v>
      </c>
    </row>
    <row r="797" hidden="1" spans="1:9">
      <c r="A797" s="1" t="s">
        <v>921</v>
      </c>
      <c r="B797" s="1" t="s">
        <v>221</v>
      </c>
      <c r="C797" s="1" t="s">
        <v>3548</v>
      </c>
      <c r="D797" s="1" t="s">
        <v>352</v>
      </c>
      <c r="E797" s="1">
        <v>1</v>
      </c>
      <c r="F797" s="2">
        <v>45101</v>
      </c>
      <c r="G797" s="1" t="s">
        <v>224</v>
      </c>
      <c r="H797" s="1" t="s">
        <v>923</v>
      </c>
      <c r="I797" s="1" t="s">
        <v>345</v>
      </c>
    </row>
    <row r="798" hidden="1" spans="1:9">
      <c r="A798" s="1" t="s">
        <v>921</v>
      </c>
      <c r="B798" s="1" t="s">
        <v>221</v>
      </c>
      <c r="C798" s="1" t="s">
        <v>3549</v>
      </c>
      <c r="D798" s="1" t="s">
        <v>369</v>
      </c>
      <c r="E798" s="1">
        <v>1</v>
      </c>
      <c r="F798" s="2">
        <v>45104</v>
      </c>
      <c r="G798" s="1" t="s">
        <v>224</v>
      </c>
      <c r="H798" s="1" t="s">
        <v>923</v>
      </c>
      <c r="I798" s="1" t="s">
        <v>345</v>
      </c>
    </row>
    <row r="799" hidden="1" spans="1:9">
      <c r="A799" s="1" t="s">
        <v>921</v>
      </c>
      <c r="B799" s="1" t="s">
        <v>221</v>
      </c>
      <c r="C799" s="1" t="s">
        <v>3550</v>
      </c>
      <c r="D799" s="1" t="s">
        <v>369</v>
      </c>
      <c r="E799" s="1">
        <v>1</v>
      </c>
      <c r="F799" s="2">
        <v>45104</v>
      </c>
      <c r="G799" s="1" t="s">
        <v>224</v>
      </c>
      <c r="H799" s="1" t="s">
        <v>923</v>
      </c>
      <c r="I799" s="1" t="s">
        <v>345</v>
      </c>
    </row>
    <row r="800" spans="1:9">
      <c r="A800" s="1" t="s">
        <v>231</v>
      </c>
      <c r="B800" s="1" t="s">
        <v>221</v>
      </c>
      <c r="C800" s="1" t="s">
        <v>2470</v>
      </c>
      <c r="D800" s="1" t="s">
        <v>352</v>
      </c>
      <c r="E800" s="1">
        <v>1</v>
      </c>
      <c r="F800" s="2">
        <v>45079</v>
      </c>
      <c r="G800" s="1" t="s">
        <v>934</v>
      </c>
      <c r="H800" s="1" t="s">
        <v>935</v>
      </c>
      <c r="I800" s="1" t="s">
        <v>345</v>
      </c>
    </row>
    <row r="801" spans="1:9">
      <c r="A801" s="1" t="s">
        <v>231</v>
      </c>
      <c r="B801" s="1" t="s">
        <v>221</v>
      </c>
      <c r="C801" s="1" t="s">
        <v>2471</v>
      </c>
      <c r="D801" s="1" t="s">
        <v>358</v>
      </c>
      <c r="E801" s="1">
        <v>1</v>
      </c>
      <c r="F801" s="2">
        <v>45082</v>
      </c>
      <c r="G801" s="1" t="s">
        <v>934</v>
      </c>
      <c r="H801" s="1" t="s">
        <v>935</v>
      </c>
      <c r="I801" s="1" t="s">
        <v>345</v>
      </c>
    </row>
    <row r="802" spans="1:9">
      <c r="A802" s="1" t="s">
        <v>231</v>
      </c>
      <c r="B802" s="1" t="s">
        <v>221</v>
      </c>
      <c r="C802" s="1" t="s">
        <v>2472</v>
      </c>
      <c r="D802" s="1" t="s">
        <v>358</v>
      </c>
      <c r="E802" s="1">
        <v>1</v>
      </c>
      <c r="F802" s="2">
        <v>45086</v>
      </c>
      <c r="G802" s="1" t="s">
        <v>934</v>
      </c>
      <c r="H802" s="1" t="s">
        <v>935</v>
      </c>
      <c r="I802" s="1" t="s">
        <v>345</v>
      </c>
    </row>
    <row r="803" spans="1:9">
      <c r="A803" s="1" t="s">
        <v>231</v>
      </c>
      <c r="B803" s="1" t="s">
        <v>221</v>
      </c>
      <c r="C803" s="1" t="s">
        <v>2473</v>
      </c>
      <c r="D803" s="1" t="s">
        <v>369</v>
      </c>
      <c r="E803" s="1">
        <v>1</v>
      </c>
      <c r="F803" s="2">
        <v>45089</v>
      </c>
      <c r="G803" s="1" t="s">
        <v>934</v>
      </c>
      <c r="H803" s="1" t="s">
        <v>935</v>
      </c>
      <c r="I803" s="1" t="s">
        <v>345</v>
      </c>
    </row>
    <row r="804" spans="1:9">
      <c r="A804" s="1" t="s">
        <v>231</v>
      </c>
      <c r="B804" s="1" t="s">
        <v>221</v>
      </c>
      <c r="C804" s="1" t="s">
        <v>2474</v>
      </c>
      <c r="D804" s="1" t="s">
        <v>394</v>
      </c>
      <c r="E804" s="1">
        <v>1</v>
      </c>
      <c r="F804" s="2">
        <v>45094</v>
      </c>
      <c r="G804" s="1" t="s">
        <v>934</v>
      </c>
      <c r="H804" s="1" t="s">
        <v>935</v>
      </c>
      <c r="I804" s="1" t="s">
        <v>345</v>
      </c>
    </row>
    <row r="805" hidden="1" spans="1:9">
      <c r="A805" s="1" t="s">
        <v>231</v>
      </c>
      <c r="B805" s="1" t="s">
        <v>221</v>
      </c>
      <c r="C805" s="1" t="s">
        <v>3551</v>
      </c>
      <c r="D805" s="1" t="s">
        <v>369</v>
      </c>
      <c r="E805" s="1">
        <v>1</v>
      </c>
      <c r="F805" s="2">
        <v>45097</v>
      </c>
      <c r="G805" s="1" t="s">
        <v>934</v>
      </c>
      <c r="H805" s="1" t="s">
        <v>935</v>
      </c>
      <c r="I805" s="1" t="s">
        <v>345</v>
      </c>
    </row>
    <row r="806" hidden="1" spans="1:9">
      <c r="A806" s="1" t="s">
        <v>231</v>
      </c>
      <c r="B806" s="1" t="s">
        <v>221</v>
      </c>
      <c r="C806" s="1" t="s">
        <v>3552</v>
      </c>
      <c r="D806" s="1" t="s">
        <v>369</v>
      </c>
      <c r="E806" s="1">
        <v>1</v>
      </c>
      <c r="F806" s="2">
        <v>45101</v>
      </c>
      <c r="G806" s="1" t="s">
        <v>934</v>
      </c>
      <c r="H806" s="1" t="s">
        <v>935</v>
      </c>
      <c r="I806" s="1" t="s">
        <v>345</v>
      </c>
    </row>
    <row r="807" hidden="1" spans="1:9">
      <c r="A807" s="1" t="s">
        <v>231</v>
      </c>
      <c r="B807" s="1" t="s">
        <v>221</v>
      </c>
      <c r="C807" s="1" t="s">
        <v>3553</v>
      </c>
      <c r="D807" s="1" t="s">
        <v>343</v>
      </c>
      <c r="E807" s="1">
        <v>1</v>
      </c>
      <c r="F807" s="2">
        <v>45103</v>
      </c>
      <c r="G807" s="1" t="s">
        <v>934</v>
      </c>
      <c r="H807" s="1" t="s">
        <v>935</v>
      </c>
      <c r="I807" s="1" t="s">
        <v>345</v>
      </c>
    </row>
    <row r="808" hidden="1" spans="1:9">
      <c r="A808" s="1" t="s">
        <v>231</v>
      </c>
      <c r="B808" s="1" t="s">
        <v>221</v>
      </c>
      <c r="C808" s="1" t="s">
        <v>3554</v>
      </c>
      <c r="D808" s="1" t="s">
        <v>352</v>
      </c>
      <c r="E808" s="1">
        <v>1</v>
      </c>
      <c r="F808" s="2">
        <v>45103</v>
      </c>
      <c r="G808" s="1" t="s">
        <v>934</v>
      </c>
      <c r="H808" s="1" t="s">
        <v>935</v>
      </c>
      <c r="I808" s="1" t="s">
        <v>345</v>
      </c>
    </row>
    <row r="809" hidden="1" spans="1:9">
      <c r="A809" s="1" t="s">
        <v>231</v>
      </c>
      <c r="B809" s="1" t="s">
        <v>221</v>
      </c>
      <c r="C809" s="1" t="s">
        <v>3555</v>
      </c>
      <c r="D809" s="1" t="s">
        <v>352</v>
      </c>
      <c r="E809" s="1">
        <v>1</v>
      </c>
      <c r="F809" s="2">
        <v>45104</v>
      </c>
      <c r="G809" s="1" t="s">
        <v>934</v>
      </c>
      <c r="H809" s="1" t="s">
        <v>935</v>
      </c>
      <c r="I809" s="1" t="s">
        <v>345</v>
      </c>
    </row>
    <row r="810" hidden="1" spans="1:9">
      <c r="A810" s="1" t="s">
        <v>231</v>
      </c>
      <c r="B810" s="1" t="s">
        <v>221</v>
      </c>
      <c r="C810" s="1" t="s">
        <v>3556</v>
      </c>
      <c r="D810" s="1" t="s">
        <v>352</v>
      </c>
      <c r="E810" s="1">
        <v>1</v>
      </c>
      <c r="F810" s="2">
        <v>45106</v>
      </c>
      <c r="G810" s="1" t="s">
        <v>934</v>
      </c>
      <c r="H810" s="1" t="s">
        <v>935</v>
      </c>
      <c r="I810" s="1" t="s">
        <v>345</v>
      </c>
    </row>
    <row r="811" spans="1:9">
      <c r="A811" s="1" t="s">
        <v>72</v>
      </c>
      <c r="B811" s="1" t="s">
        <v>66</v>
      </c>
      <c r="C811" s="1" t="s">
        <v>2475</v>
      </c>
      <c r="D811" s="1" t="s">
        <v>358</v>
      </c>
      <c r="E811" s="1">
        <v>1</v>
      </c>
      <c r="F811" s="2">
        <v>45080</v>
      </c>
      <c r="G811" s="1" t="s">
        <v>71</v>
      </c>
      <c r="H811" s="1" t="s">
        <v>946</v>
      </c>
      <c r="I811" s="1" t="s">
        <v>345</v>
      </c>
    </row>
    <row r="812" spans="1:9">
      <c r="A812" s="1" t="s">
        <v>72</v>
      </c>
      <c r="B812" s="1" t="s">
        <v>66</v>
      </c>
      <c r="C812" s="1" t="s">
        <v>2476</v>
      </c>
      <c r="D812" s="1" t="s">
        <v>352</v>
      </c>
      <c r="E812" s="1">
        <v>1</v>
      </c>
      <c r="F812" s="2">
        <v>45080</v>
      </c>
      <c r="G812" s="1" t="s">
        <v>71</v>
      </c>
      <c r="H812" s="1" t="s">
        <v>946</v>
      </c>
      <c r="I812" s="1" t="s">
        <v>345</v>
      </c>
    </row>
    <row r="813" spans="1:9">
      <c r="A813" s="1" t="s">
        <v>72</v>
      </c>
      <c r="B813" s="1" t="s">
        <v>66</v>
      </c>
      <c r="C813" s="1" t="s">
        <v>2477</v>
      </c>
      <c r="D813" s="1" t="s">
        <v>376</v>
      </c>
      <c r="E813" s="1">
        <v>1</v>
      </c>
      <c r="F813" s="2">
        <v>45083</v>
      </c>
      <c r="G813" s="1" t="s">
        <v>71</v>
      </c>
      <c r="H813" s="1" t="s">
        <v>946</v>
      </c>
      <c r="I813" s="1" t="s">
        <v>345</v>
      </c>
    </row>
    <row r="814" spans="1:9">
      <c r="A814" s="1" t="s">
        <v>72</v>
      </c>
      <c r="B814" s="1" t="s">
        <v>66</v>
      </c>
      <c r="C814" s="1" t="s">
        <v>2478</v>
      </c>
      <c r="D814" s="1" t="s">
        <v>376</v>
      </c>
      <c r="E814" s="1">
        <v>1</v>
      </c>
      <c r="F814" s="2">
        <v>45083</v>
      </c>
      <c r="G814" s="1" t="s">
        <v>71</v>
      </c>
      <c r="H814" s="1" t="s">
        <v>946</v>
      </c>
      <c r="I814" s="1" t="s">
        <v>345</v>
      </c>
    </row>
    <row r="815" spans="1:9">
      <c r="A815" s="1" t="s">
        <v>72</v>
      </c>
      <c r="B815" s="1" t="s">
        <v>66</v>
      </c>
      <c r="C815" s="1" t="s">
        <v>2479</v>
      </c>
      <c r="D815" s="1" t="s">
        <v>352</v>
      </c>
      <c r="E815" s="1">
        <v>1</v>
      </c>
      <c r="F815" s="2">
        <v>45084</v>
      </c>
      <c r="G815" s="1" t="s">
        <v>71</v>
      </c>
      <c r="H815" s="1" t="s">
        <v>946</v>
      </c>
      <c r="I815" s="1" t="s">
        <v>345</v>
      </c>
    </row>
    <row r="816" spans="1:9">
      <c r="A816" s="1" t="s">
        <v>72</v>
      </c>
      <c r="B816" s="1" t="s">
        <v>66</v>
      </c>
      <c r="C816" s="1" t="s">
        <v>2480</v>
      </c>
      <c r="D816" s="1" t="s">
        <v>376</v>
      </c>
      <c r="E816" s="1">
        <v>1</v>
      </c>
      <c r="F816" s="2">
        <v>45084</v>
      </c>
      <c r="G816" s="1" t="s">
        <v>71</v>
      </c>
      <c r="H816" s="1" t="s">
        <v>946</v>
      </c>
      <c r="I816" s="1" t="s">
        <v>345</v>
      </c>
    </row>
    <row r="817" spans="1:9">
      <c r="A817" s="1" t="s">
        <v>72</v>
      </c>
      <c r="B817" s="1" t="s">
        <v>66</v>
      </c>
      <c r="C817" s="1" t="s">
        <v>2481</v>
      </c>
      <c r="D817" s="1" t="s">
        <v>369</v>
      </c>
      <c r="E817" s="1">
        <v>1</v>
      </c>
      <c r="F817" s="2">
        <v>45086</v>
      </c>
      <c r="G817" s="1" t="s">
        <v>71</v>
      </c>
      <c r="H817" s="1" t="s">
        <v>946</v>
      </c>
      <c r="I817" s="1" t="s">
        <v>345</v>
      </c>
    </row>
    <row r="818" spans="1:9">
      <c r="A818" s="1" t="s">
        <v>72</v>
      </c>
      <c r="B818" s="1" t="s">
        <v>66</v>
      </c>
      <c r="C818" s="1" t="s">
        <v>2482</v>
      </c>
      <c r="D818" s="1" t="s">
        <v>376</v>
      </c>
      <c r="E818" s="1">
        <v>1</v>
      </c>
      <c r="F818" s="2">
        <v>45086</v>
      </c>
      <c r="G818" s="1" t="s">
        <v>71</v>
      </c>
      <c r="H818" s="1" t="s">
        <v>946</v>
      </c>
      <c r="I818" s="1" t="s">
        <v>345</v>
      </c>
    </row>
    <row r="819" spans="1:9">
      <c r="A819" s="1" t="s">
        <v>72</v>
      </c>
      <c r="B819" s="1" t="s">
        <v>66</v>
      </c>
      <c r="C819" s="1" t="s">
        <v>2483</v>
      </c>
      <c r="D819" s="1" t="s">
        <v>376</v>
      </c>
      <c r="E819" s="1">
        <v>1</v>
      </c>
      <c r="F819" s="2">
        <v>45091</v>
      </c>
      <c r="G819" s="1" t="s">
        <v>71</v>
      </c>
      <c r="H819" s="1" t="s">
        <v>946</v>
      </c>
      <c r="I819" s="1" t="s">
        <v>345</v>
      </c>
    </row>
    <row r="820" spans="1:9">
      <c r="A820" s="1" t="s">
        <v>72</v>
      </c>
      <c r="B820" s="1" t="s">
        <v>66</v>
      </c>
      <c r="C820" s="1" t="s">
        <v>2484</v>
      </c>
      <c r="D820" s="1" t="s">
        <v>358</v>
      </c>
      <c r="E820" s="1">
        <v>1</v>
      </c>
      <c r="F820" s="2">
        <v>45093</v>
      </c>
      <c r="G820" s="1" t="s">
        <v>71</v>
      </c>
      <c r="H820" s="1" t="s">
        <v>946</v>
      </c>
      <c r="I820" s="1" t="s">
        <v>345</v>
      </c>
    </row>
    <row r="821" hidden="1" spans="1:9">
      <c r="A821" s="1" t="s">
        <v>72</v>
      </c>
      <c r="B821" s="1" t="s">
        <v>66</v>
      </c>
      <c r="C821" s="1" t="s">
        <v>3557</v>
      </c>
      <c r="D821" s="1" t="s">
        <v>369</v>
      </c>
      <c r="E821" s="1">
        <v>1</v>
      </c>
      <c r="F821" s="2">
        <v>45097</v>
      </c>
      <c r="G821" s="1" t="s">
        <v>71</v>
      </c>
      <c r="H821" s="1" t="s">
        <v>946</v>
      </c>
      <c r="I821" s="1" t="s">
        <v>345</v>
      </c>
    </row>
    <row r="822" hidden="1" spans="1:9">
      <c r="A822" s="1" t="s">
        <v>72</v>
      </c>
      <c r="B822" s="1" t="s">
        <v>66</v>
      </c>
      <c r="C822" s="1" t="s">
        <v>3558</v>
      </c>
      <c r="D822" s="1" t="s">
        <v>350</v>
      </c>
      <c r="E822" s="1">
        <v>1</v>
      </c>
      <c r="F822" s="2">
        <v>45097</v>
      </c>
      <c r="G822" s="1" t="s">
        <v>71</v>
      </c>
      <c r="H822" s="1" t="s">
        <v>946</v>
      </c>
      <c r="I822" s="1" t="s">
        <v>345</v>
      </c>
    </row>
    <row r="823" hidden="1" spans="1:9">
      <c r="A823" s="1" t="s">
        <v>72</v>
      </c>
      <c r="B823" s="1" t="s">
        <v>66</v>
      </c>
      <c r="C823" s="1" t="s">
        <v>3559</v>
      </c>
      <c r="D823" s="1" t="s">
        <v>358</v>
      </c>
      <c r="E823" s="1">
        <v>1</v>
      </c>
      <c r="F823" s="2">
        <v>45098</v>
      </c>
      <c r="G823" s="1" t="s">
        <v>71</v>
      </c>
      <c r="H823" s="1" t="s">
        <v>946</v>
      </c>
      <c r="I823" s="1" t="s">
        <v>345</v>
      </c>
    </row>
    <row r="824" hidden="1" spans="1:9">
      <c r="A824" s="1" t="s">
        <v>72</v>
      </c>
      <c r="B824" s="1" t="s">
        <v>66</v>
      </c>
      <c r="C824" s="1" t="s">
        <v>3560</v>
      </c>
      <c r="D824" s="1" t="s">
        <v>352</v>
      </c>
      <c r="E824" s="1">
        <v>1</v>
      </c>
      <c r="F824" s="2">
        <v>45103</v>
      </c>
      <c r="G824" s="1" t="s">
        <v>71</v>
      </c>
      <c r="H824" s="1" t="s">
        <v>946</v>
      </c>
      <c r="I824" s="1" t="s">
        <v>345</v>
      </c>
    </row>
    <row r="825" hidden="1" spans="1:9">
      <c r="A825" s="1" t="s">
        <v>72</v>
      </c>
      <c r="B825" s="1" t="s">
        <v>66</v>
      </c>
      <c r="C825" s="1" t="s">
        <v>3561</v>
      </c>
      <c r="D825" s="1" t="s">
        <v>369</v>
      </c>
      <c r="E825" s="1">
        <v>1</v>
      </c>
      <c r="F825" s="2">
        <v>45104</v>
      </c>
      <c r="G825" s="1" t="s">
        <v>71</v>
      </c>
      <c r="H825" s="1" t="s">
        <v>946</v>
      </c>
      <c r="I825" s="1" t="s">
        <v>345</v>
      </c>
    </row>
    <row r="826" hidden="1" spans="1:9">
      <c r="A826" s="1" t="s">
        <v>72</v>
      </c>
      <c r="B826" s="1" t="s">
        <v>66</v>
      </c>
      <c r="C826" s="1" t="s">
        <v>3562</v>
      </c>
      <c r="D826" s="1" t="s">
        <v>358</v>
      </c>
      <c r="E826" s="1">
        <v>1</v>
      </c>
      <c r="F826" s="2">
        <v>45104</v>
      </c>
      <c r="G826" s="1" t="s">
        <v>71</v>
      </c>
      <c r="H826" s="1" t="s">
        <v>946</v>
      </c>
      <c r="I826" s="1" t="s">
        <v>345</v>
      </c>
    </row>
    <row r="827" hidden="1" spans="1:9">
      <c r="A827" s="1" t="s">
        <v>72</v>
      </c>
      <c r="B827" s="1" t="s">
        <v>66</v>
      </c>
      <c r="C827" s="1" t="s">
        <v>3563</v>
      </c>
      <c r="D827" s="1" t="s">
        <v>376</v>
      </c>
      <c r="E827" s="1">
        <v>1</v>
      </c>
      <c r="F827" s="2">
        <v>45104</v>
      </c>
      <c r="G827" s="1" t="s">
        <v>71</v>
      </c>
      <c r="H827" s="1" t="s">
        <v>946</v>
      </c>
      <c r="I827" s="1" t="s">
        <v>345</v>
      </c>
    </row>
    <row r="828" hidden="1" spans="1:9">
      <c r="A828" s="1" t="s">
        <v>72</v>
      </c>
      <c r="B828" s="1" t="s">
        <v>66</v>
      </c>
      <c r="C828" s="1" t="s">
        <v>3564</v>
      </c>
      <c r="D828" s="1" t="s">
        <v>352</v>
      </c>
      <c r="E828" s="1">
        <v>1</v>
      </c>
      <c r="F828" s="2">
        <v>45104</v>
      </c>
      <c r="G828" s="1" t="s">
        <v>71</v>
      </c>
      <c r="H828" s="1" t="s">
        <v>946</v>
      </c>
      <c r="I828" s="1" t="s">
        <v>345</v>
      </c>
    </row>
    <row r="829" hidden="1" spans="1:9">
      <c r="A829" s="1" t="s">
        <v>72</v>
      </c>
      <c r="B829" s="1" t="s">
        <v>66</v>
      </c>
      <c r="C829" s="1" t="s">
        <v>3565</v>
      </c>
      <c r="D829" s="1" t="s">
        <v>358</v>
      </c>
      <c r="E829" s="1">
        <v>1</v>
      </c>
      <c r="F829" s="2">
        <v>45104</v>
      </c>
      <c r="G829" s="1" t="s">
        <v>71</v>
      </c>
      <c r="H829" s="1" t="s">
        <v>946</v>
      </c>
      <c r="I829" s="1" t="s">
        <v>345</v>
      </c>
    </row>
    <row r="830" hidden="1" spans="1:9">
      <c r="A830" s="1" t="s">
        <v>72</v>
      </c>
      <c r="B830" s="1" t="s">
        <v>66</v>
      </c>
      <c r="C830" s="1" t="s">
        <v>3566</v>
      </c>
      <c r="D830" s="1" t="s">
        <v>376</v>
      </c>
      <c r="E830" s="1">
        <v>1</v>
      </c>
      <c r="F830" s="2">
        <v>45106</v>
      </c>
      <c r="G830" s="1" t="s">
        <v>71</v>
      </c>
      <c r="H830" s="1" t="s">
        <v>946</v>
      </c>
      <c r="I830" s="1" t="s">
        <v>345</v>
      </c>
    </row>
    <row r="831" spans="1:9">
      <c r="A831" s="1" t="s">
        <v>78</v>
      </c>
      <c r="B831" s="1" t="s">
        <v>66</v>
      </c>
      <c r="C831" s="1" t="s">
        <v>2485</v>
      </c>
      <c r="D831" s="1" t="s">
        <v>343</v>
      </c>
      <c r="E831" s="1">
        <v>1</v>
      </c>
      <c r="F831" s="2">
        <v>45082</v>
      </c>
      <c r="G831" s="1" t="s">
        <v>77</v>
      </c>
      <c r="H831" s="1" t="s">
        <v>959</v>
      </c>
      <c r="I831" s="1" t="s">
        <v>345</v>
      </c>
    </row>
    <row r="832" spans="1:9">
      <c r="A832" s="1" t="s">
        <v>78</v>
      </c>
      <c r="B832" s="1" t="s">
        <v>66</v>
      </c>
      <c r="C832" s="1" t="s">
        <v>2486</v>
      </c>
      <c r="D832" s="1" t="s">
        <v>343</v>
      </c>
      <c r="E832" s="1">
        <v>1</v>
      </c>
      <c r="F832" s="2">
        <v>45082</v>
      </c>
      <c r="G832" s="1" t="s">
        <v>77</v>
      </c>
      <c r="H832" s="1" t="s">
        <v>959</v>
      </c>
      <c r="I832" s="1" t="s">
        <v>345</v>
      </c>
    </row>
    <row r="833" spans="1:9">
      <c r="A833" s="1" t="s">
        <v>78</v>
      </c>
      <c r="B833" s="1" t="s">
        <v>66</v>
      </c>
      <c r="C833" s="1" t="s">
        <v>2487</v>
      </c>
      <c r="D833" s="1" t="s">
        <v>369</v>
      </c>
      <c r="E833" s="1">
        <v>1</v>
      </c>
      <c r="F833" s="2">
        <v>45083</v>
      </c>
      <c r="G833" s="1" t="s">
        <v>77</v>
      </c>
      <c r="H833" s="1" t="s">
        <v>959</v>
      </c>
      <c r="I833" s="1" t="s">
        <v>345</v>
      </c>
    </row>
    <row r="834" spans="1:9">
      <c r="A834" s="1" t="s">
        <v>78</v>
      </c>
      <c r="B834" s="1" t="s">
        <v>66</v>
      </c>
      <c r="C834" s="1" t="s">
        <v>2488</v>
      </c>
      <c r="D834" s="1" t="s">
        <v>343</v>
      </c>
      <c r="E834" s="1">
        <v>1</v>
      </c>
      <c r="F834" s="2">
        <v>45084</v>
      </c>
      <c r="G834" s="1" t="s">
        <v>77</v>
      </c>
      <c r="H834" s="1" t="s">
        <v>959</v>
      </c>
      <c r="I834" s="1" t="s">
        <v>345</v>
      </c>
    </row>
    <row r="835" spans="1:9">
      <c r="A835" s="1" t="s">
        <v>78</v>
      </c>
      <c r="B835" s="1" t="s">
        <v>66</v>
      </c>
      <c r="C835" s="1" t="s">
        <v>2489</v>
      </c>
      <c r="D835" s="1" t="s">
        <v>343</v>
      </c>
      <c r="E835" s="1">
        <v>1</v>
      </c>
      <c r="F835" s="2">
        <v>45085</v>
      </c>
      <c r="G835" s="1" t="s">
        <v>77</v>
      </c>
      <c r="H835" s="1" t="s">
        <v>959</v>
      </c>
      <c r="I835" s="1" t="s">
        <v>345</v>
      </c>
    </row>
    <row r="836" spans="1:9">
      <c r="A836" s="1" t="s">
        <v>78</v>
      </c>
      <c r="B836" s="1" t="s">
        <v>66</v>
      </c>
      <c r="C836" s="1" t="s">
        <v>2490</v>
      </c>
      <c r="D836" s="1" t="s">
        <v>343</v>
      </c>
      <c r="E836" s="1">
        <v>1</v>
      </c>
      <c r="F836" s="2">
        <v>45089</v>
      </c>
      <c r="G836" s="1" t="s">
        <v>77</v>
      </c>
      <c r="H836" s="1" t="s">
        <v>959</v>
      </c>
      <c r="I836" s="1" t="s">
        <v>345</v>
      </c>
    </row>
    <row r="837" spans="1:9">
      <c r="A837" s="1" t="s">
        <v>78</v>
      </c>
      <c r="B837" s="1" t="s">
        <v>66</v>
      </c>
      <c r="C837" s="1" t="s">
        <v>2491</v>
      </c>
      <c r="D837" s="1" t="s">
        <v>343</v>
      </c>
      <c r="E837" s="1">
        <v>1</v>
      </c>
      <c r="F837" s="2">
        <v>45090</v>
      </c>
      <c r="G837" s="1" t="s">
        <v>77</v>
      </c>
      <c r="H837" s="1" t="s">
        <v>959</v>
      </c>
      <c r="I837" s="1" t="s">
        <v>345</v>
      </c>
    </row>
    <row r="838" hidden="1" spans="1:9">
      <c r="A838" s="1" t="s">
        <v>78</v>
      </c>
      <c r="B838" s="1" t="s">
        <v>66</v>
      </c>
      <c r="C838" s="1" t="s">
        <v>3567</v>
      </c>
      <c r="D838" s="1" t="s">
        <v>343</v>
      </c>
      <c r="E838" s="1">
        <v>1</v>
      </c>
      <c r="F838" s="2">
        <v>45096</v>
      </c>
      <c r="G838" s="1" t="s">
        <v>77</v>
      </c>
      <c r="H838" s="1" t="s">
        <v>959</v>
      </c>
      <c r="I838" s="1" t="s">
        <v>345</v>
      </c>
    </row>
    <row r="839" hidden="1" spans="1:9">
      <c r="A839" s="1" t="s">
        <v>78</v>
      </c>
      <c r="B839" s="1" t="s">
        <v>66</v>
      </c>
      <c r="C839" s="1" t="s">
        <v>3568</v>
      </c>
      <c r="D839" s="1" t="s">
        <v>358</v>
      </c>
      <c r="E839" s="1">
        <v>1</v>
      </c>
      <c r="F839" s="2">
        <v>45096</v>
      </c>
      <c r="G839" s="1" t="s">
        <v>77</v>
      </c>
      <c r="H839" s="1" t="s">
        <v>959</v>
      </c>
      <c r="I839" s="1" t="s">
        <v>345</v>
      </c>
    </row>
    <row r="840" hidden="1" spans="1:9">
      <c r="A840" s="1" t="s">
        <v>78</v>
      </c>
      <c r="B840" s="1" t="s">
        <v>66</v>
      </c>
      <c r="C840" s="1" t="s">
        <v>3569</v>
      </c>
      <c r="D840" s="1" t="s">
        <v>343</v>
      </c>
      <c r="E840" s="1">
        <v>1</v>
      </c>
      <c r="F840" s="2">
        <v>45096</v>
      </c>
      <c r="G840" s="1" t="s">
        <v>77</v>
      </c>
      <c r="H840" s="1" t="s">
        <v>959</v>
      </c>
      <c r="I840" s="1" t="s">
        <v>345</v>
      </c>
    </row>
    <row r="841" hidden="1" spans="1:9">
      <c r="A841" s="1" t="s">
        <v>78</v>
      </c>
      <c r="B841" s="1" t="s">
        <v>66</v>
      </c>
      <c r="C841" s="1" t="s">
        <v>3570</v>
      </c>
      <c r="D841" s="1" t="s">
        <v>343</v>
      </c>
      <c r="E841" s="1">
        <v>1</v>
      </c>
      <c r="F841" s="2">
        <v>45097</v>
      </c>
      <c r="G841" s="1" t="s">
        <v>77</v>
      </c>
      <c r="H841" s="1" t="s">
        <v>959</v>
      </c>
      <c r="I841" s="1" t="s">
        <v>345</v>
      </c>
    </row>
    <row r="842" hidden="1" spans="1:9">
      <c r="A842" s="1" t="s">
        <v>78</v>
      </c>
      <c r="B842" s="1" t="s">
        <v>66</v>
      </c>
      <c r="C842" s="1" t="s">
        <v>3571</v>
      </c>
      <c r="D842" s="1" t="s">
        <v>659</v>
      </c>
      <c r="E842" s="1">
        <v>1</v>
      </c>
      <c r="F842" s="2">
        <v>45101</v>
      </c>
      <c r="G842" s="1" t="s">
        <v>77</v>
      </c>
      <c r="H842" s="1" t="s">
        <v>959</v>
      </c>
      <c r="I842" s="1" t="s">
        <v>345</v>
      </c>
    </row>
    <row r="843" hidden="1" spans="1:9">
      <c r="A843" s="1" t="s">
        <v>78</v>
      </c>
      <c r="B843" s="1" t="s">
        <v>66</v>
      </c>
      <c r="C843" s="1" t="s">
        <v>3572</v>
      </c>
      <c r="D843" s="1" t="s">
        <v>343</v>
      </c>
      <c r="E843" s="1">
        <v>1</v>
      </c>
      <c r="F843" s="2">
        <v>45103</v>
      </c>
      <c r="G843" s="1" t="s">
        <v>77</v>
      </c>
      <c r="H843" s="1" t="s">
        <v>959</v>
      </c>
      <c r="I843" s="1" t="s">
        <v>345</v>
      </c>
    </row>
    <row r="844" hidden="1" spans="1:9">
      <c r="A844" s="1" t="s">
        <v>78</v>
      </c>
      <c r="B844" s="1" t="s">
        <v>66</v>
      </c>
      <c r="C844" s="1" t="s">
        <v>3573</v>
      </c>
      <c r="D844" s="1" t="s">
        <v>659</v>
      </c>
      <c r="E844" s="1">
        <v>1</v>
      </c>
      <c r="F844" s="2">
        <v>45103</v>
      </c>
      <c r="G844" s="1" t="s">
        <v>77</v>
      </c>
      <c r="H844" s="1" t="s">
        <v>959</v>
      </c>
      <c r="I844" s="1" t="s">
        <v>345</v>
      </c>
    </row>
    <row r="845" hidden="1" spans="1:9">
      <c r="A845" s="1" t="s">
        <v>78</v>
      </c>
      <c r="B845" s="1" t="s">
        <v>66</v>
      </c>
      <c r="C845" s="1" t="s">
        <v>3574</v>
      </c>
      <c r="D845" s="1" t="s">
        <v>343</v>
      </c>
      <c r="E845" s="1">
        <v>1</v>
      </c>
      <c r="F845" s="2">
        <v>45103</v>
      </c>
      <c r="G845" s="1" t="s">
        <v>77</v>
      </c>
      <c r="H845" s="1" t="s">
        <v>959</v>
      </c>
      <c r="I845" s="1" t="s">
        <v>345</v>
      </c>
    </row>
    <row r="846" hidden="1" spans="1:9">
      <c r="A846" s="1" t="s">
        <v>78</v>
      </c>
      <c r="B846" s="1" t="s">
        <v>66</v>
      </c>
      <c r="C846" s="1" t="s">
        <v>3575</v>
      </c>
      <c r="D846" s="1" t="s">
        <v>350</v>
      </c>
      <c r="E846" s="1">
        <v>1</v>
      </c>
      <c r="F846" s="2">
        <v>45103</v>
      </c>
      <c r="G846" s="1" t="s">
        <v>77</v>
      </c>
      <c r="H846" s="1" t="s">
        <v>959</v>
      </c>
      <c r="I846" s="1" t="s">
        <v>345</v>
      </c>
    </row>
    <row r="847" hidden="1" spans="1:9">
      <c r="A847" s="1" t="s">
        <v>78</v>
      </c>
      <c r="B847" s="1" t="s">
        <v>66</v>
      </c>
      <c r="C847" s="1" t="s">
        <v>3576</v>
      </c>
      <c r="D847" s="1" t="s">
        <v>394</v>
      </c>
      <c r="E847" s="1">
        <v>1</v>
      </c>
      <c r="F847" s="2">
        <v>45105</v>
      </c>
      <c r="G847" s="1" t="s">
        <v>77</v>
      </c>
      <c r="H847" s="1" t="s">
        <v>959</v>
      </c>
      <c r="I847" s="1" t="s">
        <v>345</v>
      </c>
    </row>
    <row r="848" spans="1:9">
      <c r="A848" s="1" t="s">
        <v>200</v>
      </c>
      <c r="B848" s="1" t="s">
        <v>197</v>
      </c>
      <c r="C848" s="1" t="s">
        <v>2492</v>
      </c>
      <c r="D848" s="1" t="s">
        <v>352</v>
      </c>
      <c r="E848" s="1">
        <v>1</v>
      </c>
      <c r="F848" s="2">
        <v>45079</v>
      </c>
      <c r="G848" s="1" t="s">
        <v>199</v>
      </c>
      <c r="H848" s="1" t="s">
        <v>977</v>
      </c>
      <c r="I848" s="1" t="s">
        <v>345</v>
      </c>
    </row>
    <row r="849" spans="1:9">
      <c r="A849" s="1" t="s">
        <v>200</v>
      </c>
      <c r="B849" s="1" t="s">
        <v>197</v>
      </c>
      <c r="C849" s="1" t="s">
        <v>2493</v>
      </c>
      <c r="D849" s="1" t="s">
        <v>376</v>
      </c>
      <c r="E849" s="1">
        <v>1</v>
      </c>
      <c r="F849" s="2">
        <v>45087</v>
      </c>
      <c r="G849" s="1" t="s">
        <v>199</v>
      </c>
      <c r="H849" s="1" t="s">
        <v>977</v>
      </c>
      <c r="I849" s="1" t="s">
        <v>345</v>
      </c>
    </row>
    <row r="850" spans="1:9">
      <c r="A850" s="1" t="s">
        <v>200</v>
      </c>
      <c r="B850" s="1" t="s">
        <v>197</v>
      </c>
      <c r="C850" s="1" t="s">
        <v>2494</v>
      </c>
      <c r="D850" s="1" t="s">
        <v>358</v>
      </c>
      <c r="E850" s="1">
        <v>1</v>
      </c>
      <c r="F850" s="2">
        <v>45090</v>
      </c>
      <c r="G850" s="1" t="s">
        <v>199</v>
      </c>
      <c r="H850" s="1" t="s">
        <v>977</v>
      </c>
      <c r="I850" s="1" t="s">
        <v>345</v>
      </c>
    </row>
    <row r="851" spans="1:9">
      <c r="A851" s="1" t="s">
        <v>200</v>
      </c>
      <c r="B851" s="1" t="s">
        <v>197</v>
      </c>
      <c r="C851" s="1" t="s">
        <v>2495</v>
      </c>
      <c r="D851" s="1" t="s">
        <v>815</v>
      </c>
      <c r="E851" s="1">
        <v>1</v>
      </c>
      <c r="F851" s="2">
        <v>45090</v>
      </c>
      <c r="G851" s="1" t="s">
        <v>199</v>
      </c>
      <c r="H851" s="1" t="s">
        <v>977</v>
      </c>
      <c r="I851" s="1" t="s">
        <v>345</v>
      </c>
    </row>
    <row r="852" spans="1:9">
      <c r="A852" s="1" t="s">
        <v>200</v>
      </c>
      <c r="B852" s="1" t="s">
        <v>197</v>
      </c>
      <c r="C852" s="1" t="s">
        <v>2496</v>
      </c>
      <c r="D852" s="1" t="s">
        <v>352</v>
      </c>
      <c r="E852" s="1">
        <v>1</v>
      </c>
      <c r="F852" s="2">
        <v>45090</v>
      </c>
      <c r="G852" s="1" t="s">
        <v>199</v>
      </c>
      <c r="H852" s="1" t="s">
        <v>977</v>
      </c>
      <c r="I852" s="1" t="s">
        <v>345</v>
      </c>
    </row>
    <row r="853" spans="1:9">
      <c r="A853" s="1" t="s">
        <v>200</v>
      </c>
      <c r="B853" s="1" t="s">
        <v>197</v>
      </c>
      <c r="C853" s="1" t="s">
        <v>2497</v>
      </c>
      <c r="D853" s="1" t="s">
        <v>394</v>
      </c>
      <c r="E853" s="1">
        <v>1</v>
      </c>
      <c r="F853" s="2">
        <v>45091</v>
      </c>
      <c r="G853" s="1" t="s">
        <v>199</v>
      </c>
      <c r="H853" s="1" t="s">
        <v>977</v>
      </c>
      <c r="I853" s="1" t="s">
        <v>345</v>
      </c>
    </row>
    <row r="854" spans="1:9">
      <c r="A854" s="1" t="s">
        <v>200</v>
      </c>
      <c r="B854" s="1" t="s">
        <v>197</v>
      </c>
      <c r="C854" s="1" t="s">
        <v>2498</v>
      </c>
      <c r="D854" s="1" t="s">
        <v>815</v>
      </c>
      <c r="E854" s="1">
        <v>1</v>
      </c>
      <c r="F854" s="2">
        <v>45093</v>
      </c>
      <c r="G854" s="1" t="s">
        <v>199</v>
      </c>
      <c r="H854" s="1" t="s">
        <v>977</v>
      </c>
      <c r="I854" s="1" t="s">
        <v>345</v>
      </c>
    </row>
    <row r="855" hidden="1" spans="1:9">
      <c r="A855" s="1" t="s">
        <v>200</v>
      </c>
      <c r="B855" s="1" t="s">
        <v>197</v>
      </c>
      <c r="C855" s="1" t="s">
        <v>3577</v>
      </c>
      <c r="D855" s="1" t="s">
        <v>815</v>
      </c>
      <c r="E855" s="1">
        <v>1</v>
      </c>
      <c r="F855" s="2">
        <v>45097</v>
      </c>
      <c r="G855" s="1" t="s">
        <v>199</v>
      </c>
      <c r="H855" s="1" t="s">
        <v>977</v>
      </c>
      <c r="I855" s="1" t="s">
        <v>345</v>
      </c>
    </row>
    <row r="856" hidden="1" spans="1:9">
      <c r="A856" s="1" t="s">
        <v>200</v>
      </c>
      <c r="B856" s="1" t="s">
        <v>197</v>
      </c>
      <c r="C856" s="1" t="s">
        <v>3578</v>
      </c>
      <c r="D856" s="1" t="s">
        <v>343</v>
      </c>
      <c r="E856" s="1">
        <v>1</v>
      </c>
      <c r="F856" s="2">
        <v>45097</v>
      </c>
      <c r="G856" s="1" t="s">
        <v>199</v>
      </c>
      <c r="H856" s="1" t="s">
        <v>977</v>
      </c>
      <c r="I856" s="1" t="s">
        <v>345</v>
      </c>
    </row>
    <row r="857" hidden="1" spans="1:9">
      <c r="A857" s="1" t="s">
        <v>200</v>
      </c>
      <c r="B857" s="1" t="s">
        <v>197</v>
      </c>
      <c r="C857" s="1" t="s">
        <v>3579</v>
      </c>
      <c r="D857" s="1" t="s">
        <v>350</v>
      </c>
      <c r="E857" s="1">
        <v>1</v>
      </c>
      <c r="F857" s="2">
        <v>45097</v>
      </c>
      <c r="G857" s="1" t="s">
        <v>199</v>
      </c>
      <c r="H857" s="1" t="s">
        <v>977</v>
      </c>
      <c r="I857" s="1" t="s">
        <v>345</v>
      </c>
    </row>
    <row r="858" hidden="1" spans="1:9">
      <c r="A858" s="1" t="s">
        <v>200</v>
      </c>
      <c r="B858" s="1" t="s">
        <v>197</v>
      </c>
      <c r="C858" s="1" t="s">
        <v>3580</v>
      </c>
      <c r="D858" s="1" t="s">
        <v>369</v>
      </c>
      <c r="E858" s="1">
        <v>1</v>
      </c>
      <c r="F858" s="2">
        <v>45099</v>
      </c>
      <c r="G858" s="1" t="s">
        <v>199</v>
      </c>
      <c r="H858" s="1" t="s">
        <v>977</v>
      </c>
      <c r="I858" s="1" t="s">
        <v>345</v>
      </c>
    </row>
    <row r="859" hidden="1" spans="1:9">
      <c r="A859" s="1" t="s">
        <v>200</v>
      </c>
      <c r="B859" s="1" t="s">
        <v>197</v>
      </c>
      <c r="C859" s="1" t="s">
        <v>3581</v>
      </c>
      <c r="D859" s="1" t="s">
        <v>369</v>
      </c>
      <c r="E859" s="1">
        <v>1</v>
      </c>
      <c r="F859" s="2">
        <v>45100</v>
      </c>
      <c r="G859" s="1" t="s">
        <v>199</v>
      </c>
      <c r="H859" s="1" t="s">
        <v>977</v>
      </c>
      <c r="I859" s="1" t="s">
        <v>345</v>
      </c>
    </row>
    <row r="860" hidden="1" spans="1:9">
      <c r="A860" s="1" t="s">
        <v>200</v>
      </c>
      <c r="B860" s="1" t="s">
        <v>197</v>
      </c>
      <c r="C860" s="1" t="s">
        <v>3582</v>
      </c>
      <c r="D860" s="1" t="s">
        <v>358</v>
      </c>
      <c r="E860" s="1">
        <v>1</v>
      </c>
      <c r="F860" s="2">
        <v>45101</v>
      </c>
      <c r="G860" s="1" t="s">
        <v>199</v>
      </c>
      <c r="H860" s="1" t="s">
        <v>977</v>
      </c>
      <c r="I860" s="1" t="s">
        <v>345</v>
      </c>
    </row>
    <row r="861" hidden="1" spans="1:9">
      <c r="A861" s="1" t="s">
        <v>200</v>
      </c>
      <c r="B861" s="1" t="s">
        <v>197</v>
      </c>
      <c r="C861" s="1" t="s">
        <v>3583</v>
      </c>
      <c r="D861" s="1" t="s">
        <v>358</v>
      </c>
      <c r="E861" s="1">
        <v>1</v>
      </c>
      <c r="F861" s="2">
        <v>45103</v>
      </c>
      <c r="G861" s="1" t="s">
        <v>199</v>
      </c>
      <c r="H861" s="1" t="s">
        <v>977</v>
      </c>
      <c r="I861" s="1" t="s">
        <v>345</v>
      </c>
    </row>
    <row r="862" hidden="1" spans="1:9">
      <c r="A862" s="1" t="s">
        <v>200</v>
      </c>
      <c r="B862" s="1" t="s">
        <v>197</v>
      </c>
      <c r="C862" s="1" t="s">
        <v>3584</v>
      </c>
      <c r="D862" s="1" t="s">
        <v>369</v>
      </c>
      <c r="E862" s="1">
        <v>1</v>
      </c>
      <c r="F862" s="2">
        <v>45106</v>
      </c>
      <c r="G862" s="1" t="s">
        <v>199</v>
      </c>
      <c r="H862" s="1" t="s">
        <v>977</v>
      </c>
      <c r="I862" s="1" t="s">
        <v>345</v>
      </c>
    </row>
    <row r="863" spans="1:9">
      <c r="A863" s="1" t="s">
        <v>218</v>
      </c>
      <c r="B863" s="1" t="s">
        <v>197</v>
      </c>
      <c r="C863" s="1" t="s">
        <v>2499</v>
      </c>
      <c r="D863" s="1" t="s">
        <v>352</v>
      </c>
      <c r="E863" s="1">
        <v>1</v>
      </c>
      <c r="F863" s="2">
        <v>45079</v>
      </c>
      <c r="G863" s="1" t="s">
        <v>217</v>
      </c>
      <c r="H863" s="1" t="s">
        <v>987</v>
      </c>
      <c r="I863" s="1" t="s">
        <v>345</v>
      </c>
    </row>
    <row r="864" spans="1:9">
      <c r="A864" s="1" t="s">
        <v>218</v>
      </c>
      <c r="B864" s="1" t="s">
        <v>197</v>
      </c>
      <c r="C864" s="1" t="s">
        <v>2500</v>
      </c>
      <c r="D864" s="1" t="s">
        <v>352</v>
      </c>
      <c r="E864" s="1">
        <v>1</v>
      </c>
      <c r="F864" s="2">
        <v>45079</v>
      </c>
      <c r="G864" s="1" t="s">
        <v>217</v>
      </c>
      <c r="H864" s="1" t="s">
        <v>987</v>
      </c>
      <c r="I864" s="1" t="s">
        <v>345</v>
      </c>
    </row>
    <row r="865" spans="1:9">
      <c r="A865" s="1" t="s">
        <v>218</v>
      </c>
      <c r="B865" s="1" t="s">
        <v>197</v>
      </c>
      <c r="C865" s="1" t="s">
        <v>2501</v>
      </c>
      <c r="D865" s="1" t="s">
        <v>376</v>
      </c>
      <c r="E865" s="1">
        <v>1</v>
      </c>
      <c r="F865" s="2">
        <v>45082</v>
      </c>
      <c r="G865" s="1" t="s">
        <v>217</v>
      </c>
      <c r="H865" s="1" t="s">
        <v>987</v>
      </c>
      <c r="I865" s="1" t="s">
        <v>345</v>
      </c>
    </row>
    <row r="866" spans="1:9">
      <c r="A866" s="1" t="s">
        <v>218</v>
      </c>
      <c r="B866" s="1" t="s">
        <v>197</v>
      </c>
      <c r="C866" s="1" t="s">
        <v>2502</v>
      </c>
      <c r="D866" s="1" t="s">
        <v>815</v>
      </c>
      <c r="E866" s="1">
        <v>1</v>
      </c>
      <c r="F866" s="2">
        <v>45082</v>
      </c>
      <c r="G866" s="1" t="s">
        <v>217</v>
      </c>
      <c r="H866" s="1" t="s">
        <v>987</v>
      </c>
      <c r="I866" s="1" t="s">
        <v>345</v>
      </c>
    </row>
    <row r="867" spans="1:9">
      <c r="A867" s="1" t="s">
        <v>218</v>
      </c>
      <c r="B867" s="1" t="s">
        <v>197</v>
      </c>
      <c r="C867" s="1" t="s">
        <v>2503</v>
      </c>
      <c r="D867" s="1" t="s">
        <v>350</v>
      </c>
      <c r="E867" s="1">
        <v>1</v>
      </c>
      <c r="F867" s="2">
        <v>45082</v>
      </c>
      <c r="G867" s="1" t="s">
        <v>217</v>
      </c>
      <c r="H867" s="1" t="s">
        <v>987</v>
      </c>
      <c r="I867" s="1" t="s">
        <v>345</v>
      </c>
    </row>
    <row r="868" spans="1:9">
      <c r="A868" s="1" t="s">
        <v>218</v>
      </c>
      <c r="B868" s="1" t="s">
        <v>197</v>
      </c>
      <c r="C868" s="1" t="s">
        <v>2504</v>
      </c>
      <c r="D868" s="1" t="s">
        <v>815</v>
      </c>
      <c r="E868" s="1">
        <v>1</v>
      </c>
      <c r="F868" s="2">
        <v>45086</v>
      </c>
      <c r="G868" s="1" t="s">
        <v>217</v>
      </c>
      <c r="H868" s="1" t="s">
        <v>987</v>
      </c>
      <c r="I868" s="1" t="s">
        <v>345</v>
      </c>
    </row>
    <row r="869" spans="1:9">
      <c r="A869" s="1" t="s">
        <v>218</v>
      </c>
      <c r="B869" s="1" t="s">
        <v>197</v>
      </c>
      <c r="C869" s="1" t="s">
        <v>2505</v>
      </c>
      <c r="D869" s="1" t="s">
        <v>350</v>
      </c>
      <c r="E869" s="1">
        <v>1</v>
      </c>
      <c r="F869" s="2">
        <v>45086</v>
      </c>
      <c r="G869" s="1" t="s">
        <v>217</v>
      </c>
      <c r="H869" s="1" t="s">
        <v>987</v>
      </c>
      <c r="I869" s="1" t="s">
        <v>345</v>
      </c>
    </row>
    <row r="870" spans="1:9">
      <c r="A870" s="1" t="s">
        <v>218</v>
      </c>
      <c r="B870" s="1" t="s">
        <v>197</v>
      </c>
      <c r="C870" s="1" t="s">
        <v>2506</v>
      </c>
      <c r="D870" s="1" t="s">
        <v>376</v>
      </c>
      <c r="E870" s="1">
        <v>1</v>
      </c>
      <c r="F870" s="2">
        <v>45089</v>
      </c>
      <c r="G870" s="1" t="s">
        <v>217</v>
      </c>
      <c r="H870" s="1" t="s">
        <v>987</v>
      </c>
      <c r="I870" s="1" t="s">
        <v>345</v>
      </c>
    </row>
    <row r="871" spans="1:9">
      <c r="A871" s="1" t="s">
        <v>218</v>
      </c>
      <c r="B871" s="1" t="s">
        <v>197</v>
      </c>
      <c r="C871" s="1" t="s">
        <v>2507</v>
      </c>
      <c r="D871" s="1" t="s">
        <v>394</v>
      </c>
      <c r="E871" s="1">
        <v>1</v>
      </c>
      <c r="F871" s="2">
        <v>45092</v>
      </c>
      <c r="G871" s="1" t="s">
        <v>217</v>
      </c>
      <c r="H871" s="1" t="s">
        <v>987</v>
      </c>
      <c r="I871" s="1" t="s">
        <v>345</v>
      </c>
    </row>
    <row r="872" spans="1:9">
      <c r="A872" s="1" t="s">
        <v>218</v>
      </c>
      <c r="B872" s="1" t="s">
        <v>197</v>
      </c>
      <c r="C872" s="1" t="s">
        <v>2508</v>
      </c>
      <c r="D872" s="1" t="s">
        <v>815</v>
      </c>
      <c r="E872" s="1">
        <v>1</v>
      </c>
      <c r="F872" s="2">
        <v>45093</v>
      </c>
      <c r="G872" s="1" t="s">
        <v>217</v>
      </c>
      <c r="H872" s="1" t="s">
        <v>987</v>
      </c>
      <c r="I872" s="1" t="s">
        <v>345</v>
      </c>
    </row>
    <row r="873" hidden="1" spans="1:9">
      <c r="A873" s="1" t="s">
        <v>218</v>
      </c>
      <c r="B873" s="1" t="s">
        <v>197</v>
      </c>
      <c r="C873" s="1" t="s">
        <v>3585</v>
      </c>
      <c r="D873" s="1" t="s">
        <v>350</v>
      </c>
      <c r="E873" s="1">
        <v>1</v>
      </c>
      <c r="F873" s="2">
        <v>45096</v>
      </c>
      <c r="G873" s="1" t="s">
        <v>217</v>
      </c>
      <c r="H873" s="1" t="s">
        <v>987</v>
      </c>
      <c r="I873" s="1" t="s">
        <v>345</v>
      </c>
    </row>
    <row r="874" hidden="1" spans="1:9">
      <c r="A874" s="1" t="s">
        <v>218</v>
      </c>
      <c r="B874" s="1" t="s">
        <v>197</v>
      </c>
      <c r="C874" s="1" t="s">
        <v>3586</v>
      </c>
      <c r="D874" s="1" t="s">
        <v>815</v>
      </c>
      <c r="E874" s="1">
        <v>1</v>
      </c>
      <c r="F874" s="2">
        <v>45100</v>
      </c>
      <c r="G874" s="1" t="s">
        <v>217</v>
      </c>
      <c r="H874" s="1" t="s">
        <v>987</v>
      </c>
      <c r="I874" s="1" t="s">
        <v>345</v>
      </c>
    </row>
    <row r="875" hidden="1" spans="1:9">
      <c r="A875" s="1" t="s">
        <v>218</v>
      </c>
      <c r="B875" s="1" t="s">
        <v>197</v>
      </c>
      <c r="C875" s="1" t="s">
        <v>3587</v>
      </c>
      <c r="D875" s="1" t="s">
        <v>376</v>
      </c>
      <c r="E875" s="1">
        <v>1</v>
      </c>
      <c r="F875" s="2">
        <v>45103</v>
      </c>
      <c r="G875" s="1" t="s">
        <v>217</v>
      </c>
      <c r="H875" s="1" t="s">
        <v>987</v>
      </c>
      <c r="I875" s="1" t="s">
        <v>345</v>
      </c>
    </row>
    <row r="876" hidden="1" spans="1:9">
      <c r="A876" s="1" t="s">
        <v>218</v>
      </c>
      <c r="B876" s="1" t="s">
        <v>197</v>
      </c>
      <c r="C876" s="1" t="s">
        <v>3588</v>
      </c>
      <c r="D876" s="1" t="s">
        <v>693</v>
      </c>
      <c r="E876" s="1">
        <v>1</v>
      </c>
      <c r="F876" s="2">
        <v>45103</v>
      </c>
      <c r="G876" s="1" t="s">
        <v>217</v>
      </c>
      <c r="H876" s="1" t="s">
        <v>987</v>
      </c>
      <c r="I876" s="1" t="s">
        <v>345</v>
      </c>
    </row>
    <row r="877" hidden="1" spans="1:9">
      <c r="A877" s="1" t="s">
        <v>218</v>
      </c>
      <c r="B877" s="1" t="s">
        <v>197</v>
      </c>
      <c r="C877" s="1" t="s">
        <v>3589</v>
      </c>
      <c r="D877" s="1" t="s">
        <v>343</v>
      </c>
      <c r="E877" s="1">
        <v>1</v>
      </c>
      <c r="F877" s="2">
        <v>45103</v>
      </c>
      <c r="G877" s="1" t="s">
        <v>217</v>
      </c>
      <c r="H877" s="1" t="s">
        <v>987</v>
      </c>
      <c r="I877" s="1" t="s">
        <v>345</v>
      </c>
    </row>
    <row r="878" hidden="1" spans="1:9">
      <c r="A878" s="1" t="s">
        <v>218</v>
      </c>
      <c r="B878" s="1" t="s">
        <v>197</v>
      </c>
      <c r="C878" s="1" t="s">
        <v>3590</v>
      </c>
      <c r="D878" s="1" t="s">
        <v>394</v>
      </c>
      <c r="E878" s="1">
        <v>1</v>
      </c>
      <c r="F878" s="2">
        <v>45103</v>
      </c>
      <c r="G878" s="1" t="s">
        <v>217</v>
      </c>
      <c r="H878" s="1" t="s">
        <v>987</v>
      </c>
      <c r="I878" s="1" t="s">
        <v>345</v>
      </c>
    </row>
    <row r="879" hidden="1" spans="1:9">
      <c r="A879" s="1" t="s">
        <v>218</v>
      </c>
      <c r="B879" s="1" t="s">
        <v>197</v>
      </c>
      <c r="C879" s="1" t="s">
        <v>3591</v>
      </c>
      <c r="D879" s="1" t="s">
        <v>376</v>
      </c>
      <c r="E879" s="1">
        <v>1</v>
      </c>
      <c r="F879" s="2">
        <v>45106</v>
      </c>
      <c r="G879" s="1" t="s">
        <v>217</v>
      </c>
      <c r="H879" s="1" t="s">
        <v>987</v>
      </c>
      <c r="I879" s="1" t="s">
        <v>345</v>
      </c>
    </row>
    <row r="880" hidden="1" spans="1:9">
      <c r="A880" s="1" t="s">
        <v>218</v>
      </c>
      <c r="B880" s="1" t="s">
        <v>197</v>
      </c>
      <c r="C880" s="1" t="s">
        <v>3592</v>
      </c>
      <c r="D880" s="1" t="s">
        <v>343</v>
      </c>
      <c r="E880" s="1">
        <v>1</v>
      </c>
      <c r="F880" s="2">
        <v>45106</v>
      </c>
      <c r="G880" s="1" t="s">
        <v>217</v>
      </c>
      <c r="H880" s="1" t="s">
        <v>987</v>
      </c>
      <c r="I880" s="1" t="s">
        <v>345</v>
      </c>
    </row>
    <row r="881" hidden="1" spans="1:9">
      <c r="A881" s="1" t="s">
        <v>218</v>
      </c>
      <c r="B881" s="1" t="s">
        <v>197</v>
      </c>
      <c r="C881" s="1" t="s">
        <v>3593</v>
      </c>
      <c r="D881" s="1" t="s">
        <v>369</v>
      </c>
      <c r="E881" s="1">
        <v>1</v>
      </c>
      <c r="F881" s="2">
        <v>45106</v>
      </c>
      <c r="G881" s="1" t="s">
        <v>217</v>
      </c>
      <c r="H881" s="1" t="s">
        <v>987</v>
      </c>
      <c r="I881" s="1" t="s">
        <v>345</v>
      </c>
    </row>
    <row r="882" hidden="1" spans="1:9">
      <c r="A882" s="1" t="s">
        <v>218</v>
      </c>
      <c r="B882" s="1" t="s">
        <v>197</v>
      </c>
      <c r="C882" s="1" t="s">
        <v>3594</v>
      </c>
      <c r="D882" s="1" t="s">
        <v>369</v>
      </c>
      <c r="E882" s="1">
        <v>1</v>
      </c>
      <c r="F882" s="2">
        <v>45106</v>
      </c>
      <c r="G882" s="1" t="s">
        <v>217</v>
      </c>
      <c r="H882" s="1" t="s">
        <v>987</v>
      </c>
      <c r="I882" s="1" t="s">
        <v>345</v>
      </c>
    </row>
    <row r="883" spans="1:9">
      <c r="A883" s="1" t="s">
        <v>998</v>
      </c>
      <c r="B883" s="1" t="s">
        <v>160</v>
      </c>
      <c r="C883" s="1" t="s">
        <v>2509</v>
      </c>
      <c r="D883" s="1" t="s">
        <v>352</v>
      </c>
      <c r="E883" s="1">
        <v>1</v>
      </c>
      <c r="F883" s="2">
        <v>45085</v>
      </c>
      <c r="G883" s="1" t="s">
        <v>1000</v>
      </c>
      <c r="H883" s="1" t="s">
        <v>1001</v>
      </c>
      <c r="I883" s="1" t="s">
        <v>345</v>
      </c>
    </row>
    <row r="884" spans="1:9">
      <c r="A884" s="1" t="s">
        <v>998</v>
      </c>
      <c r="B884" s="1" t="s">
        <v>160</v>
      </c>
      <c r="C884" s="1" t="s">
        <v>2510</v>
      </c>
      <c r="D884" s="1" t="s">
        <v>394</v>
      </c>
      <c r="E884" s="1">
        <v>1</v>
      </c>
      <c r="F884" s="2">
        <v>45085</v>
      </c>
      <c r="G884" s="1" t="s">
        <v>1000</v>
      </c>
      <c r="H884" s="1" t="s">
        <v>1001</v>
      </c>
      <c r="I884" s="1" t="s">
        <v>345</v>
      </c>
    </row>
    <row r="885" hidden="1" spans="1:9">
      <c r="A885" s="1" t="s">
        <v>998</v>
      </c>
      <c r="B885" s="1" t="s">
        <v>160</v>
      </c>
      <c r="C885" s="1" t="s">
        <v>3595</v>
      </c>
      <c r="D885" s="1" t="s">
        <v>369</v>
      </c>
      <c r="E885" s="1">
        <v>1</v>
      </c>
      <c r="F885" s="2">
        <v>45097</v>
      </c>
      <c r="G885" s="1" t="s">
        <v>1000</v>
      </c>
      <c r="H885" s="1" t="s">
        <v>1001</v>
      </c>
      <c r="I885" s="1" t="s">
        <v>345</v>
      </c>
    </row>
    <row r="886" hidden="1" spans="1:9">
      <c r="A886" s="1" t="s">
        <v>998</v>
      </c>
      <c r="B886" s="1" t="s">
        <v>160</v>
      </c>
      <c r="C886" s="1" t="s">
        <v>3596</v>
      </c>
      <c r="D886" s="1" t="s">
        <v>659</v>
      </c>
      <c r="E886" s="1">
        <v>1</v>
      </c>
      <c r="F886" s="2">
        <v>45098</v>
      </c>
      <c r="G886" s="1" t="s">
        <v>1000</v>
      </c>
      <c r="H886" s="1" t="s">
        <v>1001</v>
      </c>
      <c r="I886" s="1" t="s">
        <v>345</v>
      </c>
    </row>
    <row r="887" hidden="1" spans="1:9">
      <c r="A887" s="1" t="s">
        <v>998</v>
      </c>
      <c r="B887" s="1" t="s">
        <v>160</v>
      </c>
      <c r="C887" s="1" t="s">
        <v>3597</v>
      </c>
      <c r="D887" s="1" t="s">
        <v>659</v>
      </c>
      <c r="E887" s="1">
        <v>1</v>
      </c>
      <c r="F887" s="2">
        <v>45098</v>
      </c>
      <c r="G887" s="1" t="s">
        <v>1000</v>
      </c>
      <c r="H887" s="1" t="s">
        <v>1001</v>
      </c>
      <c r="I887" s="1" t="s">
        <v>345</v>
      </c>
    </row>
    <row r="888" hidden="1" spans="1:9">
      <c r="A888" s="1" t="s">
        <v>998</v>
      </c>
      <c r="B888" s="1" t="s">
        <v>160</v>
      </c>
      <c r="C888" s="1" t="s">
        <v>3598</v>
      </c>
      <c r="D888" s="1" t="s">
        <v>369</v>
      </c>
      <c r="E888" s="1">
        <v>1</v>
      </c>
      <c r="F888" s="2">
        <v>45103</v>
      </c>
      <c r="G888" s="1" t="s">
        <v>1000</v>
      </c>
      <c r="H888" s="1" t="s">
        <v>1001</v>
      </c>
      <c r="I888" s="1" t="s">
        <v>345</v>
      </c>
    </row>
    <row r="889" spans="1:9">
      <c r="A889" s="1" t="s">
        <v>265</v>
      </c>
      <c r="B889" s="1" t="s">
        <v>260</v>
      </c>
      <c r="C889" s="1" t="s">
        <v>2511</v>
      </c>
      <c r="D889" s="1" t="s">
        <v>352</v>
      </c>
      <c r="E889" s="1">
        <v>1</v>
      </c>
      <c r="F889" s="2">
        <v>45079</v>
      </c>
      <c r="G889" s="1" t="s">
        <v>264</v>
      </c>
      <c r="H889" s="1" t="s">
        <v>1006</v>
      </c>
      <c r="I889" s="1" t="s">
        <v>345</v>
      </c>
    </row>
    <row r="890" spans="1:9">
      <c r="A890" s="1" t="s">
        <v>265</v>
      </c>
      <c r="B890" s="1" t="s">
        <v>260</v>
      </c>
      <c r="C890" s="1" t="s">
        <v>2512</v>
      </c>
      <c r="D890" s="1" t="s">
        <v>352</v>
      </c>
      <c r="E890" s="1">
        <v>1</v>
      </c>
      <c r="F890" s="2">
        <v>45080</v>
      </c>
      <c r="G890" s="1" t="s">
        <v>264</v>
      </c>
      <c r="H890" s="1" t="s">
        <v>1006</v>
      </c>
      <c r="I890" s="1" t="s">
        <v>345</v>
      </c>
    </row>
    <row r="891" spans="1:9">
      <c r="A891" s="1" t="s">
        <v>265</v>
      </c>
      <c r="B891" s="1" t="s">
        <v>260</v>
      </c>
      <c r="C891" s="1" t="s">
        <v>2513</v>
      </c>
      <c r="D891" s="1" t="s">
        <v>352</v>
      </c>
      <c r="E891" s="1">
        <v>1</v>
      </c>
      <c r="F891" s="2">
        <v>45082</v>
      </c>
      <c r="G891" s="1" t="s">
        <v>264</v>
      </c>
      <c r="H891" s="1" t="s">
        <v>1006</v>
      </c>
      <c r="I891" s="1" t="s">
        <v>345</v>
      </c>
    </row>
    <row r="892" spans="1:9">
      <c r="A892" s="1" t="s">
        <v>265</v>
      </c>
      <c r="B892" s="1" t="s">
        <v>260</v>
      </c>
      <c r="C892" s="1" t="s">
        <v>2514</v>
      </c>
      <c r="D892" s="1" t="s">
        <v>369</v>
      </c>
      <c r="E892" s="1">
        <v>1</v>
      </c>
      <c r="F892" s="2">
        <v>45082</v>
      </c>
      <c r="G892" s="1" t="s">
        <v>264</v>
      </c>
      <c r="H892" s="1" t="s">
        <v>1006</v>
      </c>
      <c r="I892" s="1" t="s">
        <v>345</v>
      </c>
    </row>
    <row r="893" spans="1:9">
      <c r="A893" s="1" t="s">
        <v>265</v>
      </c>
      <c r="B893" s="1" t="s">
        <v>260</v>
      </c>
      <c r="C893" s="1" t="s">
        <v>2515</v>
      </c>
      <c r="D893" s="1" t="s">
        <v>352</v>
      </c>
      <c r="E893" s="1">
        <v>1</v>
      </c>
      <c r="F893" s="2">
        <v>45083</v>
      </c>
      <c r="G893" s="1" t="s">
        <v>264</v>
      </c>
      <c r="H893" s="1" t="s">
        <v>1006</v>
      </c>
      <c r="I893" s="1" t="s">
        <v>345</v>
      </c>
    </row>
    <row r="894" spans="1:9">
      <c r="A894" s="1" t="s">
        <v>265</v>
      </c>
      <c r="B894" s="1" t="s">
        <v>260</v>
      </c>
      <c r="C894" s="1" t="s">
        <v>2516</v>
      </c>
      <c r="D894" s="1" t="s">
        <v>352</v>
      </c>
      <c r="E894" s="1">
        <v>1</v>
      </c>
      <c r="F894" s="2">
        <v>45089</v>
      </c>
      <c r="G894" s="1" t="s">
        <v>264</v>
      </c>
      <c r="H894" s="1" t="s">
        <v>1006</v>
      </c>
      <c r="I894" s="1" t="s">
        <v>345</v>
      </c>
    </row>
    <row r="895" spans="1:9">
      <c r="A895" s="1" t="s">
        <v>265</v>
      </c>
      <c r="B895" s="1" t="s">
        <v>260</v>
      </c>
      <c r="C895" s="1" t="s">
        <v>2517</v>
      </c>
      <c r="D895" s="1" t="s">
        <v>352</v>
      </c>
      <c r="E895" s="1">
        <v>1</v>
      </c>
      <c r="F895" s="2">
        <v>45089</v>
      </c>
      <c r="G895" s="1" t="s">
        <v>264</v>
      </c>
      <c r="H895" s="1" t="s">
        <v>1006</v>
      </c>
      <c r="I895" s="1" t="s">
        <v>345</v>
      </c>
    </row>
    <row r="896" spans="1:9">
      <c r="A896" s="1" t="s">
        <v>265</v>
      </c>
      <c r="B896" s="1" t="s">
        <v>260</v>
      </c>
      <c r="C896" s="1" t="s">
        <v>2518</v>
      </c>
      <c r="D896" s="1" t="s">
        <v>352</v>
      </c>
      <c r="E896" s="1">
        <v>1</v>
      </c>
      <c r="F896" s="2">
        <v>45090</v>
      </c>
      <c r="G896" s="1" t="s">
        <v>264</v>
      </c>
      <c r="H896" s="1" t="s">
        <v>1006</v>
      </c>
      <c r="I896" s="1" t="s">
        <v>345</v>
      </c>
    </row>
    <row r="897" spans="1:9">
      <c r="A897" s="1" t="s">
        <v>265</v>
      </c>
      <c r="B897" s="1" t="s">
        <v>260</v>
      </c>
      <c r="C897" s="1" t="s">
        <v>2519</v>
      </c>
      <c r="D897" s="1" t="s">
        <v>358</v>
      </c>
      <c r="E897" s="1">
        <v>1</v>
      </c>
      <c r="F897" s="2">
        <v>45093</v>
      </c>
      <c r="G897" s="1" t="s">
        <v>264</v>
      </c>
      <c r="H897" s="1" t="s">
        <v>1006</v>
      </c>
      <c r="I897" s="1" t="s">
        <v>345</v>
      </c>
    </row>
    <row r="898" hidden="1" spans="1:9">
      <c r="A898" s="1" t="s">
        <v>265</v>
      </c>
      <c r="B898" s="1" t="s">
        <v>260</v>
      </c>
      <c r="C898" s="1" t="s">
        <v>3599</v>
      </c>
      <c r="D898" s="1" t="s">
        <v>781</v>
      </c>
      <c r="E898" s="1">
        <v>1</v>
      </c>
      <c r="F898" s="2">
        <v>45097</v>
      </c>
      <c r="G898" s="1" t="s">
        <v>264</v>
      </c>
      <c r="H898" s="1" t="s">
        <v>1006</v>
      </c>
      <c r="I898" s="1" t="s">
        <v>345</v>
      </c>
    </row>
    <row r="899" hidden="1" spans="1:9">
      <c r="A899" s="1" t="s">
        <v>265</v>
      </c>
      <c r="B899" s="1" t="s">
        <v>260</v>
      </c>
      <c r="C899" s="1" t="s">
        <v>3600</v>
      </c>
      <c r="D899" s="1" t="s">
        <v>369</v>
      </c>
      <c r="E899" s="1">
        <v>1</v>
      </c>
      <c r="F899" s="2">
        <v>45097</v>
      </c>
      <c r="G899" s="1" t="s">
        <v>264</v>
      </c>
      <c r="H899" s="1" t="s">
        <v>1006</v>
      </c>
      <c r="I899" s="1" t="s">
        <v>345</v>
      </c>
    </row>
    <row r="900" hidden="1" spans="1:9">
      <c r="A900" s="1" t="s">
        <v>265</v>
      </c>
      <c r="B900" s="1" t="s">
        <v>260</v>
      </c>
      <c r="C900" s="1" t="s">
        <v>3601</v>
      </c>
      <c r="D900" s="1" t="s">
        <v>376</v>
      </c>
      <c r="E900" s="1">
        <v>1</v>
      </c>
      <c r="F900" s="2">
        <v>45099</v>
      </c>
      <c r="G900" s="1" t="s">
        <v>264</v>
      </c>
      <c r="H900" s="1" t="s">
        <v>1006</v>
      </c>
      <c r="I900" s="1" t="s">
        <v>345</v>
      </c>
    </row>
    <row r="901" hidden="1" spans="1:9">
      <c r="A901" s="1" t="s">
        <v>265</v>
      </c>
      <c r="B901" s="1" t="s">
        <v>260</v>
      </c>
      <c r="C901" s="1" t="s">
        <v>3602</v>
      </c>
      <c r="D901" s="1" t="s">
        <v>343</v>
      </c>
      <c r="E901" s="1">
        <v>1</v>
      </c>
      <c r="F901" s="2">
        <v>45100</v>
      </c>
      <c r="G901" s="1" t="s">
        <v>264</v>
      </c>
      <c r="H901" s="1" t="s">
        <v>1006</v>
      </c>
      <c r="I901" s="1" t="s">
        <v>345</v>
      </c>
    </row>
    <row r="902" hidden="1" spans="1:9">
      <c r="A902" s="1" t="s">
        <v>265</v>
      </c>
      <c r="B902" s="1" t="s">
        <v>260</v>
      </c>
      <c r="C902" s="1" t="s">
        <v>3603</v>
      </c>
      <c r="D902" s="1" t="s">
        <v>781</v>
      </c>
      <c r="E902" s="1">
        <v>1</v>
      </c>
      <c r="F902" s="2">
        <v>45104</v>
      </c>
      <c r="G902" s="1" t="s">
        <v>264</v>
      </c>
      <c r="H902" s="1" t="s">
        <v>1006</v>
      </c>
      <c r="I902" s="1" t="s">
        <v>345</v>
      </c>
    </row>
    <row r="903" hidden="1" spans="1:9">
      <c r="A903" s="1" t="s">
        <v>265</v>
      </c>
      <c r="B903" s="1" t="s">
        <v>260</v>
      </c>
      <c r="C903" s="1" t="s">
        <v>3604</v>
      </c>
      <c r="D903" s="1" t="s">
        <v>358</v>
      </c>
      <c r="E903" s="1">
        <v>1</v>
      </c>
      <c r="F903" s="2">
        <v>45106</v>
      </c>
      <c r="G903" s="1" t="s">
        <v>264</v>
      </c>
      <c r="H903" s="1" t="s">
        <v>1006</v>
      </c>
      <c r="I903" s="1" t="s">
        <v>345</v>
      </c>
    </row>
    <row r="904" hidden="1" spans="1:9">
      <c r="A904" s="1" t="s">
        <v>265</v>
      </c>
      <c r="B904" s="1" t="s">
        <v>260</v>
      </c>
      <c r="C904" s="1" t="s">
        <v>3605</v>
      </c>
      <c r="D904" s="1" t="s">
        <v>358</v>
      </c>
      <c r="E904" s="1">
        <v>1</v>
      </c>
      <c r="F904" s="2">
        <v>45106</v>
      </c>
      <c r="G904" s="1" t="s">
        <v>264</v>
      </c>
      <c r="H904" s="1" t="s">
        <v>1006</v>
      </c>
      <c r="I904" s="1" t="s">
        <v>345</v>
      </c>
    </row>
    <row r="905" spans="1:9">
      <c r="A905" s="1" t="s">
        <v>324</v>
      </c>
      <c r="B905" s="1" t="s">
        <v>322</v>
      </c>
      <c r="C905" s="1" t="s">
        <v>2520</v>
      </c>
      <c r="D905" s="1" t="s">
        <v>358</v>
      </c>
      <c r="E905" s="1">
        <v>1</v>
      </c>
      <c r="F905" s="2">
        <v>45079</v>
      </c>
      <c r="G905" s="1" t="s">
        <v>323</v>
      </c>
      <c r="H905" s="1" t="s">
        <v>1024</v>
      </c>
      <c r="I905" s="1" t="s">
        <v>345</v>
      </c>
    </row>
    <row r="906" spans="1:9">
      <c r="A906" s="1" t="s">
        <v>324</v>
      </c>
      <c r="B906" s="1" t="s">
        <v>322</v>
      </c>
      <c r="C906" s="1" t="s">
        <v>2521</v>
      </c>
      <c r="D906" s="1" t="s">
        <v>376</v>
      </c>
      <c r="E906" s="1">
        <v>1</v>
      </c>
      <c r="F906" s="2">
        <v>45082</v>
      </c>
      <c r="G906" s="1" t="s">
        <v>323</v>
      </c>
      <c r="H906" s="1" t="s">
        <v>1024</v>
      </c>
      <c r="I906" s="1" t="s">
        <v>345</v>
      </c>
    </row>
    <row r="907" spans="1:9">
      <c r="A907" s="1" t="s">
        <v>324</v>
      </c>
      <c r="B907" s="1" t="s">
        <v>2323</v>
      </c>
      <c r="C907" s="1" t="s">
        <v>2522</v>
      </c>
      <c r="D907" s="1" t="s">
        <v>352</v>
      </c>
      <c r="E907" s="1">
        <v>1</v>
      </c>
      <c r="F907" s="2">
        <v>45083</v>
      </c>
      <c r="G907" s="1" t="s">
        <v>323</v>
      </c>
      <c r="H907" s="1" t="s">
        <v>1024</v>
      </c>
      <c r="I907" s="1" t="s">
        <v>345</v>
      </c>
    </row>
    <row r="908" spans="1:9">
      <c r="A908" s="1" t="s">
        <v>324</v>
      </c>
      <c r="B908" s="1" t="s">
        <v>2323</v>
      </c>
      <c r="C908" s="1" t="s">
        <v>2523</v>
      </c>
      <c r="D908" s="1" t="s">
        <v>369</v>
      </c>
      <c r="E908" s="1">
        <v>1</v>
      </c>
      <c r="F908" s="2">
        <v>45084</v>
      </c>
      <c r="G908" s="1" t="s">
        <v>323</v>
      </c>
      <c r="H908" s="1" t="s">
        <v>1024</v>
      </c>
      <c r="I908" s="1" t="s">
        <v>345</v>
      </c>
    </row>
    <row r="909" spans="1:9">
      <c r="A909" s="1" t="s">
        <v>324</v>
      </c>
      <c r="B909" s="1" t="s">
        <v>2323</v>
      </c>
      <c r="C909" s="1" t="s">
        <v>2524</v>
      </c>
      <c r="D909" s="1" t="s">
        <v>369</v>
      </c>
      <c r="E909" s="1">
        <v>1</v>
      </c>
      <c r="F909" s="2">
        <v>45090</v>
      </c>
      <c r="G909" s="1" t="s">
        <v>323</v>
      </c>
      <c r="H909" s="1" t="s">
        <v>1024</v>
      </c>
      <c r="I909" s="1" t="s">
        <v>345</v>
      </c>
    </row>
    <row r="910" spans="1:9">
      <c r="A910" s="1" t="s">
        <v>324</v>
      </c>
      <c r="B910" s="1" t="s">
        <v>2323</v>
      </c>
      <c r="C910" s="1" t="s">
        <v>2525</v>
      </c>
      <c r="D910" s="1" t="s">
        <v>352</v>
      </c>
      <c r="E910" s="1">
        <v>1</v>
      </c>
      <c r="F910" s="2">
        <v>45090</v>
      </c>
      <c r="G910" s="1" t="s">
        <v>323</v>
      </c>
      <c r="H910" s="1" t="s">
        <v>1024</v>
      </c>
      <c r="I910" s="1" t="s">
        <v>345</v>
      </c>
    </row>
    <row r="911" spans="1:9">
      <c r="A911" s="1" t="s">
        <v>324</v>
      </c>
      <c r="B911" s="1" t="s">
        <v>2323</v>
      </c>
      <c r="C911" s="1" t="s">
        <v>2526</v>
      </c>
      <c r="D911" s="1" t="s">
        <v>369</v>
      </c>
      <c r="E911" s="1">
        <v>1</v>
      </c>
      <c r="F911" s="2">
        <v>45090</v>
      </c>
      <c r="G911" s="1" t="s">
        <v>323</v>
      </c>
      <c r="H911" s="1" t="s">
        <v>1024</v>
      </c>
      <c r="I911" s="1" t="s">
        <v>345</v>
      </c>
    </row>
    <row r="912" spans="1:9">
      <c r="A912" s="1" t="s">
        <v>324</v>
      </c>
      <c r="B912" s="1" t="s">
        <v>2323</v>
      </c>
      <c r="C912" s="1" t="s">
        <v>2527</v>
      </c>
      <c r="D912" s="1" t="s">
        <v>352</v>
      </c>
      <c r="E912" s="1">
        <v>1</v>
      </c>
      <c r="F912" s="2">
        <v>45091</v>
      </c>
      <c r="G912" s="1" t="s">
        <v>323</v>
      </c>
      <c r="H912" s="1" t="s">
        <v>1024</v>
      </c>
      <c r="I912" s="1" t="s">
        <v>345</v>
      </c>
    </row>
    <row r="913" spans="1:9">
      <c r="A913" s="1" t="s">
        <v>324</v>
      </c>
      <c r="B913" s="1" t="s">
        <v>2323</v>
      </c>
      <c r="C913" s="1" t="s">
        <v>2528</v>
      </c>
      <c r="D913" s="1" t="s">
        <v>369</v>
      </c>
      <c r="E913" s="1">
        <v>1</v>
      </c>
      <c r="F913" s="2">
        <v>45093</v>
      </c>
      <c r="G913" s="1" t="s">
        <v>323</v>
      </c>
      <c r="H913" s="1" t="s">
        <v>1024</v>
      </c>
      <c r="I913" s="1" t="s">
        <v>345</v>
      </c>
    </row>
    <row r="914" spans="1:9">
      <c r="A914" s="1" t="s">
        <v>324</v>
      </c>
      <c r="B914" s="1" t="s">
        <v>2323</v>
      </c>
      <c r="C914" s="1" t="s">
        <v>2529</v>
      </c>
      <c r="D914" s="1" t="s">
        <v>350</v>
      </c>
      <c r="E914" s="1">
        <v>1</v>
      </c>
      <c r="F914" s="2">
        <v>45093</v>
      </c>
      <c r="G914" s="1" t="s">
        <v>323</v>
      </c>
      <c r="H914" s="1" t="s">
        <v>1024</v>
      </c>
      <c r="I914" s="1" t="s">
        <v>345</v>
      </c>
    </row>
    <row r="915" spans="1:9">
      <c r="A915" s="1" t="s">
        <v>324</v>
      </c>
      <c r="B915" s="1" t="s">
        <v>2323</v>
      </c>
      <c r="C915" s="1" t="s">
        <v>2530</v>
      </c>
      <c r="D915" s="1" t="s">
        <v>350</v>
      </c>
      <c r="E915" s="1">
        <v>1</v>
      </c>
      <c r="F915" s="2">
        <v>45094</v>
      </c>
      <c r="G915" s="1" t="s">
        <v>323</v>
      </c>
      <c r="H915" s="1" t="s">
        <v>1024</v>
      </c>
      <c r="I915" s="1" t="s">
        <v>345</v>
      </c>
    </row>
    <row r="916" hidden="1" spans="1:9">
      <c r="A916" s="1" t="s">
        <v>324</v>
      </c>
      <c r="B916" s="1" t="s">
        <v>2323</v>
      </c>
      <c r="C916" s="1" t="s">
        <v>3606</v>
      </c>
      <c r="D916" s="1" t="s">
        <v>369</v>
      </c>
      <c r="E916" s="1">
        <v>1</v>
      </c>
      <c r="F916" s="2">
        <v>45096</v>
      </c>
      <c r="G916" s="1" t="s">
        <v>323</v>
      </c>
      <c r="H916" s="1" t="s">
        <v>1024</v>
      </c>
      <c r="I916" s="1" t="s">
        <v>345</v>
      </c>
    </row>
    <row r="917" hidden="1" spans="1:9">
      <c r="A917" s="1" t="s">
        <v>324</v>
      </c>
      <c r="B917" s="1" t="s">
        <v>2323</v>
      </c>
      <c r="C917" s="1" t="s">
        <v>3607</v>
      </c>
      <c r="D917" s="1" t="s">
        <v>369</v>
      </c>
      <c r="E917" s="1">
        <v>1</v>
      </c>
      <c r="F917" s="2">
        <v>45096</v>
      </c>
      <c r="G917" s="1" t="s">
        <v>323</v>
      </c>
      <c r="H917" s="1" t="s">
        <v>1024</v>
      </c>
      <c r="I917" s="1" t="s">
        <v>345</v>
      </c>
    </row>
    <row r="918" hidden="1" spans="1:9">
      <c r="A918" s="1" t="s">
        <v>324</v>
      </c>
      <c r="B918" s="1" t="s">
        <v>2323</v>
      </c>
      <c r="C918" s="1" t="s">
        <v>3608</v>
      </c>
      <c r="D918" s="1" t="s">
        <v>376</v>
      </c>
      <c r="E918" s="1">
        <v>1</v>
      </c>
      <c r="F918" s="2">
        <v>45096</v>
      </c>
      <c r="G918" s="1" t="s">
        <v>323</v>
      </c>
      <c r="H918" s="1" t="s">
        <v>1024</v>
      </c>
      <c r="I918" s="1" t="s">
        <v>345</v>
      </c>
    </row>
    <row r="919" hidden="1" spans="1:9">
      <c r="A919" s="1" t="s">
        <v>324</v>
      </c>
      <c r="B919" s="1" t="s">
        <v>2323</v>
      </c>
      <c r="C919" s="1" t="s">
        <v>3609</v>
      </c>
      <c r="D919" s="1" t="s">
        <v>369</v>
      </c>
      <c r="E919" s="1">
        <v>1</v>
      </c>
      <c r="F919" s="2">
        <v>45096</v>
      </c>
      <c r="G919" s="1" t="s">
        <v>323</v>
      </c>
      <c r="H919" s="1" t="s">
        <v>1024</v>
      </c>
      <c r="I919" s="1" t="s">
        <v>345</v>
      </c>
    </row>
    <row r="920" hidden="1" spans="1:9">
      <c r="A920" s="1" t="s">
        <v>324</v>
      </c>
      <c r="B920" s="1" t="s">
        <v>2323</v>
      </c>
      <c r="C920" s="1" t="s">
        <v>3610</v>
      </c>
      <c r="D920" s="1" t="s">
        <v>352</v>
      </c>
      <c r="E920" s="1">
        <v>1</v>
      </c>
      <c r="F920" s="2">
        <v>45097</v>
      </c>
      <c r="G920" s="1" t="s">
        <v>323</v>
      </c>
      <c r="H920" s="1" t="s">
        <v>1024</v>
      </c>
      <c r="I920" s="1" t="s">
        <v>345</v>
      </c>
    </row>
    <row r="921" hidden="1" spans="1:9">
      <c r="A921" s="1" t="s">
        <v>324</v>
      </c>
      <c r="B921" s="1" t="s">
        <v>2323</v>
      </c>
      <c r="C921" s="1" t="s">
        <v>3611</v>
      </c>
      <c r="D921" s="1" t="s">
        <v>369</v>
      </c>
      <c r="E921" s="1">
        <v>1</v>
      </c>
      <c r="F921" s="2">
        <v>45097</v>
      </c>
      <c r="G921" s="1" t="s">
        <v>323</v>
      </c>
      <c r="H921" s="1" t="s">
        <v>1024</v>
      </c>
      <c r="I921" s="1" t="s">
        <v>345</v>
      </c>
    </row>
    <row r="922" hidden="1" spans="1:9">
      <c r="A922" s="1" t="s">
        <v>324</v>
      </c>
      <c r="B922" s="1" t="s">
        <v>2323</v>
      </c>
      <c r="C922" s="1" t="s">
        <v>3612</v>
      </c>
      <c r="D922" s="1" t="s">
        <v>369</v>
      </c>
      <c r="E922" s="1">
        <v>1</v>
      </c>
      <c r="F922" s="2">
        <v>45100</v>
      </c>
      <c r="G922" s="1" t="s">
        <v>323</v>
      </c>
      <c r="H922" s="1" t="s">
        <v>1024</v>
      </c>
      <c r="I922" s="1" t="s">
        <v>345</v>
      </c>
    </row>
    <row r="923" hidden="1" spans="1:9">
      <c r="A923" s="1" t="s">
        <v>324</v>
      </c>
      <c r="B923" s="1" t="s">
        <v>2323</v>
      </c>
      <c r="C923" s="1" t="s">
        <v>3613</v>
      </c>
      <c r="D923" s="1" t="s">
        <v>358</v>
      </c>
      <c r="E923" s="1">
        <v>1</v>
      </c>
      <c r="F923" s="2">
        <v>45100</v>
      </c>
      <c r="G923" s="1" t="s">
        <v>323</v>
      </c>
      <c r="H923" s="1" t="s">
        <v>1024</v>
      </c>
      <c r="I923" s="1" t="s">
        <v>345</v>
      </c>
    </row>
    <row r="924" hidden="1" spans="1:9">
      <c r="A924" s="1" t="s">
        <v>324</v>
      </c>
      <c r="B924" s="1" t="s">
        <v>2323</v>
      </c>
      <c r="C924" s="1" t="s">
        <v>3614</v>
      </c>
      <c r="D924" s="1" t="s">
        <v>369</v>
      </c>
      <c r="E924" s="1">
        <v>1</v>
      </c>
      <c r="F924" s="2">
        <v>45100</v>
      </c>
      <c r="G924" s="1" t="s">
        <v>323</v>
      </c>
      <c r="H924" s="1" t="s">
        <v>1024</v>
      </c>
      <c r="I924" s="1" t="s">
        <v>345</v>
      </c>
    </row>
    <row r="925" hidden="1" spans="1:9">
      <c r="A925" s="1" t="s">
        <v>324</v>
      </c>
      <c r="B925" s="1" t="s">
        <v>2323</v>
      </c>
      <c r="C925" s="1" t="s">
        <v>3615</v>
      </c>
      <c r="D925" s="1" t="s">
        <v>352</v>
      </c>
      <c r="E925" s="1">
        <v>1</v>
      </c>
      <c r="F925" s="2">
        <v>45103</v>
      </c>
      <c r="G925" s="1" t="s">
        <v>323</v>
      </c>
      <c r="H925" s="1" t="s">
        <v>1024</v>
      </c>
      <c r="I925" s="1" t="s">
        <v>345</v>
      </c>
    </row>
    <row r="926" hidden="1" spans="1:9">
      <c r="A926" s="1" t="s">
        <v>324</v>
      </c>
      <c r="B926" s="1" t="s">
        <v>2323</v>
      </c>
      <c r="C926" s="1" t="s">
        <v>3616</v>
      </c>
      <c r="D926" s="1" t="s">
        <v>350</v>
      </c>
      <c r="E926" s="1">
        <v>1</v>
      </c>
      <c r="F926" s="2">
        <v>45104</v>
      </c>
      <c r="G926" s="1" t="s">
        <v>323</v>
      </c>
      <c r="H926" s="1" t="s">
        <v>1024</v>
      </c>
      <c r="I926" s="1" t="s">
        <v>345</v>
      </c>
    </row>
    <row r="927" hidden="1" spans="1:9">
      <c r="A927" s="1" t="s">
        <v>324</v>
      </c>
      <c r="B927" s="1" t="s">
        <v>2323</v>
      </c>
      <c r="C927" s="1" t="s">
        <v>3617</v>
      </c>
      <c r="D927" s="1" t="s">
        <v>369</v>
      </c>
      <c r="E927" s="1">
        <v>1</v>
      </c>
      <c r="F927" s="2">
        <v>45104</v>
      </c>
      <c r="G927" s="1" t="s">
        <v>323</v>
      </c>
      <c r="H927" s="1" t="s">
        <v>1024</v>
      </c>
      <c r="I927" s="1" t="s">
        <v>345</v>
      </c>
    </row>
    <row r="928" hidden="1" spans="1:9">
      <c r="A928" s="1" t="s">
        <v>324</v>
      </c>
      <c r="B928" s="1" t="s">
        <v>2323</v>
      </c>
      <c r="C928" s="1" t="s">
        <v>3618</v>
      </c>
      <c r="D928" s="1" t="s">
        <v>369</v>
      </c>
      <c r="E928" s="1">
        <v>1</v>
      </c>
      <c r="F928" s="2">
        <v>45104</v>
      </c>
      <c r="G928" s="1" t="s">
        <v>323</v>
      </c>
      <c r="H928" s="1" t="s">
        <v>1024</v>
      </c>
      <c r="I928" s="1" t="s">
        <v>345</v>
      </c>
    </row>
    <row r="929" hidden="1" spans="1:9">
      <c r="A929" s="1" t="s">
        <v>324</v>
      </c>
      <c r="B929" s="1" t="s">
        <v>2323</v>
      </c>
      <c r="C929" s="1" t="s">
        <v>3619</v>
      </c>
      <c r="D929" s="1" t="s">
        <v>352</v>
      </c>
      <c r="E929" s="1">
        <v>1</v>
      </c>
      <c r="F929" s="2">
        <v>45104</v>
      </c>
      <c r="G929" s="1" t="s">
        <v>323</v>
      </c>
      <c r="H929" s="1" t="s">
        <v>1024</v>
      </c>
      <c r="I929" s="1" t="s">
        <v>345</v>
      </c>
    </row>
    <row r="930" hidden="1" spans="1:9">
      <c r="A930" s="1" t="s">
        <v>324</v>
      </c>
      <c r="B930" s="1" t="s">
        <v>2323</v>
      </c>
      <c r="C930" s="1" t="s">
        <v>3620</v>
      </c>
      <c r="D930" s="1" t="s">
        <v>352</v>
      </c>
      <c r="E930" s="1">
        <v>1</v>
      </c>
      <c r="F930" s="2">
        <v>45104</v>
      </c>
      <c r="G930" s="1" t="s">
        <v>323</v>
      </c>
      <c r="H930" s="1" t="s">
        <v>1024</v>
      </c>
      <c r="I930" s="1" t="s">
        <v>345</v>
      </c>
    </row>
    <row r="931" hidden="1" spans="1:9">
      <c r="A931" s="1" t="s">
        <v>324</v>
      </c>
      <c r="B931" s="1" t="s">
        <v>2323</v>
      </c>
      <c r="C931" s="1" t="s">
        <v>3621</v>
      </c>
      <c r="D931" s="1" t="s">
        <v>358</v>
      </c>
      <c r="E931" s="1">
        <v>1</v>
      </c>
      <c r="F931" s="2">
        <v>45106</v>
      </c>
      <c r="G931" s="1" t="s">
        <v>323</v>
      </c>
      <c r="H931" s="1" t="s">
        <v>1024</v>
      </c>
      <c r="I931" s="1" t="s">
        <v>345</v>
      </c>
    </row>
    <row r="932" hidden="1" spans="1:9">
      <c r="A932" s="1" t="s">
        <v>324</v>
      </c>
      <c r="B932" s="1" t="s">
        <v>2323</v>
      </c>
      <c r="C932" s="1" t="s">
        <v>3622</v>
      </c>
      <c r="D932" s="1" t="s">
        <v>376</v>
      </c>
      <c r="E932" s="1">
        <v>1</v>
      </c>
      <c r="F932" s="2">
        <v>45106</v>
      </c>
      <c r="G932" s="1" t="s">
        <v>323</v>
      </c>
      <c r="H932" s="1" t="s">
        <v>1024</v>
      </c>
      <c r="I932" s="1" t="s">
        <v>345</v>
      </c>
    </row>
    <row r="933" hidden="1" spans="1:9">
      <c r="A933" s="1" t="s">
        <v>324</v>
      </c>
      <c r="B933" s="1" t="s">
        <v>2323</v>
      </c>
      <c r="C933" s="1" t="s">
        <v>3623</v>
      </c>
      <c r="D933" s="1" t="s">
        <v>352</v>
      </c>
      <c r="E933" s="1">
        <v>1</v>
      </c>
      <c r="F933" s="2">
        <v>45106</v>
      </c>
      <c r="G933" s="1" t="s">
        <v>323</v>
      </c>
      <c r="H933" s="1" t="s">
        <v>1024</v>
      </c>
      <c r="I933" s="1" t="s">
        <v>345</v>
      </c>
    </row>
    <row r="934" spans="1:9">
      <c r="A934" s="1" t="s">
        <v>332</v>
      </c>
      <c r="B934" s="1" t="s">
        <v>322</v>
      </c>
      <c r="C934" s="1" t="s">
        <v>2531</v>
      </c>
      <c r="D934" s="1" t="s">
        <v>352</v>
      </c>
      <c r="E934" s="1">
        <v>1</v>
      </c>
      <c r="F934" s="2">
        <v>45079</v>
      </c>
      <c r="G934" s="1" t="s">
        <v>331</v>
      </c>
      <c r="H934" s="1" t="s">
        <v>1048</v>
      </c>
      <c r="I934" s="1" t="s">
        <v>345</v>
      </c>
    </row>
    <row r="935" spans="1:9">
      <c r="A935" s="1" t="s">
        <v>332</v>
      </c>
      <c r="B935" s="1" t="s">
        <v>322</v>
      </c>
      <c r="C935" s="1" t="s">
        <v>2532</v>
      </c>
      <c r="D935" s="1" t="s">
        <v>352</v>
      </c>
      <c r="E935" s="1">
        <v>1</v>
      </c>
      <c r="F935" s="2">
        <v>45080</v>
      </c>
      <c r="G935" s="1" t="s">
        <v>331</v>
      </c>
      <c r="H935" s="1" t="s">
        <v>1048</v>
      </c>
      <c r="I935" s="1" t="s">
        <v>345</v>
      </c>
    </row>
    <row r="936" spans="1:9">
      <c r="A936" s="1" t="s">
        <v>332</v>
      </c>
      <c r="B936" s="1" t="s">
        <v>322</v>
      </c>
      <c r="C936" s="1" t="s">
        <v>2533</v>
      </c>
      <c r="D936" s="1" t="s">
        <v>352</v>
      </c>
      <c r="E936" s="1">
        <v>1</v>
      </c>
      <c r="F936" s="2">
        <v>45082</v>
      </c>
      <c r="G936" s="1" t="s">
        <v>331</v>
      </c>
      <c r="H936" s="1" t="s">
        <v>1048</v>
      </c>
      <c r="I936" s="1" t="s">
        <v>345</v>
      </c>
    </row>
    <row r="937" spans="1:9">
      <c r="A937" s="1" t="s">
        <v>332</v>
      </c>
      <c r="B937" s="1" t="s">
        <v>2323</v>
      </c>
      <c r="C937" s="1" t="s">
        <v>2534</v>
      </c>
      <c r="D937" s="1" t="s">
        <v>352</v>
      </c>
      <c r="E937" s="1">
        <v>1</v>
      </c>
      <c r="F937" s="2">
        <v>45085</v>
      </c>
      <c r="G937" s="1" t="s">
        <v>331</v>
      </c>
      <c r="H937" s="1" t="s">
        <v>1048</v>
      </c>
      <c r="I937" s="1" t="s">
        <v>345</v>
      </c>
    </row>
    <row r="938" spans="1:9">
      <c r="A938" s="1" t="s">
        <v>332</v>
      </c>
      <c r="B938" s="1" t="s">
        <v>2323</v>
      </c>
      <c r="C938" s="1" t="s">
        <v>2535</v>
      </c>
      <c r="D938" s="1" t="s">
        <v>352</v>
      </c>
      <c r="E938" s="1">
        <v>1</v>
      </c>
      <c r="F938" s="2">
        <v>45086</v>
      </c>
      <c r="G938" s="1" t="s">
        <v>331</v>
      </c>
      <c r="H938" s="1" t="s">
        <v>1048</v>
      </c>
      <c r="I938" s="1" t="s">
        <v>345</v>
      </c>
    </row>
    <row r="939" spans="1:9">
      <c r="A939" s="1" t="s">
        <v>332</v>
      </c>
      <c r="B939" s="1" t="s">
        <v>2323</v>
      </c>
      <c r="C939" s="1" t="s">
        <v>2536</v>
      </c>
      <c r="D939" s="1" t="s">
        <v>358</v>
      </c>
      <c r="E939" s="1">
        <v>1</v>
      </c>
      <c r="F939" s="2">
        <v>45086</v>
      </c>
      <c r="G939" s="1" t="s">
        <v>331</v>
      </c>
      <c r="H939" s="1" t="s">
        <v>1048</v>
      </c>
      <c r="I939" s="1" t="s">
        <v>345</v>
      </c>
    </row>
    <row r="940" spans="1:9">
      <c r="A940" s="1" t="s">
        <v>332</v>
      </c>
      <c r="B940" s="1" t="s">
        <v>2323</v>
      </c>
      <c r="C940" s="1" t="s">
        <v>2537</v>
      </c>
      <c r="D940" s="1" t="s">
        <v>358</v>
      </c>
      <c r="E940" s="1">
        <v>1</v>
      </c>
      <c r="F940" s="2">
        <v>45087</v>
      </c>
      <c r="G940" s="1" t="s">
        <v>331</v>
      </c>
      <c r="H940" s="1" t="s">
        <v>1048</v>
      </c>
      <c r="I940" s="1" t="s">
        <v>345</v>
      </c>
    </row>
    <row r="941" spans="1:9">
      <c r="A941" s="1" t="s">
        <v>332</v>
      </c>
      <c r="B941" s="1" t="s">
        <v>2323</v>
      </c>
      <c r="C941" s="1" t="s">
        <v>2538</v>
      </c>
      <c r="D941" s="1" t="s">
        <v>352</v>
      </c>
      <c r="E941" s="1">
        <v>1</v>
      </c>
      <c r="F941" s="2">
        <v>45090</v>
      </c>
      <c r="G941" s="1" t="s">
        <v>331</v>
      </c>
      <c r="H941" s="1" t="s">
        <v>1048</v>
      </c>
      <c r="I941" s="1" t="s">
        <v>345</v>
      </c>
    </row>
    <row r="942" spans="1:9">
      <c r="A942" s="1" t="s">
        <v>332</v>
      </c>
      <c r="B942" s="1" t="s">
        <v>2323</v>
      </c>
      <c r="C942" s="1" t="s">
        <v>2539</v>
      </c>
      <c r="D942" s="1" t="s">
        <v>352</v>
      </c>
      <c r="E942" s="1">
        <v>1</v>
      </c>
      <c r="F942" s="2">
        <v>45091</v>
      </c>
      <c r="G942" s="1" t="s">
        <v>331</v>
      </c>
      <c r="H942" s="1" t="s">
        <v>1048</v>
      </c>
      <c r="I942" s="1" t="s">
        <v>345</v>
      </c>
    </row>
    <row r="943" spans="1:9">
      <c r="A943" s="1" t="s">
        <v>332</v>
      </c>
      <c r="B943" s="1" t="s">
        <v>2323</v>
      </c>
      <c r="C943" s="1" t="s">
        <v>2540</v>
      </c>
      <c r="D943" s="1" t="s">
        <v>394</v>
      </c>
      <c r="E943" s="1">
        <v>1</v>
      </c>
      <c r="F943" s="2">
        <v>45093</v>
      </c>
      <c r="G943" s="1" t="s">
        <v>331</v>
      </c>
      <c r="H943" s="1" t="s">
        <v>1048</v>
      </c>
      <c r="I943" s="1" t="s">
        <v>345</v>
      </c>
    </row>
    <row r="944" spans="1:9">
      <c r="A944" s="1" t="s">
        <v>332</v>
      </c>
      <c r="B944" s="1" t="s">
        <v>2323</v>
      </c>
      <c r="C944" s="1" t="s">
        <v>2541</v>
      </c>
      <c r="D944" s="1" t="s">
        <v>352</v>
      </c>
      <c r="E944" s="1">
        <v>1</v>
      </c>
      <c r="F944" s="2">
        <v>45093</v>
      </c>
      <c r="G944" s="1" t="s">
        <v>331</v>
      </c>
      <c r="H944" s="1" t="s">
        <v>1048</v>
      </c>
      <c r="I944" s="1" t="s">
        <v>345</v>
      </c>
    </row>
    <row r="945" spans="1:9">
      <c r="A945" s="1" t="s">
        <v>332</v>
      </c>
      <c r="B945" s="1" t="s">
        <v>2323</v>
      </c>
      <c r="C945" s="1" t="s">
        <v>2542</v>
      </c>
      <c r="D945" s="1" t="s">
        <v>358</v>
      </c>
      <c r="E945" s="1">
        <v>1</v>
      </c>
      <c r="F945" s="2">
        <v>45093</v>
      </c>
      <c r="G945" s="1" t="s">
        <v>331</v>
      </c>
      <c r="H945" s="1" t="s">
        <v>1048</v>
      </c>
      <c r="I945" s="1" t="s">
        <v>345</v>
      </c>
    </row>
    <row r="946" spans="1:9">
      <c r="A946" s="1" t="s">
        <v>332</v>
      </c>
      <c r="B946" s="1" t="s">
        <v>2323</v>
      </c>
      <c r="C946" s="1" t="s">
        <v>2543</v>
      </c>
      <c r="D946" s="1" t="s">
        <v>352</v>
      </c>
      <c r="E946" s="1">
        <v>1</v>
      </c>
      <c r="F946" s="2">
        <v>45093</v>
      </c>
      <c r="G946" s="1" t="s">
        <v>331</v>
      </c>
      <c r="H946" s="1" t="s">
        <v>1048</v>
      </c>
      <c r="I946" s="1" t="s">
        <v>345</v>
      </c>
    </row>
    <row r="947" spans="1:9">
      <c r="A947" s="1" t="s">
        <v>332</v>
      </c>
      <c r="B947" s="1" t="s">
        <v>2323</v>
      </c>
      <c r="C947" s="1" t="s">
        <v>2544</v>
      </c>
      <c r="D947" s="1" t="s">
        <v>369</v>
      </c>
      <c r="E947" s="1">
        <v>1</v>
      </c>
      <c r="F947" s="2">
        <v>45093</v>
      </c>
      <c r="G947" s="1" t="s">
        <v>331</v>
      </c>
      <c r="H947" s="1" t="s">
        <v>1048</v>
      </c>
      <c r="I947" s="1" t="s">
        <v>345</v>
      </c>
    </row>
    <row r="948" hidden="1" spans="1:9">
      <c r="A948" s="1" t="s">
        <v>332</v>
      </c>
      <c r="B948" s="1" t="s">
        <v>2323</v>
      </c>
      <c r="C948" s="1" t="s">
        <v>3624</v>
      </c>
      <c r="D948" s="1" t="s">
        <v>352</v>
      </c>
      <c r="E948" s="1">
        <v>1</v>
      </c>
      <c r="F948" s="2">
        <v>45096</v>
      </c>
      <c r="G948" s="1" t="s">
        <v>331</v>
      </c>
      <c r="H948" s="1" t="s">
        <v>1048</v>
      </c>
      <c r="I948" s="1" t="s">
        <v>345</v>
      </c>
    </row>
    <row r="949" hidden="1" spans="1:9">
      <c r="A949" s="1" t="s">
        <v>332</v>
      </c>
      <c r="B949" s="1" t="s">
        <v>2323</v>
      </c>
      <c r="C949" s="1" t="s">
        <v>3625</v>
      </c>
      <c r="D949" s="1" t="s">
        <v>358</v>
      </c>
      <c r="E949" s="1">
        <v>1</v>
      </c>
      <c r="F949" s="2">
        <v>45096</v>
      </c>
      <c r="G949" s="1" t="s">
        <v>331</v>
      </c>
      <c r="H949" s="1" t="s">
        <v>1048</v>
      </c>
      <c r="I949" s="1" t="s">
        <v>345</v>
      </c>
    </row>
    <row r="950" hidden="1" spans="1:9">
      <c r="A950" s="1" t="s">
        <v>332</v>
      </c>
      <c r="B950" s="1" t="s">
        <v>2323</v>
      </c>
      <c r="C950" s="1" t="s">
        <v>3626</v>
      </c>
      <c r="D950" s="1" t="s">
        <v>369</v>
      </c>
      <c r="E950" s="1">
        <v>1</v>
      </c>
      <c r="F950" s="2">
        <v>45096</v>
      </c>
      <c r="G950" s="1" t="s">
        <v>331</v>
      </c>
      <c r="H950" s="1" t="s">
        <v>1048</v>
      </c>
      <c r="I950" s="1" t="s">
        <v>345</v>
      </c>
    </row>
    <row r="951" hidden="1" spans="1:9">
      <c r="A951" s="1" t="s">
        <v>332</v>
      </c>
      <c r="B951" s="1" t="s">
        <v>2323</v>
      </c>
      <c r="C951" s="1" t="s">
        <v>3627</v>
      </c>
      <c r="D951" s="1" t="s">
        <v>352</v>
      </c>
      <c r="E951" s="1">
        <v>1</v>
      </c>
      <c r="F951" s="2">
        <v>45096</v>
      </c>
      <c r="G951" s="1" t="s">
        <v>331</v>
      </c>
      <c r="H951" s="1" t="s">
        <v>1048</v>
      </c>
      <c r="I951" s="1" t="s">
        <v>345</v>
      </c>
    </row>
    <row r="952" hidden="1" spans="1:9">
      <c r="A952" s="1" t="s">
        <v>332</v>
      </c>
      <c r="B952" s="1" t="s">
        <v>2323</v>
      </c>
      <c r="C952" s="1" t="s">
        <v>3628</v>
      </c>
      <c r="D952" s="1" t="s">
        <v>350</v>
      </c>
      <c r="E952" s="1">
        <v>1</v>
      </c>
      <c r="F952" s="2">
        <v>45097</v>
      </c>
      <c r="G952" s="1" t="s">
        <v>331</v>
      </c>
      <c r="H952" s="1" t="s">
        <v>1048</v>
      </c>
      <c r="I952" s="1" t="s">
        <v>345</v>
      </c>
    </row>
    <row r="953" hidden="1" spans="1:9">
      <c r="A953" s="1" t="s">
        <v>332</v>
      </c>
      <c r="B953" s="1" t="s">
        <v>2323</v>
      </c>
      <c r="C953" s="1" t="s">
        <v>3629</v>
      </c>
      <c r="D953" s="1" t="s">
        <v>352</v>
      </c>
      <c r="E953" s="1">
        <v>1</v>
      </c>
      <c r="F953" s="2">
        <v>45097</v>
      </c>
      <c r="G953" s="1" t="s">
        <v>331</v>
      </c>
      <c r="H953" s="1" t="s">
        <v>1048</v>
      </c>
      <c r="I953" s="1" t="s">
        <v>345</v>
      </c>
    </row>
    <row r="954" hidden="1" spans="1:9">
      <c r="A954" s="1" t="s">
        <v>332</v>
      </c>
      <c r="B954" s="1" t="s">
        <v>2323</v>
      </c>
      <c r="C954" s="1" t="s">
        <v>3630</v>
      </c>
      <c r="D954" s="1" t="s">
        <v>369</v>
      </c>
      <c r="E954" s="1">
        <v>1</v>
      </c>
      <c r="F954" s="2">
        <v>45097</v>
      </c>
      <c r="G954" s="1" t="s">
        <v>331</v>
      </c>
      <c r="H954" s="1" t="s">
        <v>1048</v>
      </c>
      <c r="I954" s="1" t="s">
        <v>345</v>
      </c>
    </row>
    <row r="955" hidden="1" spans="1:9">
      <c r="A955" s="1" t="s">
        <v>332</v>
      </c>
      <c r="B955" s="1" t="s">
        <v>2323</v>
      </c>
      <c r="C955" s="1" t="s">
        <v>3631</v>
      </c>
      <c r="D955" s="1" t="s">
        <v>369</v>
      </c>
      <c r="E955" s="1">
        <v>1</v>
      </c>
      <c r="F955" s="2">
        <v>45101</v>
      </c>
      <c r="G955" s="1" t="s">
        <v>331</v>
      </c>
      <c r="H955" s="1" t="s">
        <v>1048</v>
      </c>
      <c r="I955" s="1" t="s">
        <v>345</v>
      </c>
    </row>
    <row r="956" hidden="1" spans="1:9">
      <c r="A956" s="1" t="s">
        <v>332</v>
      </c>
      <c r="B956" s="1" t="s">
        <v>2323</v>
      </c>
      <c r="C956" s="1" t="s">
        <v>3632</v>
      </c>
      <c r="D956" s="1" t="s">
        <v>369</v>
      </c>
      <c r="E956" s="1">
        <v>1</v>
      </c>
      <c r="F956" s="2">
        <v>45104</v>
      </c>
      <c r="G956" s="1" t="s">
        <v>331</v>
      </c>
      <c r="H956" s="1" t="s">
        <v>1048</v>
      </c>
      <c r="I956" s="1" t="s">
        <v>345</v>
      </c>
    </row>
    <row r="957" hidden="1" spans="1:9">
      <c r="A957" s="1" t="s">
        <v>332</v>
      </c>
      <c r="B957" s="1" t="s">
        <v>2323</v>
      </c>
      <c r="C957" s="1" t="s">
        <v>3633</v>
      </c>
      <c r="D957" s="1" t="s">
        <v>352</v>
      </c>
      <c r="E957" s="1">
        <v>1</v>
      </c>
      <c r="F957" s="2">
        <v>45104</v>
      </c>
      <c r="G957" s="1" t="s">
        <v>331</v>
      </c>
      <c r="H957" s="1" t="s">
        <v>1048</v>
      </c>
      <c r="I957" s="1" t="s">
        <v>345</v>
      </c>
    </row>
    <row r="958" spans="1:9">
      <c r="A958" s="1" t="s">
        <v>212</v>
      </c>
      <c r="B958" s="1" t="s">
        <v>197</v>
      </c>
      <c r="C958" s="1" t="s">
        <v>2545</v>
      </c>
      <c r="D958" s="1" t="s">
        <v>369</v>
      </c>
      <c r="E958" s="1">
        <v>1</v>
      </c>
      <c r="F958" s="2">
        <v>45079</v>
      </c>
      <c r="G958" s="1" t="s">
        <v>211</v>
      </c>
      <c r="H958" s="1" t="s">
        <v>1063</v>
      </c>
      <c r="I958" s="1" t="s">
        <v>345</v>
      </c>
    </row>
    <row r="959" spans="1:9">
      <c r="A959" s="1" t="s">
        <v>212</v>
      </c>
      <c r="B959" s="1" t="s">
        <v>197</v>
      </c>
      <c r="C959" s="1" t="s">
        <v>2546</v>
      </c>
      <c r="D959" s="1" t="s">
        <v>369</v>
      </c>
      <c r="E959" s="1">
        <v>1</v>
      </c>
      <c r="F959" s="2">
        <v>45079</v>
      </c>
      <c r="G959" s="1" t="s">
        <v>211</v>
      </c>
      <c r="H959" s="1" t="s">
        <v>1063</v>
      </c>
      <c r="I959" s="1" t="s">
        <v>345</v>
      </c>
    </row>
    <row r="960" spans="1:9">
      <c r="A960" s="1" t="s">
        <v>212</v>
      </c>
      <c r="B960" s="1" t="s">
        <v>197</v>
      </c>
      <c r="C960" s="1" t="s">
        <v>2547</v>
      </c>
      <c r="D960" s="1" t="s">
        <v>369</v>
      </c>
      <c r="E960" s="1">
        <v>1</v>
      </c>
      <c r="F960" s="2">
        <v>45082</v>
      </c>
      <c r="G960" s="1" t="s">
        <v>211</v>
      </c>
      <c r="H960" s="1" t="s">
        <v>1063</v>
      </c>
      <c r="I960" s="1" t="s">
        <v>345</v>
      </c>
    </row>
    <row r="961" spans="1:9">
      <c r="A961" s="1" t="s">
        <v>212</v>
      </c>
      <c r="B961" s="1" t="s">
        <v>197</v>
      </c>
      <c r="C961" s="1" t="s">
        <v>2548</v>
      </c>
      <c r="D961" s="1" t="s">
        <v>369</v>
      </c>
      <c r="E961" s="1">
        <v>1</v>
      </c>
      <c r="F961" s="2">
        <v>45082</v>
      </c>
      <c r="G961" s="1" t="s">
        <v>211</v>
      </c>
      <c r="H961" s="1" t="s">
        <v>1063</v>
      </c>
      <c r="I961" s="1" t="s">
        <v>345</v>
      </c>
    </row>
    <row r="962" spans="1:9">
      <c r="A962" s="1" t="s">
        <v>212</v>
      </c>
      <c r="B962" s="1" t="s">
        <v>197</v>
      </c>
      <c r="C962" s="1" t="s">
        <v>2549</v>
      </c>
      <c r="D962" s="1" t="s">
        <v>352</v>
      </c>
      <c r="E962" s="1">
        <v>1</v>
      </c>
      <c r="F962" s="2">
        <v>45082</v>
      </c>
      <c r="G962" s="1" t="s">
        <v>211</v>
      </c>
      <c r="H962" s="1" t="s">
        <v>1063</v>
      </c>
      <c r="I962" s="1" t="s">
        <v>345</v>
      </c>
    </row>
    <row r="963" spans="1:9">
      <c r="A963" s="1" t="s">
        <v>212</v>
      </c>
      <c r="B963" s="1" t="s">
        <v>197</v>
      </c>
      <c r="C963" s="1" t="s">
        <v>2550</v>
      </c>
      <c r="D963" s="1" t="s">
        <v>352</v>
      </c>
      <c r="E963" s="1">
        <v>1</v>
      </c>
      <c r="F963" s="2">
        <v>45083</v>
      </c>
      <c r="G963" s="1" t="s">
        <v>211</v>
      </c>
      <c r="H963" s="1" t="s">
        <v>1063</v>
      </c>
      <c r="I963" s="1" t="s">
        <v>345</v>
      </c>
    </row>
    <row r="964" spans="1:9">
      <c r="A964" s="1" t="s">
        <v>212</v>
      </c>
      <c r="B964" s="1" t="s">
        <v>197</v>
      </c>
      <c r="C964" s="1" t="s">
        <v>2551</v>
      </c>
      <c r="D964" s="1" t="s">
        <v>352</v>
      </c>
      <c r="E964" s="1">
        <v>1</v>
      </c>
      <c r="F964" s="2">
        <v>45092</v>
      </c>
      <c r="G964" s="1" t="s">
        <v>211</v>
      </c>
      <c r="H964" s="1" t="s">
        <v>1063</v>
      </c>
      <c r="I964" s="1" t="s">
        <v>345</v>
      </c>
    </row>
    <row r="965" spans="1:9">
      <c r="A965" s="1" t="s">
        <v>212</v>
      </c>
      <c r="B965" s="1" t="s">
        <v>197</v>
      </c>
      <c r="C965" s="1" t="s">
        <v>2552</v>
      </c>
      <c r="D965" s="1" t="s">
        <v>369</v>
      </c>
      <c r="E965" s="1">
        <v>1</v>
      </c>
      <c r="F965" s="2">
        <v>45094</v>
      </c>
      <c r="G965" s="1" t="s">
        <v>211</v>
      </c>
      <c r="H965" s="1" t="s">
        <v>1063</v>
      </c>
      <c r="I965" s="1" t="s">
        <v>345</v>
      </c>
    </row>
    <row r="966" hidden="1" spans="1:9">
      <c r="A966" s="1" t="s">
        <v>212</v>
      </c>
      <c r="B966" s="1" t="s">
        <v>197</v>
      </c>
      <c r="C966" s="1" t="s">
        <v>3634</v>
      </c>
      <c r="D966" s="1" t="s">
        <v>369</v>
      </c>
      <c r="E966" s="1">
        <v>1</v>
      </c>
      <c r="F966" s="2">
        <v>45096</v>
      </c>
      <c r="G966" s="1" t="s">
        <v>211</v>
      </c>
      <c r="H966" s="1" t="s">
        <v>1063</v>
      </c>
      <c r="I966" s="1" t="s">
        <v>345</v>
      </c>
    </row>
    <row r="967" hidden="1" spans="1:9">
      <c r="A967" s="1" t="s">
        <v>212</v>
      </c>
      <c r="B967" s="1" t="s">
        <v>197</v>
      </c>
      <c r="C967" s="1" t="s">
        <v>3635</v>
      </c>
      <c r="D967" s="1" t="s">
        <v>352</v>
      </c>
      <c r="E967" s="1">
        <v>1</v>
      </c>
      <c r="F967" s="2">
        <v>45097</v>
      </c>
      <c r="G967" s="1" t="s">
        <v>211</v>
      </c>
      <c r="H967" s="1" t="s">
        <v>1063</v>
      </c>
      <c r="I967" s="1" t="s">
        <v>345</v>
      </c>
    </row>
    <row r="968" hidden="1" spans="1:9">
      <c r="A968" s="1" t="s">
        <v>212</v>
      </c>
      <c r="B968" s="1" t="s">
        <v>197</v>
      </c>
      <c r="C968" s="1" t="s">
        <v>3636</v>
      </c>
      <c r="D968" s="1" t="s">
        <v>369</v>
      </c>
      <c r="E968" s="1">
        <v>1</v>
      </c>
      <c r="F968" s="2">
        <v>45099</v>
      </c>
      <c r="G968" s="1" t="s">
        <v>211</v>
      </c>
      <c r="H968" s="1" t="s">
        <v>1063</v>
      </c>
      <c r="I968" s="1" t="s">
        <v>345</v>
      </c>
    </row>
    <row r="969" hidden="1" spans="1:9">
      <c r="A969" s="1" t="s">
        <v>212</v>
      </c>
      <c r="B969" s="1" t="s">
        <v>197</v>
      </c>
      <c r="C969" s="1" t="s">
        <v>3637</v>
      </c>
      <c r="D969" s="1" t="s">
        <v>343</v>
      </c>
      <c r="E969" s="1">
        <v>1</v>
      </c>
      <c r="F969" s="2">
        <v>45099</v>
      </c>
      <c r="G969" s="1" t="s">
        <v>211</v>
      </c>
      <c r="H969" s="1" t="s">
        <v>1063</v>
      </c>
      <c r="I969" s="1" t="s">
        <v>345</v>
      </c>
    </row>
    <row r="970" hidden="1" spans="1:9">
      <c r="A970" s="1" t="s">
        <v>212</v>
      </c>
      <c r="B970" s="1" t="s">
        <v>197</v>
      </c>
      <c r="C970" s="1" t="s">
        <v>3638</v>
      </c>
      <c r="D970" s="1" t="s">
        <v>358</v>
      </c>
      <c r="E970" s="1">
        <v>1</v>
      </c>
      <c r="F970" s="2">
        <v>45099</v>
      </c>
      <c r="G970" s="1" t="s">
        <v>211</v>
      </c>
      <c r="H970" s="1" t="s">
        <v>1063</v>
      </c>
      <c r="I970" s="1" t="s">
        <v>345</v>
      </c>
    </row>
    <row r="971" hidden="1" spans="1:9">
      <c r="A971" s="1" t="s">
        <v>212</v>
      </c>
      <c r="B971" s="1" t="s">
        <v>197</v>
      </c>
      <c r="C971" s="1" t="s">
        <v>3639</v>
      </c>
      <c r="D971" s="1" t="s">
        <v>369</v>
      </c>
      <c r="E971" s="1">
        <v>1</v>
      </c>
      <c r="F971" s="2">
        <v>45100</v>
      </c>
      <c r="G971" s="1" t="s">
        <v>211</v>
      </c>
      <c r="H971" s="1" t="s">
        <v>1063</v>
      </c>
      <c r="I971" s="1" t="s">
        <v>345</v>
      </c>
    </row>
    <row r="972" hidden="1" spans="1:9">
      <c r="A972" s="1" t="s">
        <v>212</v>
      </c>
      <c r="B972" s="1" t="s">
        <v>197</v>
      </c>
      <c r="C972" s="1" t="s">
        <v>3640</v>
      </c>
      <c r="D972" s="1" t="s">
        <v>352</v>
      </c>
      <c r="E972" s="1">
        <v>1</v>
      </c>
      <c r="F972" s="2">
        <v>45104</v>
      </c>
      <c r="G972" s="1" t="s">
        <v>211</v>
      </c>
      <c r="H972" s="1" t="s">
        <v>1063</v>
      </c>
      <c r="I972" s="1" t="s">
        <v>345</v>
      </c>
    </row>
    <row r="973" hidden="1" spans="1:9">
      <c r="A973" s="1" t="s">
        <v>212</v>
      </c>
      <c r="B973" s="1" t="s">
        <v>197</v>
      </c>
      <c r="C973" s="1" t="s">
        <v>3641</v>
      </c>
      <c r="D973" s="1" t="s">
        <v>343</v>
      </c>
      <c r="E973" s="1">
        <v>1</v>
      </c>
      <c r="F973" s="2">
        <v>45104</v>
      </c>
      <c r="G973" s="1" t="s">
        <v>211</v>
      </c>
      <c r="H973" s="1" t="s">
        <v>1063</v>
      </c>
      <c r="I973" s="1" t="s">
        <v>345</v>
      </c>
    </row>
    <row r="974" hidden="1" spans="1:9">
      <c r="A974" s="1" t="s">
        <v>212</v>
      </c>
      <c r="B974" s="1" t="s">
        <v>197</v>
      </c>
      <c r="C974" s="1" t="s">
        <v>3642</v>
      </c>
      <c r="D974" s="1" t="s">
        <v>352</v>
      </c>
      <c r="E974" s="1">
        <v>1</v>
      </c>
      <c r="F974" s="2">
        <v>45106</v>
      </c>
      <c r="G974" s="1" t="s">
        <v>211</v>
      </c>
      <c r="H974" s="1" t="s">
        <v>1063</v>
      </c>
      <c r="I974" s="1" t="s">
        <v>345</v>
      </c>
    </row>
    <row r="975" hidden="1" spans="1:9">
      <c r="A975" s="1" t="s">
        <v>212</v>
      </c>
      <c r="B975" s="1" t="s">
        <v>197</v>
      </c>
      <c r="C975" s="1" t="s">
        <v>3643</v>
      </c>
      <c r="D975" s="1" t="s">
        <v>358</v>
      </c>
      <c r="E975" s="1">
        <v>1</v>
      </c>
      <c r="F975" s="2">
        <v>45106</v>
      </c>
      <c r="G975" s="1" t="s">
        <v>211</v>
      </c>
      <c r="H975" s="1" t="s">
        <v>1063</v>
      </c>
      <c r="I975" s="1" t="s">
        <v>345</v>
      </c>
    </row>
    <row r="976" spans="1:9">
      <c r="A976" s="1" t="s">
        <v>269</v>
      </c>
      <c r="B976" s="1" t="s">
        <v>260</v>
      </c>
      <c r="C976" s="1" t="s">
        <v>2553</v>
      </c>
      <c r="D976" s="1" t="s">
        <v>352</v>
      </c>
      <c r="E976" s="1">
        <v>1</v>
      </c>
      <c r="F976" s="2">
        <v>45078</v>
      </c>
      <c r="G976" s="1" t="s">
        <v>268</v>
      </c>
      <c r="H976" s="1" t="s">
        <v>1078</v>
      </c>
      <c r="I976" s="1" t="s">
        <v>345</v>
      </c>
    </row>
    <row r="977" hidden="1" spans="1:9">
      <c r="A977" s="1" t="s">
        <v>269</v>
      </c>
      <c r="B977" s="1" t="s">
        <v>260</v>
      </c>
      <c r="C977" s="1" t="s">
        <v>3644</v>
      </c>
      <c r="D977" s="1" t="s">
        <v>369</v>
      </c>
      <c r="E977" s="1">
        <v>1</v>
      </c>
      <c r="F977" s="2">
        <v>45096</v>
      </c>
      <c r="G977" s="1" t="s">
        <v>268</v>
      </c>
      <c r="H977" s="1" t="s">
        <v>1078</v>
      </c>
      <c r="I977" s="1" t="s">
        <v>345</v>
      </c>
    </row>
    <row r="978" hidden="1" spans="1:9">
      <c r="A978" s="1" t="s">
        <v>269</v>
      </c>
      <c r="B978" s="1" t="s">
        <v>260</v>
      </c>
      <c r="C978" s="1" t="s">
        <v>3645</v>
      </c>
      <c r="D978" s="1" t="s">
        <v>350</v>
      </c>
      <c r="E978" s="1">
        <v>1</v>
      </c>
      <c r="F978" s="2">
        <v>45096</v>
      </c>
      <c r="G978" s="1" t="s">
        <v>268</v>
      </c>
      <c r="H978" s="1" t="s">
        <v>1078</v>
      </c>
      <c r="I978" s="1" t="s">
        <v>345</v>
      </c>
    </row>
    <row r="979" hidden="1" spans="1:9">
      <c r="A979" s="1" t="s">
        <v>269</v>
      </c>
      <c r="B979" s="1" t="s">
        <v>260</v>
      </c>
      <c r="C979" s="1" t="s">
        <v>3646</v>
      </c>
      <c r="D979" s="1" t="s">
        <v>350</v>
      </c>
      <c r="E979" s="1">
        <v>1</v>
      </c>
      <c r="F979" s="2">
        <v>45100</v>
      </c>
      <c r="G979" s="1" t="s">
        <v>268</v>
      </c>
      <c r="H979" s="1" t="s">
        <v>1078</v>
      </c>
      <c r="I979" s="1" t="s">
        <v>345</v>
      </c>
    </row>
    <row r="980" hidden="1" spans="1:9">
      <c r="A980" s="1" t="s">
        <v>269</v>
      </c>
      <c r="B980" s="1" t="s">
        <v>260</v>
      </c>
      <c r="C980" s="1" t="s">
        <v>3647</v>
      </c>
      <c r="D980" s="1" t="s">
        <v>352</v>
      </c>
      <c r="E980" s="1">
        <v>1</v>
      </c>
      <c r="F980" s="2">
        <v>45103</v>
      </c>
      <c r="G980" s="1" t="s">
        <v>268</v>
      </c>
      <c r="H980" s="1" t="s">
        <v>1078</v>
      </c>
      <c r="I980" s="1" t="s">
        <v>345</v>
      </c>
    </row>
    <row r="981" hidden="1" spans="1:9">
      <c r="A981" s="1" t="s">
        <v>269</v>
      </c>
      <c r="B981" s="1" t="s">
        <v>260</v>
      </c>
      <c r="C981" s="1" t="s">
        <v>3648</v>
      </c>
      <c r="D981" s="1" t="s">
        <v>369</v>
      </c>
      <c r="E981" s="1">
        <v>1</v>
      </c>
      <c r="F981" s="2">
        <v>45103</v>
      </c>
      <c r="G981" s="1" t="s">
        <v>268</v>
      </c>
      <c r="H981" s="1" t="s">
        <v>1078</v>
      </c>
      <c r="I981" s="1" t="s">
        <v>345</v>
      </c>
    </row>
    <row r="982" hidden="1" spans="1:9">
      <c r="A982" s="1" t="s">
        <v>269</v>
      </c>
      <c r="B982" s="1" t="s">
        <v>260</v>
      </c>
      <c r="C982" s="1" t="s">
        <v>3649</v>
      </c>
      <c r="D982" s="1" t="s">
        <v>369</v>
      </c>
      <c r="E982" s="1">
        <v>1</v>
      </c>
      <c r="F982" s="2">
        <v>45104</v>
      </c>
      <c r="G982" s="1" t="s">
        <v>268</v>
      </c>
      <c r="H982" s="1" t="s">
        <v>1078</v>
      </c>
      <c r="I982" s="1" t="s">
        <v>345</v>
      </c>
    </row>
    <row r="983" hidden="1" spans="1:9">
      <c r="A983" s="1" t="s">
        <v>269</v>
      </c>
      <c r="B983" s="1" t="s">
        <v>260</v>
      </c>
      <c r="C983" s="1" t="s">
        <v>3650</v>
      </c>
      <c r="D983" s="1" t="s">
        <v>352</v>
      </c>
      <c r="E983" s="1">
        <v>1</v>
      </c>
      <c r="F983" s="2">
        <v>45105</v>
      </c>
      <c r="G983" s="1" t="s">
        <v>268</v>
      </c>
      <c r="H983" s="1" t="s">
        <v>1078</v>
      </c>
      <c r="I983" s="1" t="s">
        <v>345</v>
      </c>
    </row>
    <row r="984" hidden="1" spans="1:9">
      <c r="A984" s="1" t="s">
        <v>269</v>
      </c>
      <c r="B984" s="1" t="s">
        <v>260</v>
      </c>
      <c r="C984" s="1" t="s">
        <v>3651</v>
      </c>
      <c r="D984" s="1" t="s">
        <v>350</v>
      </c>
      <c r="E984" s="1">
        <v>1</v>
      </c>
      <c r="F984" s="2">
        <v>45106</v>
      </c>
      <c r="G984" s="1" t="s">
        <v>268</v>
      </c>
      <c r="H984" s="1" t="s">
        <v>1078</v>
      </c>
      <c r="I984" s="1" t="s">
        <v>345</v>
      </c>
    </row>
    <row r="985" hidden="1" spans="1:9">
      <c r="A985" s="1" t="s">
        <v>269</v>
      </c>
      <c r="B985" s="1" t="s">
        <v>260</v>
      </c>
      <c r="C985" s="1" t="s">
        <v>3652</v>
      </c>
      <c r="D985" s="1" t="s">
        <v>376</v>
      </c>
      <c r="E985" s="1">
        <v>1</v>
      </c>
      <c r="F985" s="2">
        <v>45106</v>
      </c>
      <c r="G985" s="1" t="s">
        <v>268</v>
      </c>
      <c r="H985" s="1" t="s">
        <v>1078</v>
      </c>
      <c r="I985" s="1" t="s">
        <v>345</v>
      </c>
    </row>
    <row r="986" spans="1:9">
      <c r="A986" s="1" t="s">
        <v>148</v>
      </c>
      <c r="B986" s="1" t="s">
        <v>1084</v>
      </c>
      <c r="C986" s="1" t="s">
        <v>2554</v>
      </c>
      <c r="D986" s="1" t="s">
        <v>376</v>
      </c>
      <c r="E986" s="1">
        <v>1</v>
      </c>
      <c r="F986" s="2">
        <v>45079</v>
      </c>
      <c r="G986" s="1" t="s">
        <v>147</v>
      </c>
      <c r="H986" s="1" t="s">
        <v>1086</v>
      </c>
      <c r="I986" s="1" t="s">
        <v>345</v>
      </c>
    </row>
    <row r="987" spans="1:9">
      <c r="A987" s="1" t="s">
        <v>148</v>
      </c>
      <c r="B987" s="1" t="s">
        <v>1084</v>
      </c>
      <c r="C987" s="1" t="s">
        <v>2555</v>
      </c>
      <c r="D987" s="1" t="s">
        <v>369</v>
      </c>
      <c r="E987" s="1">
        <v>1</v>
      </c>
      <c r="F987" s="2">
        <v>45082</v>
      </c>
      <c r="G987" s="1" t="s">
        <v>147</v>
      </c>
      <c r="H987" s="1" t="s">
        <v>1086</v>
      </c>
      <c r="I987" s="1" t="s">
        <v>345</v>
      </c>
    </row>
    <row r="988" spans="1:9">
      <c r="A988" s="1" t="s">
        <v>148</v>
      </c>
      <c r="B988" s="1" t="s">
        <v>1084</v>
      </c>
      <c r="C988" s="1" t="s">
        <v>2556</v>
      </c>
      <c r="D988" s="1" t="s">
        <v>358</v>
      </c>
      <c r="E988" s="1">
        <v>1</v>
      </c>
      <c r="F988" s="2">
        <v>45084</v>
      </c>
      <c r="G988" s="1" t="s">
        <v>147</v>
      </c>
      <c r="H988" s="1" t="s">
        <v>1086</v>
      </c>
      <c r="I988" s="1" t="s">
        <v>345</v>
      </c>
    </row>
    <row r="989" spans="1:9">
      <c r="A989" s="1" t="s">
        <v>148</v>
      </c>
      <c r="B989" s="1" t="s">
        <v>1084</v>
      </c>
      <c r="C989" s="1" t="s">
        <v>2557</v>
      </c>
      <c r="D989" s="1" t="s">
        <v>352</v>
      </c>
      <c r="E989" s="1">
        <v>1</v>
      </c>
      <c r="F989" s="2">
        <v>45089</v>
      </c>
      <c r="G989" s="1" t="s">
        <v>147</v>
      </c>
      <c r="H989" s="1" t="s">
        <v>1086</v>
      </c>
      <c r="I989" s="1" t="s">
        <v>345</v>
      </c>
    </row>
    <row r="990" spans="1:9">
      <c r="A990" s="1" t="s">
        <v>148</v>
      </c>
      <c r="B990" s="1" t="s">
        <v>1084</v>
      </c>
      <c r="C990" s="1" t="s">
        <v>2558</v>
      </c>
      <c r="D990" s="1" t="s">
        <v>369</v>
      </c>
      <c r="E990" s="1">
        <v>1</v>
      </c>
      <c r="F990" s="2">
        <v>45090</v>
      </c>
      <c r="G990" s="1" t="s">
        <v>147</v>
      </c>
      <c r="H990" s="1" t="s">
        <v>1086</v>
      </c>
      <c r="I990" s="1" t="s">
        <v>345</v>
      </c>
    </row>
    <row r="991" spans="1:9">
      <c r="A991" s="1" t="s">
        <v>148</v>
      </c>
      <c r="B991" s="1" t="s">
        <v>1084</v>
      </c>
      <c r="C991" s="1" t="s">
        <v>2559</v>
      </c>
      <c r="D991" s="1" t="s">
        <v>358</v>
      </c>
      <c r="E991" s="1">
        <v>1</v>
      </c>
      <c r="F991" s="2">
        <v>45091</v>
      </c>
      <c r="G991" s="1" t="s">
        <v>147</v>
      </c>
      <c r="H991" s="1" t="s">
        <v>1086</v>
      </c>
      <c r="I991" s="1" t="s">
        <v>345</v>
      </c>
    </row>
    <row r="992" spans="1:9">
      <c r="A992" s="1" t="s">
        <v>148</v>
      </c>
      <c r="B992" s="1" t="s">
        <v>1084</v>
      </c>
      <c r="C992" s="1" t="s">
        <v>2560</v>
      </c>
      <c r="D992" s="1" t="s">
        <v>394</v>
      </c>
      <c r="E992" s="1">
        <v>1</v>
      </c>
      <c r="F992" s="2">
        <v>45093</v>
      </c>
      <c r="G992" s="1" t="s">
        <v>147</v>
      </c>
      <c r="H992" s="1" t="s">
        <v>1086</v>
      </c>
      <c r="I992" s="1" t="s">
        <v>345</v>
      </c>
    </row>
    <row r="993" spans="1:9">
      <c r="A993" s="1" t="s">
        <v>148</v>
      </c>
      <c r="B993" s="1" t="s">
        <v>1084</v>
      </c>
      <c r="C993" s="1" t="s">
        <v>2561</v>
      </c>
      <c r="D993" s="1" t="s">
        <v>394</v>
      </c>
      <c r="E993" s="1">
        <v>1</v>
      </c>
      <c r="F993" s="2">
        <v>45093</v>
      </c>
      <c r="G993" s="1" t="s">
        <v>147</v>
      </c>
      <c r="H993" s="1" t="s">
        <v>1086</v>
      </c>
      <c r="I993" s="1" t="s">
        <v>345</v>
      </c>
    </row>
    <row r="994" spans="1:9">
      <c r="A994" s="1" t="s">
        <v>148</v>
      </c>
      <c r="B994" s="1" t="s">
        <v>1084</v>
      </c>
      <c r="C994" s="1" t="s">
        <v>2562</v>
      </c>
      <c r="D994" s="1" t="s">
        <v>358</v>
      </c>
      <c r="E994" s="1">
        <v>1</v>
      </c>
      <c r="F994" s="2">
        <v>45093</v>
      </c>
      <c r="G994" s="1" t="s">
        <v>147</v>
      </c>
      <c r="H994" s="1" t="s">
        <v>1086</v>
      </c>
      <c r="I994" s="1" t="s">
        <v>345</v>
      </c>
    </row>
    <row r="995" spans="1:9">
      <c r="A995" s="1" t="s">
        <v>148</v>
      </c>
      <c r="B995" s="1" t="s">
        <v>1084</v>
      </c>
      <c r="C995" s="1" t="s">
        <v>2563</v>
      </c>
      <c r="D995" s="1" t="s">
        <v>815</v>
      </c>
      <c r="E995" s="1">
        <v>1</v>
      </c>
      <c r="F995" s="2">
        <v>45093</v>
      </c>
      <c r="G995" s="1" t="s">
        <v>147</v>
      </c>
      <c r="H995" s="1" t="s">
        <v>1086</v>
      </c>
      <c r="I995" s="1" t="s">
        <v>345</v>
      </c>
    </row>
    <row r="996" hidden="1" spans="1:9">
      <c r="A996" s="1" t="s">
        <v>148</v>
      </c>
      <c r="B996" s="1" t="s">
        <v>1084</v>
      </c>
      <c r="C996" s="1" t="s">
        <v>3653</v>
      </c>
      <c r="D996" s="1" t="s">
        <v>394</v>
      </c>
      <c r="E996" s="1">
        <v>1</v>
      </c>
      <c r="F996" s="2">
        <v>45098</v>
      </c>
      <c r="G996" s="1" t="s">
        <v>147</v>
      </c>
      <c r="H996" s="1" t="s">
        <v>1086</v>
      </c>
      <c r="I996" s="1" t="s">
        <v>345</v>
      </c>
    </row>
    <row r="997" hidden="1" spans="1:9">
      <c r="A997" s="1" t="s">
        <v>148</v>
      </c>
      <c r="B997" s="1" t="s">
        <v>1084</v>
      </c>
      <c r="C997" s="1" t="s">
        <v>3654</v>
      </c>
      <c r="D997" s="1" t="s">
        <v>376</v>
      </c>
      <c r="E997" s="1">
        <v>1</v>
      </c>
      <c r="F997" s="2">
        <v>45098</v>
      </c>
      <c r="G997" s="1" t="s">
        <v>147</v>
      </c>
      <c r="H997" s="1" t="s">
        <v>1086</v>
      </c>
      <c r="I997" s="1" t="s">
        <v>345</v>
      </c>
    </row>
    <row r="998" hidden="1" spans="1:9">
      <c r="A998" s="1" t="s">
        <v>148</v>
      </c>
      <c r="B998" s="1" t="s">
        <v>1084</v>
      </c>
      <c r="C998" s="1" t="s">
        <v>3655</v>
      </c>
      <c r="D998" s="1" t="s">
        <v>369</v>
      </c>
      <c r="E998" s="1">
        <v>1</v>
      </c>
      <c r="F998" s="2">
        <v>45099</v>
      </c>
      <c r="G998" s="1" t="s">
        <v>147</v>
      </c>
      <c r="H998" s="1" t="s">
        <v>1086</v>
      </c>
      <c r="I998" s="1" t="s">
        <v>345</v>
      </c>
    </row>
    <row r="999" hidden="1" spans="1:9">
      <c r="A999" s="1" t="s">
        <v>148</v>
      </c>
      <c r="B999" s="1" t="s">
        <v>1084</v>
      </c>
      <c r="C999" s="1" t="s">
        <v>3656</v>
      </c>
      <c r="D999" s="1" t="s">
        <v>343</v>
      </c>
      <c r="E999" s="1">
        <v>1</v>
      </c>
      <c r="F999" s="2">
        <v>45101</v>
      </c>
      <c r="G999" s="1" t="s">
        <v>147</v>
      </c>
      <c r="H999" s="1" t="s">
        <v>1086</v>
      </c>
      <c r="I999" s="1" t="s">
        <v>345</v>
      </c>
    </row>
    <row r="1000" hidden="1" spans="1:9">
      <c r="A1000" s="1" t="s">
        <v>148</v>
      </c>
      <c r="B1000" s="1" t="s">
        <v>1084</v>
      </c>
      <c r="C1000" s="1" t="s">
        <v>3657</v>
      </c>
      <c r="D1000" s="1" t="s">
        <v>350</v>
      </c>
      <c r="E1000" s="1">
        <v>1</v>
      </c>
      <c r="F1000" s="2">
        <v>45104</v>
      </c>
      <c r="G1000" s="1" t="s">
        <v>147</v>
      </c>
      <c r="H1000" s="1" t="s">
        <v>1086</v>
      </c>
      <c r="I1000" s="1" t="s">
        <v>345</v>
      </c>
    </row>
    <row r="1001" hidden="1" spans="1:9">
      <c r="A1001" s="1" t="s">
        <v>148</v>
      </c>
      <c r="B1001" s="1" t="s">
        <v>1084</v>
      </c>
      <c r="C1001" s="1" t="s">
        <v>3658</v>
      </c>
      <c r="D1001" s="1" t="s">
        <v>369</v>
      </c>
      <c r="E1001" s="1">
        <v>1</v>
      </c>
      <c r="F1001" s="2">
        <v>45104</v>
      </c>
      <c r="G1001" s="1" t="s">
        <v>147</v>
      </c>
      <c r="H1001" s="1" t="s">
        <v>1086</v>
      </c>
      <c r="I1001" s="1" t="s">
        <v>345</v>
      </c>
    </row>
    <row r="1002" hidden="1" spans="1:9">
      <c r="A1002" s="1" t="s">
        <v>148</v>
      </c>
      <c r="B1002" s="1" t="s">
        <v>1084</v>
      </c>
      <c r="C1002" s="1" t="s">
        <v>3659</v>
      </c>
      <c r="D1002" s="1" t="s">
        <v>376</v>
      </c>
      <c r="E1002" s="1">
        <v>1</v>
      </c>
      <c r="F1002" s="2">
        <v>45104</v>
      </c>
      <c r="G1002" s="1" t="s">
        <v>147</v>
      </c>
      <c r="H1002" s="1" t="s">
        <v>1086</v>
      </c>
      <c r="I1002" s="1" t="s">
        <v>345</v>
      </c>
    </row>
    <row r="1003" hidden="1" spans="1:9">
      <c r="A1003" s="1" t="s">
        <v>148</v>
      </c>
      <c r="B1003" s="1" t="s">
        <v>1084</v>
      </c>
      <c r="C1003" s="1" t="s">
        <v>3660</v>
      </c>
      <c r="D1003" s="1" t="s">
        <v>369</v>
      </c>
      <c r="E1003" s="1">
        <v>1</v>
      </c>
      <c r="F1003" s="2">
        <v>45104</v>
      </c>
      <c r="G1003" s="1" t="s">
        <v>147</v>
      </c>
      <c r="H1003" s="1" t="s">
        <v>1086</v>
      </c>
      <c r="I1003" s="1" t="s">
        <v>345</v>
      </c>
    </row>
    <row r="1004" hidden="1" spans="1:9">
      <c r="A1004" s="1" t="s">
        <v>148</v>
      </c>
      <c r="B1004" s="1" t="s">
        <v>1084</v>
      </c>
      <c r="C1004" s="1" t="s">
        <v>3661</v>
      </c>
      <c r="D1004" s="1" t="s">
        <v>352</v>
      </c>
      <c r="E1004" s="1">
        <v>1</v>
      </c>
      <c r="F1004" s="2">
        <v>45106</v>
      </c>
      <c r="G1004" s="1" t="s">
        <v>147</v>
      </c>
      <c r="H1004" s="1" t="s">
        <v>1086</v>
      </c>
      <c r="I1004" s="1" t="s">
        <v>345</v>
      </c>
    </row>
    <row r="1005" spans="1:9">
      <c r="A1005" s="1" t="s">
        <v>242</v>
      </c>
      <c r="B1005" s="1" t="s">
        <v>240</v>
      </c>
      <c r="C1005" s="1" t="s">
        <v>2564</v>
      </c>
      <c r="D1005" s="1" t="s">
        <v>352</v>
      </c>
      <c r="E1005" s="1">
        <v>1</v>
      </c>
      <c r="F1005" s="2">
        <v>45079</v>
      </c>
      <c r="G1005" s="1" t="s">
        <v>251</v>
      </c>
      <c r="H1005" s="1" t="s">
        <v>1097</v>
      </c>
      <c r="I1005" s="1" t="s">
        <v>345</v>
      </c>
    </row>
    <row r="1006" spans="1:9">
      <c r="A1006" s="1" t="s">
        <v>242</v>
      </c>
      <c r="B1006" s="1" t="s">
        <v>240</v>
      </c>
      <c r="C1006" s="1" t="s">
        <v>2565</v>
      </c>
      <c r="D1006" s="1" t="s">
        <v>369</v>
      </c>
      <c r="E1006" s="1">
        <v>1</v>
      </c>
      <c r="F1006" s="2">
        <v>45079</v>
      </c>
      <c r="G1006" s="1" t="s">
        <v>251</v>
      </c>
      <c r="H1006" s="1" t="s">
        <v>1097</v>
      </c>
      <c r="I1006" s="1" t="s">
        <v>345</v>
      </c>
    </row>
    <row r="1007" spans="1:9">
      <c r="A1007" s="1" t="s">
        <v>242</v>
      </c>
      <c r="B1007" s="1" t="s">
        <v>240</v>
      </c>
      <c r="C1007" s="1" t="s">
        <v>2566</v>
      </c>
      <c r="D1007" s="1" t="s">
        <v>352</v>
      </c>
      <c r="E1007" s="1">
        <v>1</v>
      </c>
      <c r="F1007" s="2">
        <v>45079</v>
      </c>
      <c r="G1007" s="1" t="s">
        <v>251</v>
      </c>
      <c r="H1007" s="1" t="s">
        <v>1097</v>
      </c>
      <c r="I1007" s="1" t="s">
        <v>345</v>
      </c>
    </row>
    <row r="1008" spans="1:9">
      <c r="A1008" s="1" t="s">
        <v>242</v>
      </c>
      <c r="B1008" s="1" t="s">
        <v>240</v>
      </c>
      <c r="C1008" s="1" t="s">
        <v>2567</v>
      </c>
      <c r="D1008" s="1" t="s">
        <v>369</v>
      </c>
      <c r="E1008" s="1">
        <v>1</v>
      </c>
      <c r="F1008" s="2">
        <v>45080</v>
      </c>
      <c r="G1008" s="1" t="s">
        <v>241</v>
      </c>
      <c r="H1008" s="1" t="s">
        <v>1095</v>
      </c>
      <c r="I1008" s="1" t="s">
        <v>345</v>
      </c>
    </row>
    <row r="1009" spans="1:9">
      <c r="A1009" s="1" t="s">
        <v>242</v>
      </c>
      <c r="B1009" s="1" t="s">
        <v>240</v>
      </c>
      <c r="C1009" s="1" t="s">
        <v>2568</v>
      </c>
      <c r="D1009" s="1" t="s">
        <v>352</v>
      </c>
      <c r="E1009" s="1">
        <v>1</v>
      </c>
      <c r="F1009" s="2">
        <v>45080</v>
      </c>
      <c r="G1009" s="1" t="s">
        <v>251</v>
      </c>
      <c r="H1009" s="1" t="s">
        <v>1097</v>
      </c>
      <c r="I1009" s="1" t="s">
        <v>345</v>
      </c>
    </row>
    <row r="1010" spans="1:9">
      <c r="A1010" s="1" t="s">
        <v>242</v>
      </c>
      <c r="B1010" s="1" t="s">
        <v>240</v>
      </c>
      <c r="C1010" s="1" t="s">
        <v>2569</v>
      </c>
      <c r="D1010" s="1" t="s">
        <v>358</v>
      </c>
      <c r="E1010" s="1">
        <v>1</v>
      </c>
      <c r="F1010" s="2">
        <v>45080</v>
      </c>
      <c r="G1010" s="1" t="s">
        <v>251</v>
      </c>
      <c r="H1010" s="1" t="s">
        <v>1097</v>
      </c>
      <c r="I1010" s="1" t="s">
        <v>345</v>
      </c>
    </row>
    <row r="1011" spans="1:9">
      <c r="A1011" s="1" t="s">
        <v>242</v>
      </c>
      <c r="B1011" s="1" t="s">
        <v>240</v>
      </c>
      <c r="C1011" s="1" t="s">
        <v>2570</v>
      </c>
      <c r="D1011" s="1" t="s">
        <v>369</v>
      </c>
      <c r="E1011" s="1">
        <v>1</v>
      </c>
      <c r="F1011" s="2">
        <v>45080</v>
      </c>
      <c r="G1011" s="1" t="s">
        <v>251</v>
      </c>
      <c r="H1011" s="1" t="s">
        <v>1097</v>
      </c>
      <c r="I1011" s="1" t="s">
        <v>345</v>
      </c>
    </row>
    <row r="1012" spans="1:9">
      <c r="A1012" s="1" t="s">
        <v>242</v>
      </c>
      <c r="B1012" s="1" t="s">
        <v>240</v>
      </c>
      <c r="C1012" s="1" t="s">
        <v>2571</v>
      </c>
      <c r="D1012" s="1" t="s">
        <v>343</v>
      </c>
      <c r="E1012" s="1">
        <v>1</v>
      </c>
      <c r="F1012" s="2">
        <v>45080</v>
      </c>
      <c r="G1012" s="1" t="s">
        <v>241</v>
      </c>
      <c r="H1012" s="1" t="s">
        <v>1095</v>
      </c>
      <c r="I1012" s="1" t="s">
        <v>345</v>
      </c>
    </row>
    <row r="1013" spans="1:9">
      <c r="A1013" s="1" t="s">
        <v>242</v>
      </c>
      <c r="B1013" s="1" t="s">
        <v>240</v>
      </c>
      <c r="C1013" s="1" t="s">
        <v>2572</v>
      </c>
      <c r="D1013" s="1" t="s">
        <v>358</v>
      </c>
      <c r="E1013" s="1">
        <v>1</v>
      </c>
      <c r="F1013" s="2">
        <v>45082</v>
      </c>
      <c r="G1013" s="1" t="s">
        <v>251</v>
      </c>
      <c r="H1013" s="1" t="s">
        <v>1097</v>
      </c>
      <c r="I1013" s="1" t="s">
        <v>345</v>
      </c>
    </row>
    <row r="1014" spans="1:9">
      <c r="A1014" s="1" t="s">
        <v>242</v>
      </c>
      <c r="B1014" s="1" t="s">
        <v>240</v>
      </c>
      <c r="C1014" s="1" t="s">
        <v>2573</v>
      </c>
      <c r="D1014" s="1" t="s">
        <v>352</v>
      </c>
      <c r="E1014" s="1">
        <v>1</v>
      </c>
      <c r="F1014" s="2">
        <v>45082</v>
      </c>
      <c r="G1014" s="1" t="s">
        <v>241</v>
      </c>
      <c r="H1014" s="1" t="s">
        <v>1095</v>
      </c>
      <c r="I1014" s="1" t="s">
        <v>345</v>
      </c>
    </row>
    <row r="1015" spans="1:9">
      <c r="A1015" s="1" t="s">
        <v>242</v>
      </c>
      <c r="B1015" s="1" t="s">
        <v>240</v>
      </c>
      <c r="C1015" s="1" t="s">
        <v>2574</v>
      </c>
      <c r="D1015" s="1" t="s">
        <v>358</v>
      </c>
      <c r="E1015" s="1">
        <v>1</v>
      </c>
      <c r="F1015" s="2">
        <v>45082</v>
      </c>
      <c r="G1015" s="1" t="s">
        <v>241</v>
      </c>
      <c r="H1015" s="1" t="s">
        <v>1095</v>
      </c>
      <c r="I1015" s="1" t="s">
        <v>345</v>
      </c>
    </row>
    <row r="1016" spans="1:9">
      <c r="A1016" s="1" t="s">
        <v>242</v>
      </c>
      <c r="B1016" s="1" t="s">
        <v>240</v>
      </c>
      <c r="C1016" s="1" t="s">
        <v>2575</v>
      </c>
      <c r="D1016" s="1" t="s">
        <v>369</v>
      </c>
      <c r="E1016" s="1">
        <v>1</v>
      </c>
      <c r="F1016" s="2">
        <v>45082</v>
      </c>
      <c r="G1016" s="1" t="s">
        <v>251</v>
      </c>
      <c r="H1016" s="1" t="s">
        <v>1097</v>
      </c>
      <c r="I1016" s="1" t="s">
        <v>345</v>
      </c>
    </row>
    <row r="1017" spans="1:9">
      <c r="A1017" s="1" t="s">
        <v>242</v>
      </c>
      <c r="B1017" s="1" t="s">
        <v>240</v>
      </c>
      <c r="C1017" s="1" t="s">
        <v>2576</v>
      </c>
      <c r="D1017" s="1" t="s">
        <v>369</v>
      </c>
      <c r="E1017" s="1">
        <v>1</v>
      </c>
      <c r="F1017" s="2">
        <v>45082</v>
      </c>
      <c r="G1017" s="1" t="s">
        <v>251</v>
      </c>
      <c r="H1017" s="1" t="s">
        <v>1097</v>
      </c>
      <c r="I1017" s="1" t="s">
        <v>345</v>
      </c>
    </row>
    <row r="1018" spans="1:9">
      <c r="A1018" s="1" t="s">
        <v>242</v>
      </c>
      <c r="B1018" s="1" t="s">
        <v>240</v>
      </c>
      <c r="C1018" s="1" t="s">
        <v>2577</v>
      </c>
      <c r="D1018" s="1" t="s">
        <v>358</v>
      </c>
      <c r="E1018" s="1">
        <v>1</v>
      </c>
      <c r="F1018" s="2">
        <v>45082</v>
      </c>
      <c r="G1018" s="1" t="s">
        <v>251</v>
      </c>
      <c r="H1018" s="1" t="s">
        <v>1097</v>
      </c>
      <c r="I1018" s="1" t="s">
        <v>345</v>
      </c>
    </row>
    <row r="1019" spans="1:9">
      <c r="A1019" s="1" t="s">
        <v>242</v>
      </c>
      <c r="B1019" s="1" t="s">
        <v>240</v>
      </c>
      <c r="C1019" s="1" t="s">
        <v>2578</v>
      </c>
      <c r="D1019" s="1" t="s">
        <v>352</v>
      </c>
      <c r="E1019" s="1">
        <v>1</v>
      </c>
      <c r="F1019" s="2">
        <v>45082</v>
      </c>
      <c r="G1019" s="1" t="s">
        <v>251</v>
      </c>
      <c r="H1019" s="1" t="s">
        <v>1097</v>
      </c>
      <c r="I1019" s="1" t="s">
        <v>345</v>
      </c>
    </row>
    <row r="1020" spans="1:9">
      <c r="A1020" s="1" t="s">
        <v>242</v>
      </c>
      <c r="B1020" s="1" t="s">
        <v>240</v>
      </c>
      <c r="C1020" s="1" t="s">
        <v>2579</v>
      </c>
      <c r="D1020" s="1" t="s">
        <v>352</v>
      </c>
      <c r="E1020" s="1">
        <v>1</v>
      </c>
      <c r="F1020" s="2">
        <v>45082</v>
      </c>
      <c r="G1020" s="1" t="s">
        <v>251</v>
      </c>
      <c r="H1020" s="1" t="s">
        <v>1097</v>
      </c>
      <c r="I1020" s="1" t="s">
        <v>345</v>
      </c>
    </row>
    <row r="1021" spans="1:9">
      <c r="A1021" s="1" t="s">
        <v>242</v>
      </c>
      <c r="B1021" s="1" t="s">
        <v>240</v>
      </c>
      <c r="C1021" s="1" t="s">
        <v>2580</v>
      </c>
      <c r="D1021" s="1" t="s">
        <v>352</v>
      </c>
      <c r="E1021" s="1">
        <v>1</v>
      </c>
      <c r="F1021" s="2">
        <v>45083</v>
      </c>
      <c r="G1021" s="1" t="s">
        <v>251</v>
      </c>
      <c r="H1021" s="1" t="s">
        <v>1097</v>
      </c>
      <c r="I1021" s="1" t="s">
        <v>345</v>
      </c>
    </row>
    <row r="1022" spans="1:9">
      <c r="A1022" s="1" t="s">
        <v>242</v>
      </c>
      <c r="B1022" s="1" t="s">
        <v>240</v>
      </c>
      <c r="C1022" s="1" t="s">
        <v>2581</v>
      </c>
      <c r="D1022" s="1" t="s">
        <v>352</v>
      </c>
      <c r="E1022" s="1">
        <v>1</v>
      </c>
      <c r="F1022" s="2">
        <v>45083</v>
      </c>
      <c r="G1022" s="1" t="s">
        <v>251</v>
      </c>
      <c r="H1022" s="1" t="s">
        <v>1097</v>
      </c>
      <c r="I1022" s="1" t="s">
        <v>345</v>
      </c>
    </row>
    <row r="1023" spans="1:9">
      <c r="A1023" s="1" t="s">
        <v>242</v>
      </c>
      <c r="B1023" s="1" t="s">
        <v>240</v>
      </c>
      <c r="C1023" s="1" t="s">
        <v>2582</v>
      </c>
      <c r="D1023" s="1" t="s">
        <v>358</v>
      </c>
      <c r="E1023" s="1">
        <v>1</v>
      </c>
      <c r="F1023" s="2">
        <v>45083</v>
      </c>
      <c r="G1023" s="1" t="s">
        <v>251</v>
      </c>
      <c r="H1023" s="1" t="s">
        <v>1097</v>
      </c>
      <c r="I1023" s="1" t="s">
        <v>345</v>
      </c>
    </row>
    <row r="1024" spans="1:9">
      <c r="A1024" s="1" t="s">
        <v>242</v>
      </c>
      <c r="B1024" s="1" t="s">
        <v>240</v>
      </c>
      <c r="C1024" s="1" t="s">
        <v>2583</v>
      </c>
      <c r="D1024" s="1" t="s">
        <v>358</v>
      </c>
      <c r="E1024" s="1">
        <v>1</v>
      </c>
      <c r="F1024" s="2">
        <v>45083</v>
      </c>
      <c r="G1024" s="1" t="s">
        <v>241</v>
      </c>
      <c r="H1024" s="1" t="s">
        <v>1095</v>
      </c>
      <c r="I1024" s="1" t="s">
        <v>345</v>
      </c>
    </row>
    <row r="1025" spans="1:9">
      <c r="A1025" s="1" t="s">
        <v>242</v>
      </c>
      <c r="B1025" s="1" t="s">
        <v>240</v>
      </c>
      <c r="C1025" s="1" t="s">
        <v>2584</v>
      </c>
      <c r="D1025" s="1" t="s">
        <v>352</v>
      </c>
      <c r="E1025" s="1">
        <v>1</v>
      </c>
      <c r="F1025" s="2">
        <v>45083</v>
      </c>
      <c r="G1025" s="1" t="s">
        <v>241</v>
      </c>
      <c r="H1025" s="1" t="s">
        <v>1095</v>
      </c>
      <c r="I1025" s="1" t="s">
        <v>345</v>
      </c>
    </row>
    <row r="1026" spans="1:9">
      <c r="A1026" s="1" t="s">
        <v>242</v>
      </c>
      <c r="B1026" s="1" t="s">
        <v>240</v>
      </c>
      <c r="C1026" s="1" t="s">
        <v>2585</v>
      </c>
      <c r="D1026" s="1" t="s">
        <v>352</v>
      </c>
      <c r="E1026" s="1">
        <v>1</v>
      </c>
      <c r="F1026" s="2">
        <v>45084</v>
      </c>
      <c r="G1026" s="1" t="s">
        <v>251</v>
      </c>
      <c r="H1026" s="1" t="s">
        <v>1097</v>
      </c>
      <c r="I1026" s="1" t="s">
        <v>345</v>
      </c>
    </row>
    <row r="1027" spans="1:9">
      <c r="A1027" s="1" t="s">
        <v>242</v>
      </c>
      <c r="B1027" s="1" t="s">
        <v>240</v>
      </c>
      <c r="C1027" s="1" t="s">
        <v>2586</v>
      </c>
      <c r="D1027" s="1" t="s">
        <v>352</v>
      </c>
      <c r="E1027" s="1">
        <v>1</v>
      </c>
      <c r="F1027" s="2">
        <v>45084</v>
      </c>
      <c r="G1027" s="1" t="s">
        <v>251</v>
      </c>
      <c r="H1027" s="1" t="s">
        <v>1097</v>
      </c>
      <c r="I1027" s="1" t="s">
        <v>345</v>
      </c>
    </row>
    <row r="1028" spans="1:9">
      <c r="A1028" s="1" t="s">
        <v>242</v>
      </c>
      <c r="B1028" s="1" t="s">
        <v>240</v>
      </c>
      <c r="C1028" s="1" t="s">
        <v>2587</v>
      </c>
      <c r="D1028" s="1" t="s">
        <v>358</v>
      </c>
      <c r="E1028" s="1">
        <v>1</v>
      </c>
      <c r="F1028" s="2">
        <v>45084</v>
      </c>
      <c r="G1028" s="1" t="s">
        <v>251</v>
      </c>
      <c r="H1028" s="1" t="s">
        <v>1097</v>
      </c>
      <c r="I1028" s="1" t="s">
        <v>345</v>
      </c>
    </row>
    <row r="1029" spans="1:9">
      <c r="A1029" s="1" t="s">
        <v>242</v>
      </c>
      <c r="B1029" s="1" t="s">
        <v>240</v>
      </c>
      <c r="C1029" s="1" t="s">
        <v>2588</v>
      </c>
      <c r="D1029" s="1" t="s">
        <v>358</v>
      </c>
      <c r="E1029" s="1">
        <v>1</v>
      </c>
      <c r="F1029" s="2">
        <v>45084</v>
      </c>
      <c r="G1029" s="1" t="s">
        <v>241</v>
      </c>
      <c r="H1029" s="1" t="s">
        <v>1095</v>
      </c>
      <c r="I1029" s="1" t="s">
        <v>345</v>
      </c>
    </row>
    <row r="1030" spans="1:9">
      <c r="A1030" s="1" t="s">
        <v>242</v>
      </c>
      <c r="B1030" s="1" t="s">
        <v>240</v>
      </c>
      <c r="C1030" s="1" t="s">
        <v>2589</v>
      </c>
      <c r="D1030" s="1" t="s">
        <v>352</v>
      </c>
      <c r="E1030" s="1">
        <v>1</v>
      </c>
      <c r="F1030" s="2">
        <v>45085</v>
      </c>
      <c r="G1030" s="1" t="s">
        <v>251</v>
      </c>
      <c r="H1030" s="1" t="s">
        <v>1097</v>
      </c>
      <c r="I1030" s="1" t="s">
        <v>345</v>
      </c>
    </row>
    <row r="1031" spans="1:9">
      <c r="A1031" s="1" t="s">
        <v>242</v>
      </c>
      <c r="B1031" s="1" t="s">
        <v>240</v>
      </c>
      <c r="C1031" s="1" t="s">
        <v>2590</v>
      </c>
      <c r="D1031" s="1" t="s">
        <v>369</v>
      </c>
      <c r="E1031" s="1">
        <v>1</v>
      </c>
      <c r="F1031" s="2">
        <v>45085</v>
      </c>
      <c r="G1031" s="1" t="s">
        <v>251</v>
      </c>
      <c r="H1031" s="1" t="s">
        <v>1097</v>
      </c>
      <c r="I1031" s="1" t="s">
        <v>345</v>
      </c>
    </row>
    <row r="1032" spans="1:9">
      <c r="A1032" s="1" t="s">
        <v>242</v>
      </c>
      <c r="B1032" s="1" t="s">
        <v>240</v>
      </c>
      <c r="C1032" s="1" t="s">
        <v>2591</v>
      </c>
      <c r="D1032" s="1" t="s">
        <v>369</v>
      </c>
      <c r="E1032" s="1">
        <v>1</v>
      </c>
      <c r="F1032" s="2">
        <v>45085</v>
      </c>
      <c r="G1032" s="1" t="s">
        <v>251</v>
      </c>
      <c r="H1032" s="1" t="s">
        <v>1097</v>
      </c>
      <c r="I1032" s="1" t="s">
        <v>345</v>
      </c>
    </row>
    <row r="1033" spans="1:9">
      <c r="A1033" s="1" t="s">
        <v>242</v>
      </c>
      <c r="B1033" s="1" t="s">
        <v>240</v>
      </c>
      <c r="C1033" s="1" t="s">
        <v>2592</v>
      </c>
      <c r="D1033" s="1" t="s">
        <v>369</v>
      </c>
      <c r="E1033" s="1">
        <v>1</v>
      </c>
      <c r="F1033" s="2">
        <v>45085</v>
      </c>
      <c r="G1033" s="1" t="s">
        <v>241</v>
      </c>
      <c r="H1033" s="1" t="s">
        <v>1095</v>
      </c>
      <c r="I1033" s="1" t="s">
        <v>345</v>
      </c>
    </row>
    <row r="1034" spans="1:9">
      <c r="A1034" s="1" t="s">
        <v>242</v>
      </c>
      <c r="B1034" s="1" t="s">
        <v>240</v>
      </c>
      <c r="C1034" s="1" t="s">
        <v>2593</v>
      </c>
      <c r="D1034" s="1" t="s">
        <v>369</v>
      </c>
      <c r="E1034" s="1">
        <v>1</v>
      </c>
      <c r="F1034" s="2">
        <v>45085</v>
      </c>
      <c r="G1034" s="1" t="s">
        <v>251</v>
      </c>
      <c r="H1034" s="1" t="s">
        <v>1097</v>
      </c>
      <c r="I1034" s="1" t="s">
        <v>345</v>
      </c>
    </row>
    <row r="1035" spans="1:9">
      <c r="A1035" s="1" t="s">
        <v>242</v>
      </c>
      <c r="B1035" s="1" t="s">
        <v>240</v>
      </c>
      <c r="C1035" s="1" t="s">
        <v>2594</v>
      </c>
      <c r="D1035" s="1" t="s">
        <v>352</v>
      </c>
      <c r="E1035" s="1">
        <v>1</v>
      </c>
      <c r="F1035" s="2">
        <v>45086</v>
      </c>
      <c r="G1035" s="1" t="s">
        <v>241</v>
      </c>
      <c r="H1035" s="1" t="s">
        <v>1095</v>
      </c>
      <c r="I1035" s="1" t="s">
        <v>345</v>
      </c>
    </row>
    <row r="1036" spans="1:9">
      <c r="A1036" s="1" t="s">
        <v>242</v>
      </c>
      <c r="B1036" s="1" t="s">
        <v>240</v>
      </c>
      <c r="C1036" s="1" t="s">
        <v>2595</v>
      </c>
      <c r="D1036" s="1" t="s">
        <v>369</v>
      </c>
      <c r="E1036" s="1">
        <v>1</v>
      </c>
      <c r="F1036" s="2">
        <v>45086</v>
      </c>
      <c r="G1036" s="1" t="s">
        <v>251</v>
      </c>
      <c r="H1036" s="1" t="s">
        <v>1097</v>
      </c>
      <c r="I1036" s="1" t="s">
        <v>345</v>
      </c>
    </row>
    <row r="1037" spans="1:9">
      <c r="A1037" s="1" t="s">
        <v>242</v>
      </c>
      <c r="B1037" s="1" t="s">
        <v>240</v>
      </c>
      <c r="C1037" s="1" t="s">
        <v>2596</v>
      </c>
      <c r="D1037" s="1" t="s">
        <v>369</v>
      </c>
      <c r="E1037" s="1">
        <v>1</v>
      </c>
      <c r="F1037" s="2">
        <v>45086</v>
      </c>
      <c r="G1037" s="1" t="s">
        <v>251</v>
      </c>
      <c r="H1037" s="1" t="s">
        <v>1097</v>
      </c>
      <c r="I1037" s="1" t="s">
        <v>345</v>
      </c>
    </row>
    <row r="1038" spans="1:9">
      <c r="A1038" s="1" t="s">
        <v>242</v>
      </c>
      <c r="B1038" s="1" t="s">
        <v>240</v>
      </c>
      <c r="C1038" s="1" t="s">
        <v>2597</v>
      </c>
      <c r="D1038" s="1" t="s">
        <v>343</v>
      </c>
      <c r="E1038" s="1">
        <v>1</v>
      </c>
      <c r="F1038" s="2">
        <v>45087</v>
      </c>
      <c r="G1038" s="1" t="s">
        <v>251</v>
      </c>
      <c r="H1038" s="1" t="s">
        <v>1097</v>
      </c>
      <c r="I1038" s="1" t="s">
        <v>345</v>
      </c>
    </row>
    <row r="1039" spans="1:9">
      <c r="A1039" s="1" t="s">
        <v>242</v>
      </c>
      <c r="B1039" s="1" t="s">
        <v>240</v>
      </c>
      <c r="C1039" s="1" t="s">
        <v>2598</v>
      </c>
      <c r="D1039" s="1" t="s">
        <v>352</v>
      </c>
      <c r="E1039" s="1">
        <v>1</v>
      </c>
      <c r="F1039" s="2">
        <v>45087</v>
      </c>
      <c r="G1039" s="1" t="s">
        <v>251</v>
      </c>
      <c r="H1039" s="1" t="s">
        <v>1097</v>
      </c>
      <c r="I1039" s="1" t="s">
        <v>345</v>
      </c>
    </row>
    <row r="1040" spans="1:9">
      <c r="A1040" s="1" t="s">
        <v>242</v>
      </c>
      <c r="B1040" s="1" t="s">
        <v>240</v>
      </c>
      <c r="C1040" s="1" t="s">
        <v>2599</v>
      </c>
      <c r="D1040" s="1" t="s">
        <v>352</v>
      </c>
      <c r="E1040" s="1">
        <v>1</v>
      </c>
      <c r="F1040" s="2">
        <v>45087</v>
      </c>
      <c r="G1040" s="1" t="s">
        <v>251</v>
      </c>
      <c r="H1040" s="1" t="s">
        <v>1097</v>
      </c>
      <c r="I1040" s="1" t="s">
        <v>345</v>
      </c>
    </row>
    <row r="1041" spans="1:9">
      <c r="A1041" s="1" t="s">
        <v>242</v>
      </c>
      <c r="B1041" s="1" t="s">
        <v>240</v>
      </c>
      <c r="C1041" s="1" t="s">
        <v>2600</v>
      </c>
      <c r="D1041" s="1" t="s">
        <v>352</v>
      </c>
      <c r="E1041" s="1">
        <v>1</v>
      </c>
      <c r="F1041" s="2">
        <v>45089</v>
      </c>
      <c r="G1041" s="1" t="s">
        <v>241</v>
      </c>
      <c r="H1041" s="1" t="s">
        <v>1095</v>
      </c>
      <c r="I1041" s="1" t="s">
        <v>345</v>
      </c>
    </row>
    <row r="1042" spans="1:9">
      <c r="A1042" s="1" t="s">
        <v>242</v>
      </c>
      <c r="B1042" s="1" t="s">
        <v>240</v>
      </c>
      <c r="C1042" s="1" t="s">
        <v>2601</v>
      </c>
      <c r="D1042" s="1" t="s">
        <v>352</v>
      </c>
      <c r="E1042" s="1">
        <v>1</v>
      </c>
      <c r="F1042" s="2">
        <v>45089</v>
      </c>
      <c r="G1042" s="1" t="s">
        <v>251</v>
      </c>
      <c r="H1042" s="1" t="s">
        <v>1097</v>
      </c>
      <c r="I1042" s="1" t="s">
        <v>345</v>
      </c>
    </row>
    <row r="1043" spans="1:9">
      <c r="A1043" s="1" t="s">
        <v>242</v>
      </c>
      <c r="B1043" s="1" t="s">
        <v>240</v>
      </c>
      <c r="C1043" s="1" t="s">
        <v>2602</v>
      </c>
      <c r="D1043" s="1" t="s">
        <v>352</v>
      </c>
      <c r="E1043" s="1">
        <v>1</v>
      </c>
      <c r="F1043" s="2">
        <v>45089</v>
      </c>
      <c r="G1043" s="1" t="s">
        <v>251</v>
      </c>
      <c r="H1043" s="1" t="s">
        <v>1097</v>
      </c>
      <c r="I1043" s="1" t="s">
        <v>345</v>
      </c>
    </row>
    <row r="1044" spans="1:9">
      <c r="A1044" s="1" t="s">
        <v>242</v>
      </c>
      <c r="B1044" s="1" t="s">
        <v>240</v>
      </c>
      <c r="C1044" s="1" t="s">
        <v>2603</v>
      </c>
      <c r="D1044" s="1" t="s">
        <v>352</v>
      </c>
      <c r="E1044" s="1">
        <v>1</v>
      </c>
      <c r="F1044" s="2">
        <v>45089</v>
      </c>
      <c r="G1044" s="1" t="s">
        <v>251</v>
      </c>
      <c r="H1044" s="1" t="s">
        <v>1097</v>
      </c>
      <c r="I1044" s="1" t="s">
        <v>345</v>
      </c>
    </row>
    <row r="1045" spans="1:9">
      <c r="A1045" s="1" t="s">
        <v>242</v>
      </c>
      <c r="B1045" s="1" t="s">
        <v>240</v>
      </c>
      <c r="C1045" s="1" t="s">
        <v>2604</v>
      </c>
      <c r="D1045" s="1" t="s">
        <v>369</v>
      </c>
      <c r="E1045" s="1">
        <v>1</v>
      </c>
      <c r="F1045" s="2">
        <v>45089</v>
      </c>
      <c r="G1045" s="1" t="s">
        <v>251</v>
      </c>
      <c r="H1045" s="1" t="s">
        <v>1097</v>
      </c>
      <c r="I1045" s="1" t="s">
        <v>345</v>
      </c>
    </row>
    <row r="1046" spans="1:9">
      <c r="A1046" s="1" t="s">
        <v>242</v>
      </c>
      <c r="B1046" s="1" t="s">
        <v>240</v>
      </c>
      <c r="C1046" s="1" t="s">
        <v>2605</v>
      </c>
      <c r="D1046" s="1" t="s">
        <v>352</v>
      </c>
      <c r="E1046" s="1">
        <v>1</v>
      </c>
      <c r="F1046" s="2">
        <v>45089</v>
      </c>
      <c r="G1046" s="1" t="s">
        <v>241</v>
      </c>
      <c r="H1046" s="1" t="s">
        <v>1095</v>
      </c>
      <c r="I1046" s="1" t="s">
        <v>345</v>
      </c>
    </row>
    <row r="1047" spans="1:9">
      <c r="A1047" s="1" t="s">
        <v>242</v>
      </c>
      <c r="B1047" s="1" t="s">
        <v>240</v>
      </c>
      <c r="C1047" s="1" t="s">
        <v>2606</v>
      </c>
      <c r="D1047" s="1" t="s">
        <v>352</v>
      </c>
      <c r="E1047" s="1">
        <v>1</v>
      </c>
      <c r="F1047" s="2">
        <v>45090</v>
      </c>
      <c r="G1047" s="1" t="s">
        <v>251</v>
      </c>
      <c r="H1047" s="1" t="s">
        <v>1097</v>
      </c>
      <c r="I1047" s="1" t="s">
        <v>345</v>
      </c>
    </row>
    <row r="1048" spans="1:9">
      <c r="A1048" s="1" t="s">
        <v>242</v>
      </c>
      <c r="B1048" s="1" t="s">
        <v>240</v>
      </c>
      <c r="C1048" s="1" t="s">
        <v>2607</v>
      </c>
      <c r="D1048" s="1" t="s">
        <v>343</v>
      </c>
      <c r="E1048" s="1">
        <v>1</v>
      </c>
      <c r="F1048" s="2">
        <v>45090</v>
      </c>
      <c r="G1048" s="1" t="s">
        <v>251</v>
      </c>
      <c r="H1048" s="1" t="s">
        <v>1097</v>
      </c>
      <c r="I1048" s="1" t="s">
        <v>345</v>
      </c>
    </row>
    <row r="1049" spans="1:9">
      <c r="A1049" s="1" t="s">
        <v>242</v>
      </c>
      <c r="B1049" s="1" t="s">
        <v>240</v>
      </c>
      <c r="C1049" s="1" t="s">
        <v>2608</v>
      </c>
      <c r="D1049" s="1" t="s">
        <v>352</v>
      </c>
      <c r="E1049" s="1">
        <v>1</v>
      </c>
      <c r="F1049" s="2">
        <v>45090</v>
      </c>
      <c r="G1049" s="1" t="s">
        <v>251</v>
      </c>
      <c r="H1049" s="1" t="s">
        <v>1097</v>
      </c>
      <c r="I1049" s="1" t="s">
        <v>345</v>
      </c>
    </row>
    <row r="1050" spans="1:9">
      <c r="A1050" s="1" t="s">
        <v>242</v>
      </c>
      <c r="B1050" s="1" t="s">
        <v>240</v>
      </c>
      <c r="C1050" s="1" t="s">
        <v>2609</v>
      </c>
      <c r="D1050" s="1" t="s">
        <v>358</v>
      </c>
      <c r="E1050" s="1">
        <v>1</v>
      </c>
      <c r="F1050" s="2">
        <v>45091</v>
      </c>
      <c r="G1050" s="1" t="s">
        <v>251</v>
      </c>
      <c r="H1050" s="1" t="s">
        <v>1097</v>
      </c>
      <c r="I1050" s="1" t="s">
        <v>345</v>
      </c>
    </row>
    <row r="1051" spans="1:9">
      <c r="A1051" s="1" t="s">
        <v>242</v>
      </c>
      <c r="B1051" s="1" t="s">
        <v>240</v>
      </c>
      <c r="C1051" s="1" t="s">
        <v>2610</v>
      </c>
      <c r="D1051" s="1" t="s">
        <v>369</v>
      </c>
      <c r="E1051" s="1">
        <v>1</v>
      </c>
      <c r="F1051" s="2">
        <v>45091</v>
      </c>
      <c r="G1051" s="1" t="s">
        <v>251</v>
      </c>
      <c r="H1051" s="1" t="s">
        <v>1097</v>
      </c>
      <c r="I1051" s="1" t="s">
        <v>345</v>
      </c>
    </row>
    <row r="1052" spans="1:9">
      <c r="A1052" s="1" t="s">
        <v>242</v>
      </c>
      <c r="B1052" s="1" t="s">
        <v>240</v>
      </c>
      <c r="C1052" s="1" t="s">
        <v>2611</v>
      </c>
      <c r="D1052" s="1" t="s">
        <v>394</v>
      </c>
      <c r="E1052" s="1">
        <v>1</v>
      </c>
      <c r="F1052" s="2">
        <v>45091</v>
      </c>
      <c r="G1052" s="1" t="s">
        <v>251</v>
      </c>
      <c r="H1052" s="1" t="s">
        <v>1097</v>
      </c>
      <c r="I1052" s="1" t="s">
        <v>345</v>
      </c>
    </row>
    <row r="1053" spans="1:9">
      <c r="A1053" s="1" t="s">
        <v>242</v>
      </c>
      <c r="B1053" s="1" t="s">
        <v>240</v>
      </c>
      <c r="C1053" s="1" t="s">
        <v>2612</v>
      </c>
      <c r="D1053" s="1" t="s">
        <v>369</v>
      </c>
      <c r="E1053" s="1">
        <v>1</v>
      </c>
      <c r="F1053" s="2">
        <v>45092</v>
      </c>
      <c r="G1053" s="1" t="s">
        <v>251</v>
      </c>
      <c r="H1053" s="1" t="s">
        <v>1097</v>
      </c>
      <c r="I1053" s="1" t="s">
        <v>345</v>
      </c>
    </row>
    <row r="1054" spans="1:9">
      <c r="A1054" s="1" t="s">
        <v>242</v>
      </c>
      <c r="B1054" s="1" t="s">
        <v>240</v>
      </c>
      <c r="C1054" s="1" t="s">
        <v>2613</v>
      </c>
      <c r="D1054" s="1" t="s">
        <v>369</v>
      </c>
      <c r="E1054" s="1">
        <v>1</v>
      </c>
      <c r="F1054" s="2">
        <v>45092</v>
      </c>
      <c r="G1054" s="1" t="s">
        <v>251</v>
      </c>
      <c r="H1054" s="1" t="s">
        <v>1097</v>
      </c>
      <c r="I1054" s="1" t="s">
        <v>345</v>
      </c>
    </row>
    <row r="1055" spans="1:9">
      <c r="A1055" s="1" t="s">
        <v>242</v>
      </c>
      <c r="B1055" s="1" t="s">
        <v>240</v>
      </c>
      <c r="C1055" s="1" t="s">
        <v>2614</v>
      </c>
      <c r="D1055" s="1" t="s">
        <v>369</v>
      </c>
      <c r="E1055" s="1">
        <v>1</v>
      </c>
      <c r="F1055" s="2">
        <v>45092</v>
      </c>
      <c r="G1055" s="1" t="s">
        <v>251</v>
      </c>
      <c r="H1055" s="1" t="s">
        <v>1097</v>
      </c>
      <c r="I1055" s="1" t="s">
        <v>345</v>
      </c>
    </row>
    <row r="1056" hidden="1" spans="1:9">
      <c r="A1056" s="1" t="s">
        <v>242</v>
      </c>
      <c r="B1056" s="1" t="s">
        <v>240</v>
      </c>
      <c r="C1056" s="1" t="s">
        <v>3662</v>
      </c>
      <c r="D1056" s="1" t="s">
        <v>369</v>
      </c>
      <c r="E1056" s="1">
        <v>1</v>
      </c>
      <c r="F1056" s="2">
        <v>45096</v>
      </c>
      <c r="G1056" s="1" t="s">
        <v>251</v>
      </c>
      <c r="H1056" s="1" t="s">
        <v>1097</v>
      </c>
      <c r="I1056" s="1" t="s">
        <v>345</v>
      </c>
    </row>
    <row r="1057" hidden="1" spans="1:9">
      <c r="A1057" s="1" t="s">
        <v>242</v>
      </c>
      <c r="B1057" s="1" t="s">
        <v>240</v>
      </c>
      <c r="C1057" s="1" t="s">
        <v>3663</v>
      </c>
      <c r="D1057" s="1" t="s">
        <v>352</v>
      </c>
      <c r="E1057" s="1">
        <v>1</v>
      </c>
      <c r="F1057" s="2">
        <v>45096</v>
      </c>
      <c r="G1057" s="1" t="s">
        <v>251</v>
      </c>
      <c r="H1057" s="1" t="s">
        <v>1097</v>
      </c>
      <c r="I1057" s="1" t="s">
        <v>345</v>
      </c>
    </row>
    <row r="1058" hidden="1" spans="1:9">
      <c r="A1058" s="1" t="s">
        <v>242</v>
      </c>
      <c r="B1058" s="1" t="s">
        <v>240</v>
      </c>
      <c r="C1058" s="1" t="s">
        <v>3664</v>
      </c>
      <c r="D1058" s="1" t="s">
        <v>352</v>
      </c>
      <c r="E1058" s="1">
        <v>1</v>
      </c>
      <c r="F1058" s="2">
        <v>45096</v>
      </c>
      <c r="G1058" s="1" t="s">
        <v>251</v>
      </c>
      <c r="H1058" s="1" t="s">
        <v>1097</v>
      </c>
      <c r="I1058" s="1" t="s">
        <v>345</v>
      </c>
    </row>
    <row r="1059" hidden="1" spans="1:9">
      <c r="A1059" s="1" t="s">
        <v>242</v>
      </c>
      <c r="B1059" s="1" t="s">
        <v>240</v>
      </c>
      <c r="C1059" s="1" t="s">
        <v>3665</v>
      </c>
      <c r="D1059" s="1" t="s">
        <v>369</v>
      </c>
      <c r="E1059" s="1">
        <v>1</v>
      </c>
      <c r="F1059" s="2">
        <v>45097</v>
      </c>
      <c r="G1059" s="1" t="s">
        <v>251</v>
      </c>
      <c r="H1059" s="1" t="s">
        <v>1097</v>
      </c>
      <c r="I1059" s="1" t="s">
        <v>345</v>
      </c>
    </row>
    <row r="1060" hidden="1" spans="1:9">
      <c r="A1060" s="1" t="s">
        <v>242</v>
      </c>
      <c r="B1060" s="1" t="s">
        <v>240</v>
      </c>
      <c r="C1060" s="1" t="s">
        <v>3666</v>
      </c>
      <c r="D1060" s="1" t="s">
        <v>369</v>
      </c>
      <c r="E1060" s="1">
        <v>1</v>
      </c>
      <c r="F1060" s="2">
        <v>45097</v>
      </c>
      <c r="G1060" s="1" t="s">
        <v>251</v>
      </c>
      <c r="H1060" s="1" t="s">
        <v>1097</v>
      </c>
      <c r="I1060" s="1" t="s">
        <v>345</v>
      </c>
    </row>
    <row r="1061" hidden="1" spans="1:9">
      <c r="A1061" s="1" t="s">
        <v>242</v>
      </c>
      <c r="B1061" s="1" t="s">
        <v>240</v>
      </c>
      <c r="C1061" s="1" t="s">
        <v>3667</v>
      </c>
      <c r="D1061" s="1" t="s">
        <v>369</v>
      </c>
      <c r="E1061" s="1">
        <v>1</v>
      </c>
      <c r="F1061" s="2">
        <v>45097</v>
      </c>
      <c r="G1061" s="1" t="s">
        <v>251</v>
      </c>
      <c r="H1061" s="1" t="s">
        <v>1097</v>
      </c>
      <c r="I1061" s="1" t="s">
        <v>345</v>
      </c>
    </row>
    <row r="1062" hidden="1" spans="1:9">
      <c r="A1062" s="1" t="s">
        <v>242</v>
      </c>
      <c r="B1062" s="1" t="s">
        <v>240</v>
      </c>
      <c r="C1062" s="1" t="s">
        <v>3668</v>
      </c>
      <c r="D1062" s="1" t="s">
        <v>369</v>
      </c>
      <c r="E1062" s="1">
        <v>1</v>
      </c>
      <c r="F1062" s="2">
        <v>45098</v>
      </c>
      <c r="G1062" s="1" t="s">
        <v>241</v>
      </c>
      <c r="H1062" s="1" t="s">
        <v>1095</v>
      </c>
      <c r="I1062" s="1" t="s">
        <v>345</v>
      </c>
    </row>
    <row r="1063" hidden="1" spans="1:9">
      <c r="A1063" s="1" t="s">
        <v>242</v>
      </c>
      <c r="B1063" s="1" t="s">
        <v>240</v>
      </c>
      <c r="C1063" s="1" t="s">
        <v>3669</v>
      </c>
      <c r="D1063" s="1" t="s">
        <v>358</v>
      </c>
      <c r="E1063" s="1">
        <v>1</v>
      </c>
      <c r="F1063" s="2">
        <v>45098</v>
      </c>
      <c r="G1063" s="1" t="s">
        <v>251</v>
      </c>
      <c r="H1063" s="1" t="s">
        <v>1097</v>
      </c>
      <c r="I1063" s="1" t="s">
        <v>345</v>
      </c>
    </row>
    <row r="1064" hidden="1" spans="1:9">
      <c r="A1064" s="1" t="s">
        <v>242</v>
      </c>
      <c r="B1064" s="1" t="s">
        <v>240</v>
      </c>
      <c r="C1064" s="1" t="s">
        <v>3670</v>
      </c>
      <c r="D1064" s="1" t="s">
        <v>352</v>
      </c>
      <c r="E1064" s="1">
        <v>1</v>
      </c>
      <c r="F1064" s="2">
        <v>45098</v>
      </c>
      <c r="G1064" s="1" t="s">
        <v>251</v>
      </c>
      <c r="H1064" s="1" t="s">
        <v>1097</v>
      </c>
      <c r="I1064" s="1" t="s">
        <v>345</v>
      </c>
    </row>
    <row r="1065" hidden="1" spans="1:9">
      <c r="A1065" s="1" t="s">
        <v>242</v>
      </c>
      <c r="B1065" s="1" t="s">
        <v>240</v>
      </c>
      <c r="C1065" s="1" t="s">
        <v>3671</v>
      </c>
      <c r="D1065" s="1" t="s">
        <v>358</v>
      </c>
      <c r="E1065" s="1">
        <v>1</v>
      </c>
      <c r="F1065" s="2">
        <v>45098</v>
      </c>
      <c r="G1065" s="1" t="s">
        <v>251</v>
      </c>
      <c r="H1065" s="1" t="s">
        <v>1097</v>
      </c>
      <c r="I1065" s="1" t="s">
        <v>345</v>
      </c>
    </row>
    <row r="1066" hidden="1" spans="1:9">
      <c r="A1066" s="1" t="s">
        <v>242</v>
      </c>
      <c r="B1066" s="1" t="s">
        <v>240</v>
      </c>
      <c r="C1066" s="1" t="s">
        <v>3672</v>
      </c>
      <c r="D1066" s="1" t="s">
        <v>343</v>
      </c>
      <c r="E1066" s="1">
        <v>1</v>
      </c>
      <c r="F1066" s="2">
        <v>45099</v>
      </c>
      <c r="G1066" s="1" t="s">
        <v>251</v>
      </c>
      <c r="H1066" s="1" t="s">
        <v>1097</v>
      </c>
      <c r="I1066" s="1" t="s">
        <v>345</v>
      </c>
    </row>
    <row r="1067" hidden="1" spans="1:9">
      <c r="A1067" s="1" t="s">
        <v>242</v>
      </c>
      <c r="B1067" s="1" t="s">
        <v>240</v>
      </c>
      <c r="C1067" s="1" t="s">
        <v>3673</v>
      </c>
      <c r="D1067" s="1" t="s">
        <v>369</v>
      </c>
      <c r="E1067" s="1">
        <v>1</v>
      </c>
      <c r="F1067" s="2">
        <v>45099</v>
      </c>
      <c r="G1067" s="1" t="s">
        <v>251</v>
      </c>
      <c r="H1067" s="1" t="s">
        <v>1097</v>
      </c>
      <c r="I1067" s="1" t="s">
        <v>345</v>
      </c>
    </row>
    <row r="1068" hidden="1" spans="1:9">
      <c r="A1068" s="1" t="s">
        <v>242</v>
      </c>
      <c r="B1068" s="1" t="s">
        <v>240</v>
      </c>
      <c r="C1068" s="1" t="s">
        <v>3674</v>
      </c>
      <c r="D1068" s="1" t="s">
        <v>358</v>
      </c>
      <c r="E1068" s="1">
        <v>1</v>
      </c>
      <c r="F1068" s="2">
        <v>45099</v>
      </c>
      <c r="G1068" s="1" t="s">
        <v>251</v>
      </c>
      <c r="H1068" s="1" t="s">
        <v>1097</v>
      </c>
      <c r="I1068" s="1" t="s">
        <v>345</v>
      </c>
    </row>
    <row r="1069" hidden="1" spans="1:9">
      <c r="A1069" s="1" t="s">
        <v>242</v>
      </c>
      <c r="B1069" s="1" t="s">
        <v>240</v>
      </c>
      <c r="C1069" s="1" t="s">
        <v>3675</v>
      </c>
      <c r="D1069" s="1" t="s">
        <v>358</v>
      </c>
      <c r="E1069" s="1">
        <v>1</v>
      </c>
      <c r="F1069" s="2">
        <v>45099</v>
      </c>
      <c r="G1069" s="1" t="s">
        <v>241</v>
      </c>
      <c r="H1069" s="1" t="s">
        <v>1095</v>
      </c>
      <c r="I1069" s="1" t="s">
        <v>345</v>
      </c>
    </row>
    <row r="1070" hidden="1" spans="1:9">
      <c r="A1070" s="1" t="s">
        <v>242</v>
      </c>
      <c r="B1070" s="1" t="s">
        <v>240</v>
      </c>
      <c r="C1070" s="1" t="s">
        <v>3676</v>
      </c>
      <c r="D1070" s="1" t="s">
        <v>343</v>
      </c>
      <c r="E1070" s="1">
        <v>1</v>
      </c>
      <c r="F1070" s="2">
        <v>45100</v>
      </c>
      <c r="G1070" s="1" t="s">
        <v>241</v>
      </c>
      <c r="H1070" s="1" t="s">
        <v>1095</v>
      </c>
      <c r="I1070" s="1" t="s">
        <v>345</v>
      </c>
    </row>
    <row r="1071" hidden="1" spans="1:9">
      <c r="A1071" s="1" t="s">
        <v>242</v>
      </c>
      <c r="B1071" s="1" t="s">
        <v>240</v>
      </c>
      <c r="C1071" s="1" t="s">
        <v>3677</v>
      </c>
      <c r="D1071" s="1" t="s">
        <v>352</v>
      </c>
      <c r="E1071" s="1">
        <v>1</v>
      </c>
      <c r="F1071" s="2">
        <v>45103</v>
      </c>
      <c r="G1071" s="1" t="s">
        <v>241</v>
      </c>
      <c r="H1071" s="1" t="s">
        <v>1095</v>
      </c>
      <c r="I1071" s="1" t="s">
        <v>345</v>
      </c>
    </row>
    <row r="1072" hidden="1" spans="1:9">
      <c r="A1072" s="1" t="s">
        <v>242</v>
      </c>
      <c r="B1072" s="1" t="s">
        <v>240</v>
      </c>
      <c r="C1072" s="1" t="s">
        <v>3678</v>
      </c>
      <c r="D1072" s="1" t="s">
        <v>369</v>
      </c>
      <c r="E1072" s="1">
        <v>1</v>
      </c>
      <c r="F1072" s="2">
        <v>45103</v>
      </c>
      <c r="G1072" s="1" t="s">
        <v>251</v>
      </c>
      <c r="H1072" s="1" t="s">
        <v>1097</v>
      </c>
      <c r="I1072" s="1" t="s">
        <v>345</v>
      </c>
    </row>
    <row r="1073" hidden="1" spans="1:9">
      <c r="A1073" s="1" t="s">
        <v>242</v>
      </c>
      <c r="B1073" s="1" t="s">
        <v>240</v>
      </c>
      <c r="C1073" s="1" t="s">
        <v>3679</v>
      </c>
      <c r="D1073" s="1" t="s">
        <v>369</v>
      </c>
      <c r="E1073" s="1">
        <v>1</v>
      </c>
      <c r="F1073" s="2">
        <v>45105</v>
      </c>
      <c r="G1073" s="1" t="s">
        <v>251</v>
      </c>
      <c r="H1073" s="1" t="s">
        <v>1097</v>
      </c>
      <c r="I1073" s="1" t="s">
        <v>345</v>
      </c>
    </row>
    <row r="1074" hidden="1" spans="1:9">
      <c r="A1074" s="1" t="s">
        <v>242</v>
      </c>
      <c r="B1074" s="1" t="s">
        <v>240</v>
      </c>
      <c r="C1074" s="1" t="s">
        <v>3680</v>
      </c>
      <c r="D1074" s="1" t="s">
        <v>350</v>
      </c>
      <c r="E1074" s="1">
        <v>1</v>
      </c>
      <c r="F1074" s="2">
        <v>45106</v>
      </c>
      <c r="G1074" s="1" t="s">
        <v>241</v>
      </c>
      <c r="H1074" s="1" t="s">
        <v>1095</v>
      </c>
      <c r="I1074" s="1" t="s">
        <v>345</v>
      </c>
    </row>
    <row r="1075" hidden="1" spans="1:9">
      <c r="A1075" s="1" t="s">
        <v>242</v>
      </c>
      <c r="B1075" s="1" t="s">
        <v>240</v>
      </c>
      <c r="C1075" s="1" t="s">
        <v>3681</v>
      </c>
      <c r="D1075" s="1" t="s">
        <v>352</v>
      </c>
      <c r="E1075" s="1">
        <v>1</v>
      </c>
      <c r="F1075" s="2">
        <v>45106</v>
      </c>
      <c r="G1075" s="1" t="s">
        <v>251</v>
      </c>
      <c r="H1075" s="1" t="s">
        <v>1097</v>
      </c>
      <c r="I1075" s="1" t="s">
        <v>345</v>
      </c>
    </row>
    <row r="1076" spans="1:9">
      <c r="A1076" s="1" t="s">
        <v>86</v>
      </c>
      <c r="B1076" s="1" t="s">
        <v>66</v>
      </c>
      <c r="C1076" s="1" t="s">
        <v>2615</v>
      </c>
      <c r="D1076" s="1" t="s">
        <v>354</v>
      </c>
      <c r="E1076" s="1">
        <v>1</v>
      </c>
      <c r="F1076" s="2">
        <v>45079</v>
      </c>
      <c r="G1076" s="1" t="s">
        <v>85</v>
      </c>
      <c r="H1076" s="1" t="s">
        <v>1130</v>
      </c>
      <c r="I1076" s="1" t="s">
        <v>345</v>
      </c>
    </row>
    <row r="1077" spans="1:9">
      <c r="A1077" s="1" t="s">
        <v>86</v>
      </c>
      <c r="B1077" s="1" t="s">
        <v>66</v>
      </c>
      <c r="C1077" s="1" t="s">
        <v>2616</v>
      </c>
      <c r="D1077" s="1" t="s">
        <v>369</v>
      </c>
      <c r="E1077" s="1">
        <v>1</v>
      </c>
      <c r="F1077" s="2">
        <v>45079</v>
      </c>
      <c r="G1077" s="1" t="s">
        <v>85</v>
      </c>
      <c r="H1077" s="1" t="s">
        <v>1130</v>
      </c>
      <c r="I1077" s="1" t="s">
        <v>345</v>
      </c>
    </row>
    <row r="1078" spans="1:9">
      <c r="A1078" s="1" t="s">
        <v>86</v>
      </c>
      <c r="B1078" s="1" t="s">
        <v>66</v>
      </c>
      <c r="C1078" s="1" t="s">
        <v>2617</v>
      </c>
      <c r="D1078" s="1" t="s">
        <v>358</v>
      </c>
      <c r="E1078" s="1">
        <v>1</v>
      </c>
      <c r="F1078" s="2">
        <v>45083</v>
      </c>
      <c r="G1078" s="1" t="s">
        <v>85</v>
      </c>
      <c r="H1078" s="1" t="s">
        <v>1130</v>
      </c>
      <c r="I1078" s="1" t="s">
        <v>345</v>
      </c>
    </row>
    <row r="1079" spans="1:9">
      <c r="A1079" s="1" t="s">
        <v>86</v>
      </c>
      <c r="B1079" s="1" t="s">
        <v>66</v>
      </c>
      <c r="C1079" s="1" t="s">
        <v>2618</v>
      </c>
      <c r="D1079" s="1" t="s">
        <v>358</v>
      </c>
      <c r="E1079" s="1">
        <v>1</v>
      </c>
      <c r="F1079" s="2">
        <v>45086</v>
      </c>
      <c r="G1079" s="1" t="s">
        <v>85</v>
      </c>
      <c r="H1079" s="1" t="s">
        <v>1130</v>
      </c>
      <c r="I1079" s="1" t="s">
        <v>345</v>
      </c>
    </row>
    <row r="1080" spans="1:9">
      <c r="A1080" s="1" t="s">
        <v>86</v>
      </c>
      <c r="B1080" s="1" t="s">
        <v>66</v>
      </c>
      <c r="C1080" s="1" t="s">
        <v>2619</v>
      </c>
      <c r="D1080" s="1" t="s">
        <v>369</v>
      </c>
      <c r="E1080" s="1">
        <v>1</v>
      </c>
      <c r="F1080" s="2">
        <v>45089</v>
      </c>
      <c r="G1080" s="1" t="s">
        <v>85</v>
      </c>
      <c r="H1080" s="1" t="s">
        <v>1130</v>
      </c>
      <c r="I1080" s="1" t="s">
        <v>345</v>
      </c>
    </row>
    <row r="1081" spans="1:9">
      <c r="A1081" s="1" t="s">
        <v>86</v>
      </c>
      <c r="B1081" s="1" t="s">
        <v>66</v>
      </c>
      <c r="C1081" s="1" t="s">
        <v>2620</v>
      </c>
      <c r="D1081" s="1" t="s">
        <v>352</v>
      </c>
      <c r="E1081" s="1">
        <v>1</v>
      </c>
      <c r="F1081" s="2">
        <v>45091</v>
      </c>
      <c r="G1081" s="1" t="s">
        <v>85</v>
      </c>
      <c r="H1081" s="1" t="s">
        <v>1130</v>
      </c>
      <c r="I1081" s="1" t="s">
        <v>345</v>
      </c>
    </row>
    <row r="1082" spans="1:9">
      <c r="A1082" s="1" t="s">
        <v>86</v>
      </c>
      <c r="B1082" s="1" t="s">
        <v>66</v>
      </c>
      <c r="C1082" s="1" t="s">
        <v>2621</v>
      </c>
      <c r="D1082" s="1" t="s">
        <v>369</v>
      </c>
      <c r="E1082" s="1">
        <v>1</v>
      </c>
      <c r="F1082" s="2">
        <v>45093</v>
      </c>
      <c r="G1082" s="1" t="s">
        <v>85</v>
      </c>
      <c r="H1082" s="1" t="s">
        <v>1130</v>
      </c>
      <c r="I1082" s="1" t="s">
        <v>345</v>
      </c>
    </row>
    <row r="1083" hidden="1" spans="1:9">
      <c r="A1083" s="1" t="s">
        <v>86</v>
      </c>
      <c r="B1083" s="1" t="s">
        <v>66</v>
      </c>
      <c r="C1083" s="1" t="s">
        <v>3682</v>
      </c>
      <c r="D1083" s="1" t="s">
        <v>358</v>
      </c>
      <c r="E1083" s="1">
        <v>1</v>
      </c>
      <c r="F1083" s="2">
        <v>45098</v>
      </c>
      <c r="G1083" s="1" t="s">
        <v>85</v>
      </c>
      <c r="H1083" s="1" t="s">
        <v>1130</v>
      </c>
      <c r="I1083" s="1" t="s">
        <v>345</v>
      </c>
    </row>
    <row r="1084" hidden="1" spans="1:9">
      <c r="A1084" s="1" t="s">
        <v>86</v>
      </c>
      <c r="B1084" s="1" t="s">
        <v>66</v>
      </c>
      <c r="C1084" s="1" t="s">
        <v>3683</v>
      </c>
      <c r="D1084" s="1" t="s">
        <v>358</v>
      </c>
      <c r="E1084" s="1">
        <v>1</v>
      </c>
      <c r="F1084" s="2">
        <v>45098</v>
      </c>
      <c r="G1084" s="1" t="s">
        <v>85</v>
      </c>
      <c r="H1084" s="1" t="s">
        <v>1130</v>
      </c>
      <c r="I1084" s="1" t="s">
        <v>345</v>
      </c>
    </row>
    <row r="1085" hidden="1" spans="1:9">
      <c r="A1085" s="1" t="s">
        <v>86</v>
      </c>
      <c r="B1085" s="1" t="s">
        <v>66</v>
      </c>
      <c r="C1085" s="1" t="s">
        <v>3684</v>
      </c>
      <c r="D1085" s="1" t="s">
        <v>352</v>
      </c>
      <c r="E1085" s="1">
        <v>1</v>
      </c>
      <c r="F1085" s="2">
        <v>45098</v>
      </c>
      <c r="G1085" s="1" t="s">
        <v>85</v>
      </c>
      <c r="H1085" s="1" t="s">
        <v>1130</v>
      </c>
      <c r="I1085" s="1" t="s">
        <v>345</v>
      </c>
    </row>
    <row r="1086" hidden="1" spans="1:9">
      <c r="A1086" s="1" t="s">
        <v>86</v>
      </c>
      <c r="B1086" s="1" t="s">
        <v>66</v>
      </c>
      <c r="C1086" s="1" t="s">
        <v>3685</v>
      </c>
      <c r="D1086" s="1" t="s">
        <v>358</v>
      </c>
      <c r="E1086" s="1">
        <v>1</v>
      </c>
      <c r="F1086" s="2">
        <v>45100</v>
      </c>
      <c r="G1086" s="1" t="s">
        <v>85</v>
      </c>
      <c r="H1086" s="1" t="s">
        <v>1130</v>
      </c>
      <c r="I1086" s="1" t="s">
        <v>345</v>
      </c>
    </row>
    <row r="1087" spans="1:9">
      <c r="A1087" s="1" t="s">
        <v>214</v>
      </c>
      <c r="B1087" s="1" t="s">
        <v>197</v>
      </c>
      <c r="C1087" s="1" t="s">
        <v>2622</v>
      </c>
      <c r="D1087" s="1" t="s">
        <v>358</v>
      </c>
      <c r="E1087" s="1">
        <v>1</v>
      </c>
      <c r="F1087" s="2">
        <v>45083</v>
      </c>
      <c r="G1087" s="1" t="s">
        <v>213</v>
      </c>
      <c r="H1087" s="1" t="s">
        <v>1137</v>
      </c>
      <c r="I1087" s="1" t="s">
        <v>345</v>
      </c>
    </row>
    <row r="1088" spans="1:9">
      <c r="A1088" s="1" t="s">
        <v>214</v>
      </c>
      <c r="B1088" s="1" t="s">
        <v>197</v>
      </c>
      <c r="C1088" s="1" t="s">
        <v>2623</v>
      </c>
      <c r="D1088" s="1" t="s">
        <v>369</v>
      </c>
      <c r="E1088" s="1">
        <v>1</v>
      </c>
      <c r="F1088" s="2">
        <v>45083</v>
      </c>
      <c r="G1088" s="1" t="s">
        <v>213</v>
      </c>
      <c r="H1088" s="1" t="s">
        <v>1137</v>
      </c>
      <c r="I1088" s="1" t="s">
        <v>345</v>
      </c>
    </row>
    <row r="1089" spans="1:9">
      <c r="A1089" s="1" t="s">
        <v>214</v>
      </c>
      <c r="B1089" s="1" t="s">
        <v>197</v>
      </c>
      <c r="C1089" s="1" t="s">
        <v>2624</v>
      </c>
      <c r="D1089" s="1" t="s">
        <v>352</v>
      </c>
      <c r="E1089" s="1">
        <v>1</v>
      </c>
      <c r="F1089" s="2">
        <v>45083</v>
      </c>
      <c r="G1089" s="1" t="s">
        <v>213</v>
      </c>
      <c r="H1089" s="1" t="s">
        <v>1137</v>
      </c>
      <c r="I1089" s="1" t="s">
        <v>345</v>
      </c>
    </row>
    <row r="1090" spans="1:9">
      <c r="A1090" s="1" t="s">
        <v>214</v>
      </c>
      <c r="B1090" s="1" t="s">
        <v>197</v>
      </c>
      <c r="C1090" s="1" t="s">
        <v>2625</v>
      </c>
      <c r="D1090" s="1" t="s">
        <v>369</v>
      </c>
      <c r="E1090" s="1">
        <v>1</v>
      </c>
      <c r="F1090" s="2">
        <v>45084</v>
      </c>
      <c r="G1090" s="1" t="s">
        <v>213</v>
      </c>
      <c r="H1090" s="1" t="s">
        <v>1137</v>
      </c>
      <c r="I1090" s="1" t="s">
        <v>345</v>
      </c>
    </row>
    <row r="1091" spans="1:9">
      <c r="A1091" s="1" t="s">
        <v>214</v>
      </c>
      <c r="B1091" s="1" t="s">
        <v>197</v>
      </c>
      <c r="C1091" s="1" t="s">
        <v>2626</v>
      </c>
      <c r="D1091" s="1" t="s">
        <v>352</v>
      </c>
      <c r="E1091" s="1">
        <v>1</v>
      </c>
      <c r="F1091" s="2">
        <v>45087</v>
      </c>
      <c r="G1091" s="1" t="s">
        <v>213</v>
      </c>
      <c r="H1091" s="1" t="s">
        <v>1137</v>
      </c>
      <c r="I1091" s="1" t="s">
        <v>345</v>
      </c>
    </row>
    <row r="1092" spans="1:9">
      <c r="A1092" s="1" t="s">
        <v>214</v>
      </c>
      <c r="B1092" s="1" t="s">
        <v>197</v>
      </c>
      <c r="C1092" s="1" t="s">
        <v>2627</v>
      </c>
      <c r="D1092" s="1" t="s">
        <v>343</v>
      </c>
      <c r="E1092" s="1">
        <v>1</v>
      </c>
      <c r="F1092" s="2">
        <v>45089</v>
      </c>
      <c r="G1092" s="1" t="s">
        <v>213</v>
      </c>
      <c r="H1092" s="1" t="s">
        <v>1137</v>
      </c>
      <c r="I1092" s="1" t="s">
        <v>345</v>
      </c>
    </row>
    <row r="1093" hidden="1" spans="1:9">
      <c r="A1093" s="1" t="s">
        <v>214</v>
      </c>
      <c r="B1093" s="1" t="s">
        <v>197</v>
      </c>
      <c r="C1093" s="1" t="s">
        <v>3686</v>
      </c>
      <c r="D1093" s="1" t="s">
        <v>343</v>
      </c>
      <c r="E1093" s="1">
        <v>1</v>
      </c>
      <c r="F1093" s="2">
        <v>45097</v>
      </c>
      <c r="G1093" s="1" t="s">
        <v>213</v>
      </c>
      <c r="H1093" s="1" t="s">
        <v>1137</v>
      </c>
      <c r="I1093" s="1" t="s">
        <v>345</v>
      </c>
    </row>
    <row r="1094" hidden="1" spans="1:9">
      <c r="A1094" s="1" t="s">
        <v>214</v>
      </c>
      <c r="B1094" s="1" t="s">
        <v>197</v>
      </c>
      <c r="C1094" s="1" t="s">
        <v>3687</v>
      </c>
      <c r="D1094" s="1" t="s">
        <v>352</v>
      </c>
      <c r="E1094" s="1">
        <v>1</v>
      </c>
      <c r="F1094" s="2">
        <v>45097</v>
      </c>
      <c r="G1094" s="1" t="s">
        <v>213</v>
      </c>
      <c r="H1094" s="1" t="s">
        <v>1137</v>
      </c>
      <c r="I1094" s="1" t="s">
        <v>345</v>
      </c>
    </row>
    <row r="1095" hidden="1" spans="1:9">
      <c r="A1095" s="1" t="s">
        <v>214</v>
      </c>
      <c r="B1095" s="1" t="s">
        <v>197</v>
      </c>
      <c r="C1095" s="1" t="s">
        <v>3688</v>
      </c>
      <c r="D1095" s="1" t="s">
        <v>352</v>
      </c>
      <c r="E1095" s="1">
        <v>1</v>
      </c>
      <c r="F1095" s="2">
        <v>45101</v>
      </c>
      <c r="G1095" s="1" t="s">
        <v>213</v>
      </c>
      <c r="H1095" s="1" t="s">
        <v>1137</v>
      </c>
      <c r="I1095" s="1" t="s">
        <v>345</v>
      </c>
    </row>
    <row r="1096" hidden="1" spans="1:9">
      <c r="A1096" s="1" t="s">
        <v>214</v>
      </c>
      <c r="B1096" s="1" t="s">
        <v>197</v>
      </c>
      <c r="C1096" s="1" t="s">
        <v>3689</v>
      </c>
      <c r="D1096" s="1" t="s">
        <v>343</v>
      </c>
      <c r="E1096" s="1">
        <v>1</v>
      </c>
      <c r="F1096" s="2">
        <v>45104</v>
      </c>
      <c r="G1096" s="1" t="s">
        <v>213</v>
      </c>
      <c r="H1096" s="1" t="s">
        <v>1137</v>
      </c>
      <c r="I1096" s="1" t="s">
        <v>345</v>
      </c>
    </row>
    <row r="1097" hidden="1" spans="1:9">
      <c r="A1097" s="1" t="s">
        <v>214</v>
      </c>
      <c r="B1097" s="1" t="s">
        <v>197</v>
      </c>
      <c r="C1097" s="1" t="s">
        <v>3690</v>
      </c>
      <c r="D1097" s="1" t="s">
        <v>376</v>
      </c>
      <c r="E1097" s="1">
        <v>1</v>
      </c>
      <c r="F1097" s="2">
        <v>45105</v>
      </c>
      <c r="G1097" s="1" t="s">
        <v>213</v>
      </c>
      <c r="H1097" s="1" t="s">
        <v>1137</v>
      </c>
      <c r="I1097" s="1" t="s">
        <v>345</v>
      </c>
    </row>
    <row r="1098" hidden="1" spans="1:9">
      <c r="A1098" s="1" t="s">
        <v>214</v>
      </c>
      <c r="B1098" s="1" t="s">
        <v>197</v>
      </c>
      <c r="C1098" s="1" t="s">
        <v>3691</v>
      </c>
      <c r="D1098" s="1" t="s">
        <v>352</v>
      </c>
      <c r="E1098" s="1">
        <v>1</v>
      </c>
      <c r="F1098" s="2">
        <v>45106</v>
      </c>
      <c r="G1098" s="1" t="s">
        <v>213</v>
      </c>
      <c r="H1098" s="1" t="s">
        <v>1137</v>
      </c>
      <c r="I1098" s="1" t="s">
        <v>345</v>
      </c>
    </row>
    <row r="1099" hidden="1" spans="1:9">
      <c r="A1099" s="1" t="s">
        <v>214</v>
      </c>
      <c r="B1099" s="1" t="s">
        <v>197</v>
      </c>
      <c r="C1099" s="1" t="s">
        <v>3692</v>
      </c>
      <c r="D1099" s="1" t="s">
        <v>369</v>
      </c>
      <c r="E1099" s="1">
        <v>1</v>
      </c>
      <c r="F1099" s="2">
        <v>45106</v>
      </c>
      <c r="G1099" s="1" t="s">
        <v>213</v>
      </c>
      <c r="H1099" s="1" t="s">
        <v>1137</v>
      </c>
      <c r="I1099" s="1" t="s">
        <v>345</v>
      </c>
    </row>
    <row r="1100" spans="1:9">
      <c r="A1100" s="1" t="s">
        <v>128</v>
      </c>
      <c r="B1100" s="1" t="s">
        <v>129</v>
      </c>
      <c r="C1100" s="1" t="s">
        <v>2628</v>
      </c>
      <c r="D1100" s="1" t="s">
        <v>352</v>
      </c>
      <c r="E1100" s="1">
        <v>1</v>
      </c>
      <c r="F1100" s="2">
        <v>45087</v>
      </c>
      <c r="G1100" s="1" t="s">
        <v>127</v>
      </c>
      <c r="H1100" s="1" t="s">
        <v>1146</v>
      </c>
      <c r="I1100" s="1" t="s">
        <v>345</v>
      </c>
    </row>
    <row r="1101" spans="1:9">
      <c r="A1101" s="1" t="s">
        <v>128</v>
      </c>
      <c r="B1101" s="1" t="s">
        <v>129</v>
      </c>
      <c r="C1101" s="1" t="s">
        <v>2629</v>
      </c>
      <c r="D1101" s="1" t="s">
        <v>376</v>
      </c>
      <c r="E1101" s="1">
        <v>1</v>
      </c>
      <c r="F1101" s="2">
        <v>45087</v>
      </c>
      <c r="G1101" s="1" t="s">
        <v>127</v>
      </c>
      <c r="H1101" s="1" t="s">
        <v>1146</v>
      </c>
      <c r="I1101" s="1" t="s">
        <v>345</v>
      </c>
    </row>
    <row r="1102" spans="1:9">
      <c r="A1102" s="1" t="s">
        <v>128</v>
      </c>
      <c r="B1102" s="1" t="s">
        <v>129</v>
      </c>
      <c r="C1102" s="1" t="s">
        <v>2630</v>
      </c>
      <c r="D1102" s="1" t="s">
        <v>352</v>
      </c>
      <c r="E1102" s="1">
        <v>1</v>
      </c>
      <c r="F1102" s="2">
        <v>45089</v>
      </c>
      <c r="G1102" s="1" t="s">
        <v>127</v>
      </c>
      <c r="H1102" s="1" t="s">
        <v>1146</v>
      </c>
      <c r="I1102" s="1" t="s">
        <v>345</v>
      </c>
    </row>
    <row r="1103" spans="1:9">
      <c r="A1103" s="1" t="s">
        <v>128</v>
      </c>
      <c r="B1103" s="1" t="s">
        <v>129</v>
      </c>
      <c r="C1103" s="1" t="s">
        <v>2631</v>
      </c>
      <c r="D1103" s="1" t="s">
        <v>659</v>
      </c>
      <c r="E1103" s="1">
        <v>1</v>
      </c>
      <c r="F1103" s="2">
        <v>45089</v>
      </c>
      <c r="G1103" s="1" t="s">
        <v>127</v>
      </c>
      <c r="H1103" s="1" t="s">
        <v>1146</v>
      </c>
      <c r="I1103" s="1" t="s">
        <v>345</v>
      </c>
    </row>
    <row r="1104" spans="1:9">
      <c r="A1104" s="1" t="s">
        <v>128</v>
      </c>
      <c r="B1104" s="1" t="s">
        <v>129</v>
      </c>
      <c r="C1104" s="1" t="s">
        <v>2632</v>
      </c>
      <c r="D1104" s="1" t="s">
        <v>350</v>
      </c>
      <c r="E1104" s="1">
        <v>1</v>
      </c>
      <c r="F1104" s="2">
        <v>45092</v>
      </c>
      <c r="G1104" s="1" t="s">
        <v>127</v>
      </c>
      <c r="H1104" s="1" t="s">
        <v>1146</v>
      </c>
      <c r="I1104" s="1" t="s">
        <v>345</v>
      </c>
    </row>
    <row r="1105" spans="1:9">
      <c r="A1105" s="1" t="s">
        <v>128</v>
      </c>
      <c r="B1105" s="1" t="s">
        <v>129</v>
      </c>
      <c r="C1105" s="1" t="s">
        <v>2633</v>
      </c>
      <c r="D1105" s="1" t="s">
        <v>352</v>
      </c>
      <c r="E1105" s="1">
        <v>1</v>
      </c>
      <c r="F1105" s="2">
        <v>45092</v>
      </c>
      <c r="G1105" s="1" t="s">
        <v>127</v>
      </c>
      <c r="H1105" s="1" t="s">
        <v>1146</v>
      </c>
      <c r="I1105" s="1" t="s">
        <v>345</v>
      </c>
    </row>
    <row r="1106" hidden="1" spans="1:9">
      <c r="A1106" s="1" t="s">
        <v>128</v>
      </c>
      <c r="B1106" s="1" t="s">
        <v>129</v>
      </c>
      <c r="C1106" s="1" t="s">
        <v>3693</v>
      </c>
      <c r="D1106" s="1" t="s">
        <v>352</v>
      </c>
      <c r="E1106" s="1">
        <v>1</v>
      </c>
      <c r="F1106" s="2">
        <v>45100</v>
      </c>
      <c r="G1106" s="1" t="s">
        <v>127</v>
      </c>
      <c r="H1106" s="1" t="s">
        <v>1146</v>
      </c>
      <c r="I1106" s="1" t="s">
        <v>345</v>
      </c>
    </row>
    <row r="1107" hidden="1" spans="1:9">
      <c r="A1107" s="1" t="s">
        <v>128</v>
      </c>
      <c r="B1107" s="1" t="s">
        <v>129</v>
      </c>
      <c r="C1107" s="1" t="s">
        <v>3694</v>
      </c>
      <c r="D1107" s="1" t="s">
        <v>352</v>
      </c>
      <c r="E1107" s="1">
        <v>1</v>
      </c>
      <c r="F1107" s="2">
        <v>45100</v>
      </c>
      <c r="G1107" s="1" t="s">
        <v>127</v>
      </c>
      <c r="H1107" s="1" t="s">
        <v>1146</v>
      </c>
      <c r="I1107" s="1" t="s">
        <v>345</v>
      </c>
    </row>
    <row r="1108" hidden="1" spans="1:9">
      <c r="A1108" s="1" t="s">
        <v>128</v>
      </c>
      <c r="B1108" s="1" t="s">
        <v>129</v>
      </c>
      <c r="C1108" s="1" t="s">
        <v>3695</v>
      </c>
      <c r="D1108" s="1" t="s">
        <v>350</v>
      </c>
      <c r="E1108" s="1">
        <v>1</v>
      </c>
      <c r="F1108" s="2">
        <v>45100</v>
      </c>
      <c r="G1108" s="1" t="s">
        <v>127</v>
      </c>
      <c r="H1108" s="1" t="s">
        <v>1146</v>
      </c>
      <c r="I1108" s="1" t="s">
        <v>345</v>
      </c>
    </row>
    <row r="1109" hidden="1" spans="1:9">
      <c r="A1109" s="1" t="s">
        <v>128</v>
      </c>
      <c r="B1109" s="1" t="s">
        <v>129</v>
      </c>
      <c r="C1109" s="1" t="s">
        <v>3696</v>
      </c>
      <c r="D1109" s="1" t="s">
        <v>352</v>
      </c>
      <c r="E1109" s="1">
        <v>1</v>
      </c>
      <c r="F1109" s="2">
        <v>45100</v>
      </c>
      <c r="G1109" s="1" t="s">
        <v>127</v>
      </c>
      <c r="H1109" s="1" t="s">
        <v>1146</v>
      </c>
      <c r="I1109" s="1" t="s">
        <v>345</v>
      </c>
    </row>
    <row r="1110" hidden="1" spans="1:9">
      <c r="A1110" s="1" t="s">
        <v>128</v>
      </c>
      <c r="B1110" s="1" t="s">
        <v>129</v>
      </c>
      <c r="C1110" s="1" t="s">
        <v>3697</v>
      </c>
      <c r="D1110" s="1" t="s">
        <v>358</v>
      </c>
      <c r="E1110" s="1">
        <v>1</v>
      </c>
      <c r="F1110" s="2">
        <v>45100</v>
      </c>
      <c r="G1110" s="1" t="s">
        <v>127</v>
      </c>
      <c r="H1110" s="1" t="s">
        <v>1146</v>
      </c>
      <c r="I1110" s="1" t="s">
        <v>345</v>
      </c>
    </row>
    <row r="1111" spans="1:9">
      <c r="A1111" s="1" t="s">
        <v>220</v>
      </c>
      <c r="B1111" s="1" t="s">
        <v>221</v>
      </c>
      <c r="C1111" s="1" t="s">
        <v>2634</v>
      </c>
      <c r="D1111" s="1" t="s">
        <v>376</v>
      </c>
      <c r="E1111" s="1">
        <v>1</v>
      </c>
      <c r="F1111" s="2">
        <v>45082</v>
      </c>
      <c r="G1111" s="1" t="s">
        <v>219</v>
      </c>
      <c r="H1111" s="1" t="s">
        <v>1154</v>
      </c>
      <c r="I1111" s="1" t="s">
        <v>345</v>
      </c>
    </row>
    <row r="1112" spans="1:9">
      <c r="A1112" s="1" t="s">
        <v>220</v>
      </c>
      <c r="B1112" s="1" t="s">
        <v>221</v>
      </c>
      <c r="C1112" s="1" t="s">
        <v>2635</v>
      </c>
      <c r="D1112" s="1" t="s">
        <v>815</v>
      </c>
      <c r="E1112" s="1">
        <v>1</v>
      </c>
      <c r="F1112" s="2">
        <v>45084</v>
      </c>
      <c r="G1112" s="1" t="s">
        <v>219</v>
      </c>
      <c r="H1112" s="1" t="s">
        <v>1154</v>
      </c>
      <c r="I1112" s="1" t="s">
        <v>345</v>
      </c>
    </row>
    <row r="1113" spans="1:9">
      <c r="A1113" s="1" t="s">
        <v>220</v>
      </c>
      <c r="B1113" s="1" t="s">
        <v>221</v>
      </c>
      <c r="C1113" s="1" t="s">
        <v>2636</v>
      </c>
      <c r="D1113" s="1" t="s">
        <v>815</v>
      </c>
      <c r="E1113" s="1">
        <v>1</v>
      </c>
      <c r="F1113" s="2">
        <v>45084</v>
      </c>
      <c r="G1113" s="1" t="s">
        <v>219</v>
      </c>
      <c r="H1113" s="1" t="s">
        <v>1154</v>
      </c>
      <c r="I1113" s="1" t="s">
        <v>345</v>
      </c>
    </row>
    <row r="1114" spans="1:9">
      <c r="A1114" s="1" t="s">
        <v>220</v>
      </c>
      <c r="B1114" s="1" t="s">
        <v>221</v>
      </c>
      <c r="C1114" s="1" t="s">
        <v>2637</v>
      </c>
      <c r="D1114" s="1" t="s">
        <v>352</v>
      </c>
      <c r="E1114" s="1">
        <v>1</v>
      </c>
      <c r="F1114" s="2">
        <v>45089</v>
      </c>
      <c r="G1114" s="1" t="s">
        <v>219</v>
      </c>
      <c r="H1114" s="1" t="s">
        <v>1154</v>
      </c>
      <c r="I1114" s="1" t="s">
        <v>345</v>
      </c>
    </row>
    <row r="1115" spans="1:9">
      <c r="A1115" s="1" t="s">
        <v>220</v>
      </c>
      <c r="B1115" s="1" t="s">
        <v>221</v>
      </c>
      <c r="C1115" s="1" t="s">
        <v>2638</v>
      </c>
      <c r="D1115" s="1" t="s">
        <v>369</v>
      </c>
      <c r="E1115" s="1">
        <v>1</v>
      </c>
      <c r="F1115" s="2">
        <v>45089</v>
      </c>
      <c r="G1115" s="1" t="s">
        <v>219</v>
      </c>
      <c r="H1115" s="1" t="s">
        <v>1154</v>
      </c>
      <c r="I1115" s="1" t="s">
        <v>345</v>
      </c>
    </row>
    <row r="1116" hidden="1" spans="1:9">
      <c r="A1116" s="1" t="s">
        <v>220</v>
      </c>
      <c r="B1116" s="1" t="s">
        <v>221</v>
      </c>
      <c r="C1116" s="1" t="s">
        <v>3698</v>
      </c>
      <c r="D1116" s="1" t="s">
        <v>369</v>
      </c>
      <c r="E1116" s="1">
        <v>1</v>
      </c>
      <c r="F1116" s="2">
        <v>45096</v>
      </c>
      <c r="G1116" s="1" t="s">
        <v>219</v>
      </c>
      <c r="H1116" s="1" t="s">
        <v>1154</v>
      </c>
      <c r="I1116" s="1" t="s">
        <v>345</v>
      </c>
    </row>
    <row r="1117" hidden="1" spans="1:9">
      <c r="A1117" s="1" t="s">
        <v>220</v>
      </c>
      <c r="B1117" s="1" t="s">
        <v>221</v>
      </c>
      <c r="C1117" s="1" t="s">
        <v>3699</v>
      </c>
      <c r="D1117" s="1" t="s">
        <v>2254</v>
      </c>
      <c r="E1117" s="1">
        <v>1</v>
      </c>
      <c r="F1117" s="2">
        <v>45096</v>
      </c>
      <c r="G1117" s="1" t="s">
        <v>219</v>
      </c>
      <c r="H1117" s="1" t="s">
        <v>1154</v>
      </c>
      <c r="I1117" s="1" t="s">
        <v>345</v>
      </c>
    </row>
    <row r="1118" hidden="1" spans="1:9">
      <c r="A1118" s="1" t="s">
        <v>220</v>
      </c>
      <c r="B1118" s="1" t="s">
        <v>221</v>
      </c>
      <c r="C1118" s="1" t="s">
        <v>3700</v>
      </c>
      <c r="D1118" s="1" t="s">
        <v>352</v>
      </c>
      <c r="E1118" s="1">
        <v>1</v>
      </c>
      <c r="F1118" s="2">
        <v>45096</v>
      </c>
      <c r="G1118" s="1" t="s">
        <v>219</v>
      </c>
      <c r="H1118" s="1" t="s">
        <v>1154</v>
      </c>
      <c r="I1118" s="1" t="s">
        <v>345</v>
      </c>
    </row>
    <row r="1119" hidden="1" spans="1:9">
      <c r="A1119" s="1" t="s">
        <v>220</v>
      </c>
      <c r="B1119" s="1" t="s">
        <v>221</v>
      </c>
      <c r="C1119" s="1" t="s">
        <v>3701</v>
      </c>
      <c r="D1119" s="1" t="s">
        <v>369</v>
      </c>
      <c r="E1119" s="1">
        <v>1</v>
      </c>
      <c r="F1119" s="2">
        <v>45099</v>
      </c>
      <c r="G1119" s="1" t="s">
        <v>219</v>
      </c>
      <c r="H1119" s="1" t="s">
        <v>1154</v>
      </c>
      <c r="I1119" s="1" t="s">
        <v>345</v>
      </c>
    </row>
    <row r="1120" hidden="1" spans="1:9">
      <c r="A1120" s="1" t="s">
        <v>220</v>
      </c>
      <c r="B1120" s="1" t="s">
        <v>221</v>
      </c>
      <c r="C1120" s="1" t="s">
        <v>3702</v>
      </c>
      <c r="D1120" s="1" t="s">
        <v>352</v>
      </c>
      <c r="E1120" s="1">
        <v>1</v>
      </c>
      <c r="F1120" s="2">
        <v>45100</v>
      </c>
      <c r="G1120" s="1" t="s">
        <v>219</v>
      </c>
      <c r="H1120" s="1" t="s">
        <v>1154</v>
      </c>
      <c r="I1120" s="1" t="s">
        <v>345</v>
      </c>
    </row>
    <row r="1121" hidden="1" spans="1:9">
      <c r="A1121" s="1" t="s">
        <v>220</v>
      </c>
      <c r="B1121" s="1" t="s">
        <v>221</v>
      </c>
      <c r="C1121" s="1" t="s">
        <v>3703</v>
      </c>
      <c r="D1121" s="1" t="s">
        <v>369</v>
      </c>
      <c r="E1121" s="1">
        <v>1</v>
      </c>
      <c r="F1121" s="2">
        <v>45101</v>
      </c>
      <c r="G1121" s="1" t="s">
        <v>219</v>
      </c>
      <c r="H1121" s="1" t="s">
        <v>1154</v>
      </c>
      <c r="I1121" s="1" t="s">
        <v>345</v>
      </c>
    </row>
    <row r="1122" hidden="1" spans="1:9">
      <c r="A1122" s="1" t="s">
        <v>220</v>
      </c>
      <c r="B1122" s="1" t="s">
        <v>221</v>
      </c>
      <c r="C1122" s="1" t="s">
        <v>3704</v>
      </c>
      <c r="D1122" s="1" t="s">
        <v>352</v>
      </c>
      <c r="E1122" s="1">
        <v>1</v>
      </c>
      <c r="F1122" s="2">
        <v>45104</v>
      </c>
      <c r="G1122" s="1" t="s">
        <v>219</v>
      </c>
      <c r="H1122" s="1" t="s">
        <v>1154</v>
      </c>
      <c r="I1122" s="1" t="s">
        <v>345</v>
      </c>
    </row>
    <row r="1123" hidden="1" spans="1:9">
      <c r="A1123" s="1" t="s">
        <v>220</v>
      </c>
      <c r="B1123" s="1" t="s">
        <v>221</v>
      </c>
      <c r="C1123" s="1" t="s">
        <v>3705</v>
      </c>
      <c r="D1123" s="1" t="s">
        <v>350</v>
      </c>
      <c r="E1123" s="1">
        <v>1</v>
      </c>
      <c r="F1123" s="2">
        <v>45106</v>
      </c>
      <c r="G1123" s="1" t="s">
        <v>219</v>
      </c>
      <c r="H1123" s="1" t="s">
        <v>1154</v>
      </c>
      <c r="I1123" s="1" t="s">
        <v>345</v>
      </c>
    </row>
    <row r="1124" spans="1:9">
      <c r="A1124" s="1" t="s">
        <v>299</v>
      </c>
      <c r="B1124" s="1" t="s">
        <v>291</v>
      </c>
      <c r="C1124" s="1" t="s">
        <v>2639</v>
      </c>
      <c r="D1124" s="1" t="s">
        <v>352</v>
      </c>
      <c r="E1124" s="1">
        <v>1</v>
      </c>
      <c r="F1124" s="2">
        <v>45079</v>
      </c>
      <c r="G1124" s="1" t="s">
        <v>289</v>
      </c>
      <c r="H1124" s="1" t="s">
        <v>1177</v>
      </c>
      <c r="I1124" s="1" t="s">
        <v>345</v>
      </c>
    </row>
    <row r="1125" spans="1:9">
      <c r="A1125" s="1" t="s">
        <v>299</v>
      </c>
      <c r="B1125" s="1" t="s">
        <v>291</v>
      </c>
      <c r="C1125" s="1" t="s">
        <v>2640</v>
      </c>
      <c r="D1125" s="1" t="s">
        <v>369</v>
      </c>
      <c r="E1125" s="1">
        <v>1</v>
      </c>
      <c r="F1125" s="2">
        <v>45091</v>
      </c>
      <c r="G1125" s="1" t="s">
        <v>289</v>
      </c>
      <c r="H1125" s="1" t="s">
        <v>1177</v>
      </c>
      <c r="I1125" s="1" t="s">
        <v>345</v>
      </c>
    </row>
    <row r="1126" spans="1:9">
      <c r="A1126" s="1" t="s">
        <v>299</v>
      </c>
      <c r="B1126" s="1" t="s">
        <v>291</v>
      </c>
      <c r="C1126" s="1" t="s">
        <v>2641</v>
      </c>
      <c r="D1126" s="1" t="s">
        <v>358</v>
      </c>
      <c r="E1126" s="1">
        <v>1</v>
      </c>
      <c r="F1126" s="2">
        <v>45091</v>
      </c>
      <c r="G1126" s="1" t="s">
        <v>289</v>
      </c>
      <c r="H1126" s="1" t="s">
        <v>1177</v>
      </c>
      <c r="I1126" s="1" t="s">
        <v>345</v>
      </c>
    </row>
    <row r="1127" hidden="1" spans="1:9">
      <c r="A1127" s="1" t="s">
        <v>299</v>
      </c>
      <c r="B1127" s="1" t="s">
        <v>291</v>
      </c>
      <c r="C1127" s="1" t="s">
        <v>3706</v>
      </c>
      <c r="D1127" s="1" t="s">
        <v>358</v>
      </c>
      <c r="E1127" s="1">
        <v>1</v>
      </c>
      <c r="F1127" s="2">
        <v>45104</v>
      </c>
      <c r="G1127" s="1" t="s">
        <v>289</v>
      </c>
      <c r="H1127" s="1" t="s">
        <v>1177</v>
      </c>
      <c r="I1127" s="1" t="s">
        <v>345</v>
      </c>
    </row>
    <row r="1128" hidden="1" spans="1:9">
      <c r="A1128" s="1" t="s">
        <v>299</v>
      </c>
      <c r="B1128" s="1" t="s">
        <v>291</v>
      </c>
      <c r="C1128" s="1" t="s">
        <v>3707</v>
      </c>
      <c r="D1128" s="1" t="s">
        <v>693</v>
      </c>
      <c r="E1128" s="1">
        <v>1</v>
      </c>
      <c r="F1128" s="2">
        <v>45104</v>
      </c>
      <c r="G1128" s="1" t="s">
        <v>289</v>
      </c>
      <c r="H1128" s="1" t="s">
        <v>1177</v>
      </c>
      <c r="I1128" s="1" t="s">
        <v>345</v>
      </c>
    </row>
    <row r="1129" hidden="1" spans="1:9">
      <c r="A1129" s="1" t="s">
        <v>299</v>
      </c>
      <c r="B1129" s="1" t="s">
        <v>291</v>
      </c>
      <c r="C1129" s="1" t="s">
        <v>3708</v>
      </c>
      <c r="D1129" s="1" t="s">
        <v>369</v>
      </c>
      <c r="E1129" s="1">
        <v>1</v>
      </c>
      <c r="F1129" s="2">
        <v>45104</v>
      </c>
      <c r="G1129" s="1" t="s">
        <v>289</v>
      </c>
      <c r="H1129" s="1" t="s">
        <v>1177</v>
      </c>
      <c r="I1129" s="1" t="s">
        <v>345</v>
      </c>
    </row>
    <row r="1130" hidden="1" spans="1:9">
      <c r="A1130" s="1" t="s">
        <v>299</v>
      </c>
      <c r="B1130" s="1" t="s">
        <v>291</v>
      </c>
      <c r="C1130" s="1" t="s">
        <v>3709</v>
      </c>
      <c r="D1130" s="1" t="s">
        <v>352</v>
      </c>
      <c r="E1130" s="1">
        <v>1</v>
      </c>
      <c r="F1130" s="2">
        <v>45104</v>
      </c>
      <c r="G1130" s="1" t="s">
        <v>289</v>
      </c>
      <c r="H1130" s="1" t="s">
        <v>1177</v>
      </c>
      <c r="I1130" s="1" t="s">
        <v>345</v>
      </c>
    </row>
    <row r="1131" hidden="1" spans="1:9">
      <c r="A1131" s="1" t="s">
        <v>299</v>
      </c>
      <c r="B1131" s="1" t="s">
        <v>291</v>
      </c>
      <c r="C1131" s="1" t="s">
        <v>3710</v>
      </c>
      <c r="D1131" s="1" t="s">
        <v>350</v>
      </c>
      <c r="E1131" s="1">
        <v>1</v>
      </c>
      <c r="F1131" s="2">
        <v>45104</v>
      </c>
      <c r="G1131" s="1" t="s">
        <v>289</v>
      </c>
      <c r="H1131" s="1" t="s">
        <v>1177</v>
      </c>
      <c r="I1131" s="1" t="s">
        <v>345</v>
      </c>
    </row>
    <row r="1132" spans="1:9">
      <c r="A1132" s="1" t="s">
        <v>49</v>
      </c>
      <c r="B1132" s="1" t="s">
        <v>34</v>
      </c>
      <c r="C1132" s="1" t="s">
        <v>2642</v>
      </c>
      <c r="D1132" s="1" t="s">
        <v>394</v>
      </c>
      <c r="E1132" s="1">
        <v>1</v>
      </c>
      <c r="F1132" s="2">
        <v>45083</v>
      </c>
      <c r="G1132" s="1" t="s">
        <v>48</v>
      </c>
      <c r="H1132" s="1" t="s">
        <v>1184</v>
      </c>
      <c r="I1132" s="1" t="s">
        <v>345</v>
      </c>
    </row>
    <row r="1133" spans="1:9">
      <c r="A1133" s="1" t="s">
        <v>49</v>
      </c>
      <c r="B1133" s="1" t="s">
        <v>34</v>
      </c>
      <c r="C1133" s="1" t="s">
        <v>2643</v>
      </c>
      <c r="D1133" s="1" t="s">
        <v>659</v>
      </c>
      <c r="E1133" s="1">
        <v>1</v>
      </c>
      <c r="F1133" s="2">
        <v>45083</v>
      </c>
      <c r="G1133" s="1" t="s">
        <v>48</v>
      </c>
      <c r="H1133" s="1" t="s">
        <v>1184</v>
      </c>
      <c r="I1133" s="1" t="s">
        <v>345</v>
      </c>
    </row>
    <row r="1134" spans="1:9">
      <c r="A1134" s="1" t="s">
        <v>49</v>
      </c>
      <c r="B1134" s="1" t="s">
        <v>34</v>
      </c>
      <c r="C1134" s="1" t="s">
        <v>2644</v>
      </c>
      <c r="D1134" s="1" t="s">
        <v>358</v>
      </c>
      <c r="E1134" s="1">
        <v>1</v>
      </c>
      <c r="F1134" s="2">
        <v>45083</v>
      </c>
      <c r="G1134" s="1" t="s">
        <v>48</v>
      </c>
      <c r="H1134" s="1" t="s">
        <v>1184</v>
      </c>
      <c r="I1134" s="1" t="s">
        <v>345</v>
      </c>
    </row>
    <row r="1135" spans="1:9">
      <c r="A1135" s="1" t="s">
        <v>49</v>
      </c>
      <c r="B1135" s="1" t="s">
        <v>34</v>
      </c>
      <c r="C1135" s="1" t="s">
        <v>2645</v>
      </c>
      <c r="D1135" s="1" t="s">
        <v>369</v>
      </c>
      <c r="E1135" s="1">
        <v>1</v>
      </c>
      <c r="F1135" s="2">
        <v>45086</v>
      </c>
      <c r="G1135" s="1" t="s">
        <v>48</v>
      </c>
      <c r="H1135" s="1" t="s">
        <v>1184</v>
      </c>
      <c r="I1135" s="1" t="s">
        <v>345</v>
      </c>
    </row>
    <row r="1136" spans="1:9">
      <c r="A1136" s="1" t="s">
        <v>49</v>
      </c>
      <c r="B1136" s="1" t="s">
        <v>34</v>
      </c>
      <c r="C1136" s="1" t="s">
        <v>2646</v>
      </c>
      <c r="D1136" s="1" t="s">
        <v>358</v>
      </c>
      <c r="E1136" s="1">
        <v>1</v>
      </c>
      <c r="F1136" s="2">
        <v>45086</v>
      </c>
      <c r="G1136" s="1" t="s">
        <v>48</v>
      </c>
      <c r="H1136" s="1" t="s">
        <v>1184</v>
      </c>
      <c r="I1136" s="1" t="s">
        <v>345</v>
      </c>
    </row>
    <row r="1137" spans="1:9">
      <c r="A1137" s="1" t="s">
        <v>49</v>
      </c>
      <c r="B1137" s="1" t="s">
        <v>34</v>
      </c>
      <c r="C1137" s="1" t="s">
        <v>2647</v>
      </c>
      <c r="D1137" s="1" t="s">
        <v>369</v>
      </c>
      <c r="E1137" s="1">
        <v>1</v>
      </c>
      <c r="F1137" s="2">
        <v>45088</v>
      </c>
      <c r="G1137" s="1" t="s">
        <v>48</v>
      </c>
      <c r="H1137" s="1" t="s">
        <v>1184</v>
      </c>
      <c r="I1137" s="1" t="s">
        <v>345</v>
      </c>
    </row>
    <row r="1138" spans="1:9">
      <c r="A1138" s="1" t="s">
        <v>49</v>
      </c>
      <c r="B1138" s="1" t="s">
        <v>34</v>
      </c>
      <c r="C1138" s="1" t="s">
        <v>2648</v>
      </c>
      <c r="D1138" s="1" t="s">
        <v>369</v>
      </c>
      <c r="E1138" s="1">
        <v>1</v>
      </c>
      <c r="F1138" s="2">
        <v>45088</v>
      </c>
      <c r="G1138" s="1" t="s">
        <v>48</v>
      </c>
      <c r="H1138" s="1" t="s">
        <v>1184</v>
      </c>
      <c r="I1138" s="1" t="s">
        <v>345</v>
      </c>
    </row>
    <row r="1139" spans="1:9">
      <c r="A1139" s="1" t="s">
        <v>49</v>
      </c>
      <c r="B1139" s="1" t="s">
        <v>34</v>
      </c>
      <c r="C1139" s="1" t="s">
        <v>2649</v>
      </c>
      <c r="D1139" s="1" t="s">
        <v>352</v>
      </c>
      <c r="E1139" s="1">
        <v>1</v>
      </c>
      <c r="F1139" s="2">
        <v>45088</v>
      </c>
      <c r="G1139" s="1" t="s">
        <v>48</v>
      </c>
      <c r="H1139" s="1" t="s">
        <v>1184</v>
      </c>
      <c r="I1139" s="1" t="s">
        <v>345</v>
      </c>
    </row>
    <row r="1140" spans="1:9">
      <c r="A1140" s="1" t="s">
        <v>49</v>
      </c>
      <c r="B1140" s="1" t="s">
        <v>34</v>
      </c>
      <c r="C1140" s="1" t="s">
        <v>2650</v>
      </c>
      <c r="D1140" s="1" t="s">
        <v>352</v>
      </c>
      <c r="E1140" s="1">
        <v>1</v>
      </c>
      <c r="F1140" s="2">
        <v>45088</v>
      </c>
      <c r="G1140" s="1" t="s">
        <v>48</v>
      </c>
      <c r="H1140" s="1" t="s">
        <v>1184</v>
      </c>
      <c r="I1140" s="1" t="s">
        <v>345</v>
      </c>
    </row>
    <row r="1141" spans="1:9">
      <c r="A1141" s="1" t="s">
        <v>49</v>
      </c>
      <c r="B1141" s="1" t="s">
        <v>34</v>
      </c>
      <c r="C1141" s="1" t="s">
        <v>2651</v>
      </c>
      <c r="D1141" s="1" t="s">
        <v>369</v>
      </c>
      <c r="E1141" s="1">
        <v>1</v>
      </c>
      <c r="F1141" s="2">
        <v>45093</v>
      </c>
      <c r="G1141" s="1" t="s">
        <v>48</v>
      </c>
      <c r="H1141" s="1" t="s">
        <v>1184</v>
      </c>
      <c r="I1141" s="1" t="s">
        <v>345</v>
      </c>
    </row>
    <row r="1142" spans="1:9">
      <c r="A1142" s="1" t="s">
        <v>49</v>
      </c>
      <c r="B1142" s="1" t="s">
        <v>34</v>
      </c>
      <c r="C1142" s="1" t="s">
        <v>2652</v>
      </c>
      <c r="D1142" s="1" t="s">
        <v>358</v>
      </c>
      <c r="E1142" s="1">
        <v>1</v>
      </c>
      <c r="F1142" s="2">
        <v>45093</v>
      </c>
      <c r="G1142" s="1" t="s">
        <v>48</v>
      </c>
      <c r="H1142" s="1" t="s">
        <v>1184</v>
      </c>
      <c r="I1142" s="1" t="s">
        <v>345</v>
      </c>
    </row>
    <row r="1143" spans="1:9">
      <c r="A1143" s="1" t="s">
        <v>49</v>
      </c>
      <c r="B1143" s="1" t="s">
        <v>34</v>
      </c>
      <c r="C1143" s="1" t="s">
        <v>2653</v>
      </c>
      <c r="D1143" s="1" t="s">
        <v>659</v>
      </c>
      <c r="E1143" s="1">
        <v>1</v>
      </c>
      <c r="F1143" s="2">
        <v>45093</v>
      </c>
      <c r="G1143" s="1" t="s">
        <v>48</v>
      </c>
      <c r="H1143" s="1" t="s">
        <v>1184</v>
      </c>
      <c r="I1143" s="1" t="s">
        <v>345</v>
      </c>
    </row>
    <row r="1144" hidden="1" spans="1:9">
      <c r="A1144" s="1" t="s">
        <v>49</v>
      </c>
      <c r="B1144" s="1" t="s">
        <v>34</v>
      </c>
      <c r="C1144" s="1" t="s">
        <v>3711</v>
      </c>
      <c r="D1144" s="1" t="s">
        <v>352</v>
      </c>
      <c r="E1144" s="1">
        <v>1</v>
      </c>
      <c r="F1144" s="2">
        <v>45099</v>
      </c>
      <c r="G1144" s="1" t="s">
        <v>48</v>
      </c>
      <c r="H1144" s="1" t="s">
        <v>1184</v>
      </c>
      <c r="I1144" s="1" t="s">
        <v>345</v>
      </c>
    </row>
    <row r="1145" hidden="1" spans="1:9">
      <c r="A1145" s="1" t="s">
        <v>49</v>
      </c>
      <c r="B1145" s="1" t="s">
        <v>34</v>
      </c>
      <c r="C1145" s="1" t="s">
        <v>3712</v>
      </c>
      <c r="D1145" s="1" t="s">
        <v>352</v>
      </c>
      <c r="E1145" s="1">
        <v>1</v>
      </c>
      <c r="F1145" s="2">
        <v>45099</v>
      </c>
      <c r="G1145" s="1" t="s">
        <v>48</v>
      </c>
      <c r="H1145" s="1" t="s">
        <v>1184</v>
      </c>
      <c r="I1145" s="1" t="s">
        <v>345</v>
      </c>
    </row>
    <row r="1146" hidden="1" spans="1:9">
      <c r="A1146" s="1" t="s">
        <v>49</v>
      </c>
      <c r="B1146" s="1" t="s">
        <v>34</v>
      </c>
      <c r="C1146" s="1" t="s">
        <v>3713</v>
      </c>
      <c r="D1146" s="1" t="s">
        <v>394</v>
      </c>
      <c r="E1146" s="1">
        <v>1</v>
      </c>
      <c r="F1146" s="2">
        <v>45099</v>
      </c>
      <c r="G1146" s="1" t="s">
        <v>48</v>
      </c>
      <c r="H1146" s="1" t="s">
        <v>1184</v>
      </c>
      <c r="I1146" s="1" t="s">
        <v>345</v>
      </c>
    </row>
    <row r="1147" hidden="1" spans="1:9">
      <c r="A1147" s="1" t="s">
        <v>49</v>
      </c>
      <c r="B1147" s="1" t="s">
        <v>34</v>
      </c>
      <c r="C1147" s="1" t="s">
        <v>3714</v>
      </c>
      <c r="D1147" s="1" t="s">
        <v>352</v>
      </c>
      <c r="E1147" s="1">
        <v>1</v>
      </c>
      <c r="F1147" s="2">
        <v>45099</v>
      </c>
      <c r="G1147" s="1" t="s">
        <v>48</v>
      </c>
      <c r="H1147" s="1" t="s">
        <v>1184</v>
      </c>
      <c r="I1147" s="1" t="s">
        <v>345</v>
      </c>
    </row>
    <row r="1148" hidden="1" spans="1:9">
      <c r="A1148" s="1" t="s">
        <v>49</v>
      </c>
      <c r="B1148" s="1" t="s">
        <v>34</v>
      </c>
      <c r="C1148" s="1" t="s">
        <v>3715</v>
      </c>
      <c r="D1148" s="1" t="s">
        <v>376</v>
      </c>
      <c r="E1148" s="1">
        <v>1</v>
      </c>
      <c r="F1148" s="2">
        <v>45099</v>
      </c>
      <c r="G1148" s="1" t="s">
        <v>48</v>
      </c>
      <c r="H1148" s="1" t="s">
        <v>1184</v>
      </c>
      <c r="I1148" s="1" t="s">
        <v>345</v>
      </c>
    </row>
    <row r="1149" spans="1:9">
      <c r="A1149" s="1" t="s">
        <v>181</v>
      </c>
      <c r="B1149" s="1" t="s">
        <v>175</v>
      </c>
      <c r="C1149" s="1" t="s">
        <v>2654</v>
      </c>
      <c r="D1149" s="1" t="s">
        <v>394</v>
      </c>
      <c r="E1149" s="1">
        <v>1</v>
      </c>
      <c r="F1149" s="2">
        <v>45079</v>
      </c>
      <c r="G1149" s="1" t="s">
        <v>180</v>
      </c>
      <c r="H1149" s="1" t="s">
        <v>1201</v>
      </c>
      <c r="I1149" s="1" t="s">
        <v>345</v>
      </c>
    </row>
    <row r="1150" spans="1:9">
      <c r="A1150" s="1" t="s">
        <v>181</v>
      </c>
      <c r="B1150" s="1" t="s">
        <v>175</v>
      </c>
      <c r="C1150" s="1" t="s">
        <v>2655</v>
      </c>
      <c r="D1150" s="1" t="s">
        <v>369</v>
      </c>
      <c r="E1150" s="1">
        <v>1</v>
      </c>
      <c r="F1150" s="2">
        <v>45080</v>
      </c>
      <c r="G1150" s="1" t="s">
        <v>180</v>
      </c>
      <c r="H1150" s="1" t="s">
        <v>1201</v>
      </c>
      <c r="I1150" s="1" t="s">
        <v>345</v>
      </c>
    </row>
    <row r="1151" spans="1:9">
      <c r="A1151" s="1" t="s">
        <v>181</v>
      </c>
      <c r="B1151" s="1" t="s">
        <v>175</v>
      </c>
      <c r="C1151" s="1" t="s">
        <v>2656</v>
      </c>
      <c r="D1151" s="1" t="s">
        <v>369</v>
      </c>
      <c r="E1151" s="1">
        <v>1</v>
      </c>
      <c r="F1151" s="2">
        <v>45080</v>
      </c>
      <c r="G1151" s="1" t="s">
        <v>180</v>
      </c>
      <c r="H1151" s="1" t="s">
        <v>1201</v>
      </c>
      <c r="I1151" s="1" t="s">
        <v>345</v>
      </c>
    </row>
    <row r="1152" spans="1:9">
      <c r="A1152" s="1" t="s">
        <v>181</v>
      </c>
      <c r="B1152" s="1" t="s">
        <v>175</v>
      </c>
      <c r="C1152" s="1" t="s">
        <v>2657</v>
      </c>
      <c r="D1152" s="1" t="s">
        <v>343</v>
      </c>
      <c r="E1152" s="1">
        <v>1</v>
      </c>
      <c r="F1152" s="2">
        <v>45089</v>
      </c>
      <c r="G1152" s="1" t="s">
        <v>180</v>
      </c>
      <c r="H1152" s="1" t="s">
        <v>1201</v>
      </c>
      <c r="I1152" s="1" t="s">
        <v>345</v>
      </c>
    </row>
    <row r="1153" spans="1:9">
      <c r="A1153" s="1" t="s">
        <v>181</v>
      </c>
      <c r="B1153" s="1" t="s">
        <v>175</v>
      </c>
      <c r="C1153" s="1" t="s">
        <v>2658</v>
      </c>
      <c r="D1153" s="1" t="s">
        <v>352</v>
      </c>
      <c r="E1153" s="1">
        <v>1</v>
      </c>
      <c r="F1153" s="2">
        <v>45089</v>
      </c>
      <c r="G1153" s="1" t="s">
        <v>180</v>
      </c>
      <c r="H1153" s="1" t="s">
        <v>1201</v>
      </c>
      <c r="I1153" s="1" t="s">
        <v>345</v>
      </c>
    </row>
    <row r="1154" spans="1:9">
      <c r="A1154" s="1" t="s">
        <v>181</v>
      </c>
      <c r="B1154" s="1" t="s">
        <v>175</v>
      </c>
      <c r="C1154" s="1" t="s">
        <v>2659</v>
      </c>
      <c r="D1154" s="1" t="s">
        <v>369</v>
      </c>
      <c r="E1154" s="1">
        <v>1</v>
      </c>
      <c r="F1154" s="2">
        <v>45091</v>
      </c>
      <c r="G1154" s="1" t="s">
        <v>180</v>
      </c>
      <c r="H1154" s="1" t="s">
        <v>1201</v>
      </c>
      <c r="I1154" s="1" t="s">
        <v>345</v>
      </c>
    </row>
    <row r="1155" spans="1:9">
      <c r="A1155" s="1" t="s">
        <v>181</v>
      </c>
      <c r="B1155" s="1" t="s">
        <v>175</v>
      </c>
      <c r="C1155" s="1" t="s">
        <v>2660</v>
      </c>
      <c r="D1155" s="1" t="s">
        <v>358</v>
      </c>
      <c r="E1155" s="1">
        <v>1</v>
      </c>
      <c r="F1155" s="2">
        <v>45093</v>
      </c>
      <c r="G1155" s="1" t="s">
        <v>180</v>
      </c>
      <c r="H1155" s="1" t="s">
        <v>1201</v>
      </c>
      <c r="I1155" s="1" t="s">
        <v>345</v>
      </c>
    </row>
    <row r="1156" hidden="1" spans="1:9">
      <c r="A1156" s="1" t="s">
        <v>181</v>
      </c>
      <c r="B1156" s="1" t="s">
        <v>175</v>
      </c>
      <c r="C1156" s="1" t="s">
        <v>3716</v>
      </c>
      <c r="D1156" s="1" t="s">
        <v>369</v>
      </c>
      <c r="E1156" s="1">
        <v>1</v>
      </c>
      <c r="F1156" s="2">
        <v>45099</v>
      </c>
      <c r="G1156" s="1" t="s">
        <v>180</v>
      </c>
      <c r="H1156" s="1" t="s">
        <v>1201</v>
      </c>
      <c r="I1156" s="1" t="s">
        <v>345</v>
      </c>
    </row>
    <row r="1157" hidden="1" spans="1:9">
      <c r="A1157" s="1" t="s">
        <v>181</v>
      </c>
      <c r="B1157" s="1" t="s">
        <v>175</v>
      </c>
      <c r="C1157" s="1" t="s">
        <v>3717</v>
      </c>
      <c r="D1157" s="1" t="s">
        <v>358</v>
      </c>
      <c r="E1157" s="1">
        <v>1</v>
      </c>
      <c r="F1157" s="2">
        <v>45100</v>
      </c>
      <c r="G1157" s="1" t="s">
        <v>180</v>
      </c>
      <c r="H1157" s="1" t="s">
        <v>1201</v>
      </c>
      <c r="I1157" s="1" t="s">
        <v>345</v>
      </c>
    </row>
    <row r="1158" hidden="1" spans="1:9">
      <c r="A1158" s="1" t="s">
        <v>181</v>
      </c>
      <c r="B1158" s="1" t="s">
        <v>175</v>
      </c>
      <c r="C1158" s="1" t="s">
        <v>3718</v>
      </c>
      <c r="D1158" s="1" t="s">
        <v>352</v>
      </c>
      <c r="E1158" s="1">
        <v>1</v>
      </c>
      <c r="F1158" s="2">
        <v>45101</v>
      </c>
      <c r="G1158" s="1" t="s">
        <v>180</v>
      </c>
      <c r="H1158" s="1" t="s">
        <v>1201</v>
      </c>
      <c r="I1158" s="1" t="s">
        <v>345</v>
      </c>
    </row>
    <row r="1159" hidden="1" spans="1:9">
      <c r="A1159" s="1" t="s">
        <v>181</v>
      </c>
      <c r="B1159" s="1" t="s">
        <v>175</v>
      </c>
      <c r="C1159" s="1" t="s">
        <v>3719</v>
      </c>
      <c r="D1159" s="1" t="s">
        <v>693</v>
      </c>
      <c r="E1159" s="1">
        <v>1</v>
      </c>
      <c r="F1159" s="2">
        <v>45104</v>
      </c>
      <c r="G1159" s="1" t="s">
        <v>180</v>
      </c>
      <c r="H1159" s="1" t="s">
        <v>1201</v>
      </c>
      <c r="I1159" s="1" t="s">
        <v>345</v>
      </c>
    </row>
    <row r="1160" hidden="1" spans="1:9">
      <c r="A1160" s="1" t="s">
        <v>181</v>
      </c>
      <c r="B1160" s="1" t="s">
        <v>175</v>
      </c>
      <c r="C1160" s="1" t="s">
        <v>3720</v>
      </c>
      <c r="D1160" s="1" t="s">
        <v>352</v>
      </c>
      <c r="E1160" s="1">
        <v>1</v>
      </c>
      <c r="F1160" s="2">
        <v>45106</v>
      </c>
      <c r="G1160" s="1" t="s">
        <v>180</v>
      </c>
      <c r="H1160" s="1" t="s">
        <v>1201</v>
      </c>
      <c r="I1160" s="1" t="s">
        <v>345</v>
      </c>
    </row>
    <row r="1161" spans="1:9">
      <c r="A1161" s="1" t="s">
        <v>250</v>
      </c>
      <c r="B1161" s="1" t="s">
        <v>240</v>
      </c>
      <c r="C1161" s="1" t="s">
        <v>2661</v>
      </c>
      <c r="D1161" s="1" t="s">
        <v>350</v>
      </c>
      <c r="E1161" s="1">
        <v>1</v>
      </c>
      <c r="F1161" s="2">
        <v>45079</v>
      </c>
      <c r="G1161" s="1" t="s">
        <v>249</v>
      </c>
      <c r="H1161" s="1" t="s">
        <v>1210</v>
      </c>
      <c r="I1161" s="1" t="s">
        <v>345</v>
      </c>
    </row>
    <row r="1162" spans="1:9">
      <c r="A1162" s="1" t="s">
        <v>250</v>
      </c>
      <c r="B1162" s="1" t="s">
        <v>240</v>
      </c>
      <c r="C1162" s="1" t="s">
        <v>2662</v>
      </c>
      <c r="D1162" s="1" t="s">
        <v>376</v>
      </c>
      <c r="E1162" s="1">
        <v>1</v>
      </c>
      <c r="F1162" s="2">
        <v>45083</v>
      </c>
      <c r="G1162" s="1" t="s">
        <v>249</v>
      </c>
      <c r="H1162" s="1" t="s">
        <v>1210</v>
      </c>
      <c r="I1162" s="1" t="s">
        <v>345</v>
      </c>
    </row>
    <row r="1163" spans="1:9">
      <c r="A1163" s="1" t="s">
        <v>250</v>
      </c>
      <c r="B1163" s="1" t="s">
        <v>240</v>
      </c>
      <c r="C1163" s="1" t="s">
        <v>2663</v>
      </c>
      <c r="D1163" s="1" t="s">
        <v>358</v>
      </c>
      <c r="E1163" s="1">
        <v>1</v>
      </c>
      <c r="F1163" s="2">
        <v>45087</v>
      </c>
      <c r="G1163" s="1" t="s">
        <v>249</v>
      </c>
      <c r="H1163" s="1" t="s">
        <v>1210</v>
      </c>
      <c r="I1163" s="1" t="s">
        <v>345</v>
      </c>
    </row>
    <row r="1164" spans="1:9">
      <c r="A1164" s="1" t="s">
        <v>250</v>
      </c>
      <c r="B1164" s="1" t="s">
        <v>240</v>
      </c>
      <c r="C1164" s="1" t="s">
        <v>2664</v>
      </c>
      <c r="D1164" s="1" t="s">
        <v>369</v>
      </c>
      <c r="E1164" s="1">
        <v>1</v>
      </c>
      <c r="F1164" s="2">
        <v>45089</v>
      </c>
      <c r="G1164" s="1" t="s">
        <v>249</v>
      </c>
      <c r="H1164" s="1" t="s">
        <v>1210</v>
      </c>
      <c r="I1164" s="1" t="s">
        <v>345</v>
      </c>
    </row>
    <row r="1165" spans="1:9">
      <c r="A1165" s="1" t="s">
        <v>250</v>
      </c>
      <c r="B1165" s="1" t="s">
        <v>240</v>
      </c>
      <c r="C1165" s="1" t="s">
        <v>2665</v>
      </c>
      <c r="D1165" s="1" t="s">
        <v>343</v>
      </c>
      <c r="E1165" s="1">
        <v>1</v>
      </c>
      <c r="F1165" s="2">
        <v>45093</v>
      </c>
      <c r="G1165" s="1" t="s">
        <v>249</v>
      </c>
      <c r="H1165" s="1" t="s">
        <v>1210</v>
      </c>
      <c r="I1165" s="1" t="s">
        <v>345</v>
      </c>
    </row>
    <row r="1166" hidden="1" spans="1:9">
      <c r="A1166" s="1" t="s">
        <v>250</v>
      </c>
      <c r="B1166" s="1" t="s">
        <v>240</v>
      </c>
      <c r="C1166" s="1" t="s">
        <v>3721</v>
      </c>
      <c r="D1166" s="1" t="s">
        <v>350</v>
      </c>
      <c r="E1166" s="1">
        <v>1</v>
      </c>
      <c r="F1166" s="2">
        <v>45096</v>
      </c>
      <c r="G1166" s="1" t="s">
        <v>249</v>
      </c>
      <c r="H1166" s="1" t="s">
        <v>1210</v>
      </c>
      <c r="I1166" s="1" t="s">
        <v>345</v>
      </c>
    </row>
    <row r="1167" hidden="1" spans="1:9">
      <c r="A1167" s="1" t="s">
        <v>250</v>
      </c>
      <c r="B1167" s="1" t="s">
        <v>240</v>
      </c>
      <c r="C1167" s="1" t="s">
        <v>3722</v>
      </c>
      <c r="D1167" s="1" t="s">
        <v>369</v>
      </c>
      <c r="E1167" s="1">
        <v>1</v>
      </c>
      <c r="F1167" s="2">
        <v>45096</v>
      </c>
      <c r="G1167" s="1" t="s">
        <v>249</v>
      </c>
      <c r="H1167" s="1" t="s">
        <v>1210</v>
      </c>
      <c r="I1167" s="1" t="s">
        <v>345</v>
      </c>
    </row>
    <row r="1168" hidden="1" spans="1:9">
      <c r="A1168" s="1" t="s">
        <v>250</v>
      </c>
      <c r="B1168" s="1" t="s">
        <v>240</v>
      </c>
      <c r="C1168" s="1" t="s">
        <v>3723</v>
      </c>
      <c r="D1168" s="1" t="s">
        <v>358</v>
      </c>
      <c r="E1168" s="1">
        <v>1</v>
      </c>
      <c r="F1168" s="2">
        <v>45098</v>
      </c>
      <c r="G1168" s="1" t="s">
        <v>249</v>
      </c>
      <c r="H1168" s="1" t="s">
        <v>1210</v>
      </c>
      <c r="I1168" s="1" t="s">
        <v>345</v>
      </c>
    </row>
    <row r="1169" hidden="1" spans="1:9">
      <c r="A1169" s="1" t="s">
        <v>250</v>
      </c>
      <c r="B1169" s="1" t="s">
        <v>240</v>
      </c>
      <c r="C1169" s="1" t="s">
        <v>3724</v>
      </c>
      <c r="D1169" s="1" t="s">
        <v>343</v>
      </c>
      <c r="E1169" s="1">
        <v>1</v>
      </c>
      <c r="F1169" s="2">
        <v>45101</v>
      </c>
      <c r="G1169" s="1" t="s">
        <v>249</v>
      </c>
      <c r="H1169" s="1" t="s">
        <v>1210</v>
      </c>
      <c r="I1169" s="1" t="s">
        <v>345</v>
      </c>
    </row>
    <row r="1170" hidden="1" spans="1:9">
      <c r="A1170" s="1" t="s">
        <v>250</v>
      </c>
      <c r="B1170" s="1" t="s">
        <v>240</v>
      </c>
      <c r="C1170" s="1" t="s">
        <v>3725</v>
      </c>
      <c r="D1170" s="1" t="s">
        <v>369</v>
      </c>
      <c r="E1170" s="1">
        <v>1</v>
      </c>
      <c r="F1170" s="2">
        <v>45104</v>
      </c>
      <c r="G1170" s="1" t="s">
        <v>249</v>
      </c>
      <c r="H1170" s="1" t="s">
        <v>1210</v>
      </c>
      <c r="I1170" s="1" t="s">
        <v>345</v>
      </c>
    </row>
    <row r="1171" spans="1:9">
      <c r="A1171" s="1" t="s">
        <v>244</v>
      </c>
      <c r="B1171" s="1" t="s">
        <v>240</v>
      </c>
      <c r="C1171" s="1" t="s">
        <v>2666</v>
      </c>
      <c r="D1171" s="1" t="s">
        <v>352</v>
      </c>
      <c r="E1171" s="1">
        <v>1</v>
      </c>
      <c r="F1171" s="2">
        <v>45079</v>
      </c>
      <c r="G1171" s="1" t="s">
        <v>243</v>
      </c>
      <c r="H1171" s="1" t="s">
        <v>1219</v>
      </c>
      <c r="I1171" s="1" t="s">
        <v>345</v>
      </c>
    </row>
    <row r="1172" spans="1:9">
      <c r="A1172" s="1" t="s">
        <v>244</v>
      </c>
      <c r="B1172" s="1" t="s">
        <v>240</v>
      </c>
      <c r="C1172" s="1" t="s">
        <v>2667</v>
      </c>
      <c r="D1172" s="1" t="s">
        <v>352</v>
      </c>
      <c r="E1172" s="1">
        <v>1</v>
      </c>
      <c r="F1172" s="2">
        <v>45080</v>
      </c>
      <c r="G1172" s="1" t="s">
        <v>243</v>
      </c>
      <c r="H1172" s="1" t="s">
        <v>1219</v>
      </c>
      <c r="I1172" s="1" t="s">
        <v>345</v>
      </c>
    </row>
    <row r="1173" spans="1:9">
      <c r="A1173" s="1" t="s">
        <v>244</v>
      </c>
      <c r="B1173" s="1" t="s">
        <v>240</v>
      </c>
      <c r="C1173" s="1" t="s">
        <v>2668</v>
      </c>
      <c r="D1173" s="1" t="s">
        <v>343</v>
      </c>
      <c r="E1173" s="1">
        <v>1</v>
      </c>
      <c r="F1173" s="2">
        <v>45082</v>
      </c>
      <c r="G1173" s="1" t="s">
        <v>243</v>
      </c>
      <c r="H1173" s="1" t="s">
        <v>1219</v>
      </c>
      <c r="I1173" s="1" t="s">
        <v>345</v>
      </c>
    </row>
    <row r="1174" spans="1:9">
      <c r="A1174" s="1" t="s">
        <v>244</v>
      </c>
      <c r="B1174" s="1" t="s">
        <v>240</v>
      </c>
      <c r="C1174" s="1" t="s">
        <v>2669</v>
      </c>
      <c r="D1174" s="1" t="s">
        <v>350</v>
      </c>
      <c r="E1174" s="1">
        <v>1</v>
      </c>
      <c r="F1174" s="2">
        <v>45082</v>
      </c>
      <c r="G1174" s="1" t="s">
        <v>243</v>
      </c>
      <c r="H1174" s="1" t="s">
        <v>1219</v>
      </c>
      <c r="I1174" s="1" t="s">
        <v>345</v>
      </c>
    </row>
    <row r="1175" spans="1:9">
      <c r="A1175" s="1" t="s">
        <v>244</v>
      </c>
      <c r="B1175" s="1" t="s">
        <v>240</v>
      </c>
      <c r="C1175" s="1" t="s">
        <v>2670</v>
      </c>
      <c r="D1175" s="1" t="s">
        <v>358</v>
      </c>
      <c r="E1175" s="1">
        <v>1</v>
      </c>
      <c r="F1175" s="2">
        <v>45089</v>
      </c>
      <c r="G1175" s="1" t="s">
        <v>243</v>
      </c>
      <c r="H1175" s="1" t="s">
        <v>1219</v>
      </c>
      <c r="I1175" s="1" t="s">
        <v>345</v>
      </c>
    </row>
    <row r="1176" spans="1:9">
      <c r="A1176" s="1" t="s">
        <v>244</v>
      </c>
      <c r="B1176" s="1" t="s">
        <v>240</v>
      </c>
      <c r="C1176" s="1" t="s">
        <v>2671</v>
      </c>
      <c r="D1176" s="1" t="s">
        <v>358</v>
      </c>
      <c r="E1176" s="1">
        <v>1</v>
      </c>
      <c r="F1176" s="2">
        <v>45090</v>
      </c>
      <c r="G1176" s="1" t="s">
        <v>243</v>
      </c>
      <c r="H1176" s="1" t="s">
        <v>1219</v>
      </c>
      <c r="I1176" s="1" t="s">
        <v>345</v>
      </c>
    </row>
    <row r="1177" spans="1:9">
      <c r="A1177" s="1" t="s">
        <v>244</v>
      </c>
      <c r="B1177" s="1" t="s">
        <v>240</v>
      </c>
      <c r="C1177" s="1" t="s">
        <v>2672</v>
      </c>
      <c r="D1177" s="1" t="s">
        <v>343</v>
      </c>
      <c r="E1177" s="1">
        <v>1</v>
      </c>
      <c r="F1177" s="2">
        <v>45091</v>
      </c>
      <c r="G1177" s="1" t="s">
        <v>243</v>
      </c>
      <c r="H1177" s="1" t="s">
        <v>1219</v>
      </c>
      <c r="I1177" s="1" t="s">
        <v>345</v>
      </c>
    </row>
    <row r="1178" spans="1:9">
      <c r="A1178" s="1" t="s">
        <v>244</v>
      </c>
      <c r="B1178" s="1" t="s">
        <v>240</v>
      </c>
      <c r="C1178" s="1" t="s">
        <v>2673</v>
      </c>
      <c r="D1178" s="1" t="s">
        <v>343</v>
      </c>
      <c r="E1178" s="1">
        <v>1</v>
      </c>
      <c r="F1178" s="2">
        <v>45091</v>
      </c>
      <c r="G1178" s="1" t="s">
        <v>243</v>
      </c>
      <c r="H1178" s="1" t="s">
        <v>1219</v>
      </c>
      <c r="I1178" s="1" t="s">
        <v>345</v>
      </c>
    </row>
    <row r="1179" hidden="1" spans="1:9">
      <c r="A1179" s="1" t="s">
        <v>244</v>
      </c>
      <c r="B1179" s="1" t="s">
        <v>240</v>
      </c>
      <c r="C1179" s="1" t="s">
        <v>3726</v>
      </c>
      <c r="D1179" s="1" t="s">
        <v>350</v>
      </c>
      <c r="E1179" s="1">
        <v>1</v>
      </c>
      <c r="F1179" s="2">
        <v>45098</v>
      </c>
      <c r="G1179" s="1" t="s">
        <v>243</v>
      </c>
      <c r="H1179" s="1" t="s">
        <v>1219</v>
      </c>
      <c r="I1179" s="1" t="s">
        <v>345</v>
      </c>
    </row>
    <row r="1180" hidden="1" spans="1:9">
      <c r="A1180" s="1" t="s">
        <v>244</v>
      </c>
      <c r="B1180" s="1" t="s">
        <v>240</v>
      </c>
      <c r="C1180" s="1" t="s">
        <v>3727</v>
      </c>
      <c r="D1180" s="1" t="s">
        <v>358</v>
      </c>
      <c r="E1180" s="1">
        <v>1</v>
      </c>
      <c r="F1180" s="2">
        <v>45101</v>
      </c>
      <c r="G1180" s="1" t="s">
        <v>243</v>
      </c>
      <c r="H1180" s="1" t="s">
        <v>1219</v>
      </c>
      <c r="I1180" s="1" t="s">
        <v>345</v>
      </c>
    </row>
    <row r="1181" hidden="1" spans="1:9">
      <c r="A1181" s="1" t="s">
        <v>244</v>
      </c>
      <c r="B1181" s="1" t="s">
        <v>240</v>
      </c>
      <c r="C1181" s="1" t="s">
        <v>3728</v>
      </c>
      <c r="D1181" s="1" t="s">
        <v>369</v>
      </c>
      <c r="E1181" s="1">
        <v>1</v>
      </c>
      <c r="F1181" s="2">
        <v>45104</v>
      </c>
      <c r="G1181" s="1" t="s">
        <v>243</v>
      </c>
      <c r="H1181" s="1" t="s">
        <v>1219</v>
      </c>
      <c r="I1181" s="1" t="s">
        <v>345</v>
      </c>
    </row>
    <row r="1182" spans="1:9">
      <c r="A1182" s="1" t="s">
        <v>157</v>
      </c>
      <c r="B1182" s="1" t="s">
        <v>1084</v>
      </c>
      <c r="C1182" s="1" t="s">
        <v>2674</v>
      </c>
      <c r="D1182" s="1" t="s">
        <v>352</v>
      </c>
      <c r="E1182" s="1">
        <v>1</v>
      </c>
      <c r="F1182" s="2">
        <v>45083</v>
      </c>
      <c r="G1182" s="1" t="s">
        <v>156</v>
      </c>
      <c r="H1182" s="1" t="s">
        <v>1229</v>
      </c>
      <c r="I1182" s="1" t="s">
        <v>345</v>
      </c>
    </row>
    <row r="1183" spans="1:9">
      <c r="A1183" s="1" t="s">
        <v>157</v>
      </c>
      <c r="B1183" s="1" t="s">
        <v>1084</v>
      </c>
      <c r="C1183" s="1" t="s">
        <v>2675</v>
      </c>
      <c r="D1183" s="1" t="s">
        <v>358</v>
      </c>
      <c r="E1183" s="1">
        <v>1</v>
      </c>
      <c r="F1183" s="2">
        <v>45093</v>
      </c>
      <c r="G1183" s="1" t="s">
        <v>156</v>
      </c>
      <c r="H1183" s="1" t="s">
        <v>1229</v>
      </c>
      <c r="I1183" s="1" t="s">
        <v>345</v>
      </c>
    </row>
    <row r="1184" hidden="1" spans="1:9">
      <c r="A1184" s="1" t="s">
        <v>157</v>
      </c>
      <c r="B1184" s="1" t="s">
        <v>1084</v>
      </c>
      <c r="C1184" s="1" t="s">
        <v>3729</v>
      </c>
      <c r="D1184" s="1" t="s">
        <v>358</v>
      </c>
      <c r="E1184" s="1">
        <v>1</v>
      </c>
      <c r="F1184" s="2">
        <v>45103</v>
      </c>
      <c r="G1184" s="1" t="s">
        <v>156</v>
      </c>
      <c r="H1184" s="1" t="s">
        <v>1229</v>
      </c>
      <c r="I1184" s="1" t="s">
        <v>345</v>
      </c>
    </row>
    <row r="1185" hidden="1" spans="1:9">
      <c r="A1185" s="1" t="s">
        <v>157</v>
      </c>
      <c r="B1185" s="1" t="s">
        <v>1084</v>
      </c>
      <c r="C1185" s="1" t="s">
        <v>3730</v>
      </c>
      <c r="D1185" s="1" t="s">
        <v>369</v>
      </c>
      <c r="E1185" s="1">
        <v>1</v>
      </c>
      <c r="F1185" s="2">
        <v>45104</v>
      </c>
      <c r="G1185" s="1" t="s">
        <v>156</v>
      </c>
      <c r="H1185" s="1" t="s">
        <v>1229</v>
      </c>
      <c r="I1185" s="1" t="s">
        <v>345</v>
      </c>
    </row>
    <row r="1186" hidden="1" spans="1:9">
      <c r="A1186" s="1" t="s">
        <v>157</v>
      </c>
      <c r="B1186" s="1" t="s">
        <v>1084</v>
      </c>
      <c r="C1186" s="1" t="s">
        <v>3731</v>
      </c>
      <c r="D1186" s="1" t="s">
        <v>394</v>
      </c>
      <c r="E1186" s="1">
        <v>1</v>
      </c>
      <c r="F1186" s="2">
        <v>45104</v>
      </c>
      <c r="G1186" s="1" t="s">
        <v>156</v>
      </c>
      <c r="H1186" s="1" t="s">
        <v>1229</v>
      </c>
      <c r="I1186" s="1" t="s">
        <v>345</v>
      </c>
    </row>
    <row r="1187" spans="1:9">
      <c r="A1187" s="1" t="s">
        <v>68</v>
      </c>
      <c r="B1187" s="1" t="s">
        <v>66</v>
      </c>
      <c r="C1187" s="1" t="s">
        <v>2676</v>
      </c>
      <c r="D1187" s="1" t="s">
        <v>352</v>
      </c>
      <c r="E1187" s="1">
        <v>1</v>
      </c>
      <c r="F1187" s="2">
        <v>45079</v>
      </c>
      <c r="G1187" s="1" t="s">
        <v>67</v>
      </c>
      <c r="H1187" s="1" t="s">
        <v>1237</v>
      </c>
      <c r="I1187" s="1" t="s">
        <v>345</v>
      </c>
    </row>
    <row r="1188" spans="1:9">
      <c r="A1188" s="1" t="s">
        <v>68</v>
      </c>
      <c r="B1188" s="1" t="s">
        <v>66</v>
      </c>
      <c r="C1188" s="1" t="s">
        <v>2677</v>
      </c>
      <c r="D1188" s="1" t="s">
        <v>352</v>
      </c>
      <c r="E1188" s="1">
        <v>1</v>
      </c>
      <c r="F1188" s="2">
        <v>45079</v>
      </c>
      <c r="G1188" s="1" t="s">
        <v>67</v>
      </c>
      <c r="H1188" s="1" t="s">
        <v>1237</v>
      </c>
      <c r="I1188" s="1" t="s">
        <v>345</v>
      </c>
    </row>
    <row r="1189" spans="1:9">
      <c r="A1189" s="1" t="s">
        <v>68</v>
      </c>
      <c r="B1189" s="1" t="s">
        <v>66</v>
      </c>
      <c r="C1189" s="1" t="s">
        <v>2678</v>
      </c>
      <c r="D1189" s="1" t="s">
        <v>352</v>
      </c>
      <c r="E1189" s="1">
        <v>1</v>
      </c>
      <c r="F1189" s="2">
        <v>45079</v>
      </c>
      <c r="G1189" s="1" t="s">
        <v>67</v>
      </c>
      <c r="H1189" s="1" t="s">
        <v>1237</v>
      </c>
      <c r="I1189" s="1" t="s">
        <v>345</v>
      </c>
    </row>
    <row r="1190" spans="1:9">
      <c r="A1190" s="1" t="s">
        <v>68</v>
      </c>
      <c r="B1190" s="1" t="s">
        <v>66</v>
      </c>
      <c r="C1190" s="1" t="s">
        <v>2679</v>
      </c>
      <c r="D1190" s="1" t="s">
        <v>350</v>
      </c>
      <c r="E1190" s="1">
        <v>1</v>
      </c>
      <c r="F1190" s="2">
        <v>45080</v>
      </c>
      <c r="G1190" s="1" t="s">
        <v>67</v>
      </c>
      <c r="H1190" s="1" t="s">
        <v>1237</v>
      </c>
      <c r="I1190" s="1" t="s">
        <v>345</v>
      </c>
    </row>
    <row r="1191" spans="1:9">
      <c r="A1191" s="1" t="s">
        <v>68</v>
      </c>
      <c r="B1191" s="1" t="s">
        <v>66</v>
      </c>
      <c r="C1191" s="1" t="s">
        <v>2680</v>
      </c>
      <c r="D1191" s="1" t="s">
        <v>352</v>
      </c>
      <c r="E1191" s="1">
        <v>1</v>
      </c>
      <c r="F1191" s="2">
        <v>45082</v>
      </c>
      <c r="G1191" s="1" t="s">
        <v>67</v>
      </c>
      <c r="H1191" s="1" t="s">
        <v>1237</v>
      </c>
      <c r="I1191" s="1" t="s">
        <v>345</v>
      </c>
    </row>
    <row r="1192" spans="1:9">
      <c r="A1192" s="1" t="s">
        <v>68</v>
      </c>
      <c r="B1192" s="1" t="s">
        <v>66</v>
      </c>
      <c r="C1192" s="1" t="s">
        <v>2681</v>
      </c>
      <c r="D1192" s="1" t="s">
        <v>350</v>
      </c>
      <c r="E1192" s="1">
        <v>1</v>
      </c>
      <c r="F1192" s="2">
        <v>45082</v>
      </c>
      <c r="G1192" s="1" t="s">
        <v>67</v>
      </c>
      <c r="H1192" s="1" t="s">
        <v>1237</v>
      </c>
      <c r="I1192" s="1" t="s">
        <v>345</v>
      </c>
    </row>
    <row r="1193" spans="1:9">
      <c r="A1193" s="1" t="s">
        <v>68</v>
      </c>
      <c r="B1193" s="1" t="s">
        <v>66</v>
      </c>
      <c r="C1193" s="1" t="s">
        <v>2682</v>
      </c>
      <c r="D1193" s="1" t="s">
        <v>358</v>
      </c>
      <c r="E1193" s="1">
        <v>1</v>
      </c>
      <c r="F1193" s="2">
        <v>45082</v>
      </c>
      <c r="G1193" s="1" t="s">
        <v>67</v>
      </c>
      <c r="H1193" s="1" t="s">
        <v>1237</v>
      </c>
      <c r="I1193" s="1" t="s">
        <v>345</v>
      </c>
    </row>
    <row r="1194" spans="1:9">
      <c r="A1194" s="1" t="s">
        <v>68</v>
      </c>
      <c r="B1194" s="1" t="s">
        <v>66</v>
      </c>
      <c r="C1194" s="1" t="s">
        <v>2683</v>
      </c>
      <c r="D1194" s="1" t="s">
        <v>358</v>
      </c>
      <c r="E1194" s="1">
        <v>1</v>
      </c>
      <c r="F1194" s="2">
        <v>45082</v>
      </c>
      <c r="G1194" s="1" t="s">
        <v>67</v>
      </c>
      <c r="H1194" s="1" t="s">
        <v>1237</v>
      </c>
      <c r="I1194" s="1" t="s">
        <v>345</v>
      </c>
    </row>
    <row r="1195" spans="1:9">
      <c r="A1195" s="1" t="s">
        <v>68</v>
      </c>
      <c r="B1195" s="1" t="s">
        <v>66</v>
      </c>
      <c r="C1195" s="1" t="s">
        <v>2684</v>
      </c>
      <c r="D1195" s="1" t="s">
        <v>350</v>
      </c>
      <c r="E1195" s="1">
        <v>1</v>
      </c>
      <c r="F1195" s="2">
        <v>45082</v>
      </c>
      <c r="G1195" s="1" t="s">
        <v>67</v>
      </c>
      <c r="H1195" s="1" t="s">
        <v>1237</v>
      </c>
      <c r="I1195" s="1" t="s">
        <v>345</v>
      </c>
    </row>
    <row r="1196" spans="1:9">
      <c r="A1196" s="1" t="s">
        <v>68</v>
      </c>
      <c r="B1196" s="1" t="s">
        <v>66</v>
      </c>
      <c r="C1196" s="1" t="s">
        <v>2685</v>
      </c>
      <c r="D1196" s="1" t="s">
        <v>358</v>
      </c>
      <c r="E1196" s="1">
        <v>1</v>
      </c>
      <c r="F1196" s="2">
        <v>45082</v>
      </c>
      <c r="G1196" s="1" t="s">
        <v>67</v>
      </c>
      <c r="H1196" s="1" t="s">
        <v>1237</v>
      </c>
      <c r="I1196" s="1" t="s">
        <v>345</v>
      </c>
    </row>
    <row r="1197" spans="1:9">
      <c r="A1197" s="1" t="s">
        <v>68</v>
      </c>
      <c r="B1197" s="1" t="s">
        <v>66</v>
      </c>
      <c r="C1197" s="1" t="s">
        <v>2686</v>
      </c>
      <c r="D1197" s="1" t="s">
        <v>352</v>
      </c>
      <c r="E1197" s="1">
        <v>1</v>
      </c>
      <c r="F1197" s="2">
        <v>45083</v>
      </c>
      <c r="G1197" s="1" t="s">
        <v>67</v>
      </c>
      <c r="H1197" s="1" t="s">
        <v>1237</v>
      </c>
      <c r="I1197" s="1" t="s">
        <v>345</v>
      </c>
    </row>
    <row r="1198" spans="1:9">
      <c r="A1198" s="1" t="s">
        <v>68</v>
      </c>
      <c r="B1198" s="1" t="s">
        <v>66</v>
      </c>
      <c r="C1198" s="1" t="s">
        <v>2687</v>
      </c>
      <c r="D1198" s="1" t="s">
        <v>369</v>
      </c>
      <c r="E1198" s="1">
        <v>1</v>
      </c>
      <c r="F1198" s="2">
        <v>45087</v>
      </c>
      <c r="G1198" s="1" t="s">
        <v>67</v>
      </c>
      <c r="H1198" s="1" t="s">
        <v>1237</v>
      </c>
      <c r="I1198" s="1" t="s">
        <v>345</v>
      </c>
    </row>
    <row r="1199" spans="1:9">
      <c r="A1199" s="1" t="s">
        <v>68</v>
      </c>
      <c r="B1199" s="1" t="s">
        <v>66</v>
      </c>
      <c r="C1199" s="1" t="s">
        <v>2688</v>
      </c>
      <c r="D1199" s="1" t="s">
        <v>343</v>
      </c>
      <c r="E1199" s="1">
        <v>1</v>
      </c>
      <c r="F1199" s="2">
        <v>45089</v>
      </c>
      <c r="G1199" s="1" t="s">
        <v>67</v>
      </c>
      <c r="H1199" s="1" t="s">
        <v>1237</v>
      </c>
      <c r="I1199" s="1" t="s">
        <v>345</v>
      </c>
    </row>
    <row r="1200" spans="1:9">
      <c r="A1200" s="1" t="s">
        <v>68</v>
      </c>
      <c r="B1200" s="1" t="s">
        <v>66</v>
      </c>
      <c r="C1200" s="1" t="s">
        <v>2689</v>
      </c>
      <c r="D1200" s="1" t="s">
        <v>369</v>
      </c>
      <c r="E1200" s="1">
        <v>1</v>
      </c>
      <c r="F1200" s="2">
        <v>45089</v>
      </c>
      <c r="G1200" s="1" t="s">
        <v>67</v>
      </c>
      <c r="H1200" s="1" t="s">
        <v>1237</v>
      </c>
      <c r="I1200" s="1" t="s">
        <v>345</v>
      </c>
    </row>
    <row r="1201" spans="1:9">
      <c r="A1201" s="1" t="s">
        <v>68</v>
      </c>
      <c r="B1201" s="1" t="s">
        <v>66</v>
      </c>
      <c r="C1201" s="1" t="s">
        <v>2690</v>
      </c>
      <c r="D1201" s="1" t="s">
        <v>352</v>
      </c>
      <c r="E1201" s="1">
        <v>1</v>
      </c>
      <c r="F1201" s="2">
        <v>45089</v>
      </c>
      <c r="G1201" s="1" t="s">
        <v>67</v>
      </c>
      <c r="H1201" s="1" t="s">
        <v>1237</v>
      </c>
      <c r="I1201" s="1" t="s">
        <v>345</v>
      </c>
    </row>
    <row r="1202" spans="1:9">
      <c r="A1202" s="1" t="s">
        <v>68</v>
      </c>
      <c r="B1202" s="1" t="s">
        <v>66</v>
      </c>
      <c r="C1202" s="1" t="s">
        <v>2691</v>
      </c>
      <c r="D1202" s="1" t="s">
        <v>369</v>
      </c>
      <c r="E1202" s="1">
        <v>1</v>
      </c>
      <c r="F1202" s="2">
        <v>45089</v>
      </c>
      <c r="G1202" s="1" t="s">
        <v>67</v>
      </c>
      <c r="H1202" s="1" t="s">
        <v>1237</v>
      </c>
      <c r="I1202" s="1" t="s">
        <v>345</v>
      </c>
    </row>
    <row r="1203" spans="1:9">
      <c r="A1203" s="1" t="s">
        <v>68</v>
      </c>
      <c r="B1203" s="1" t="s">
        <v>66</v>
      </c>
      <c r="C1203" s="1" t="s">
        <v>2692</v>
      </c>
      <c r="D1203" s="1" t="s">
        <v>358</v>
      </c>
      <c r="E1203" s="1">
        <v>1</v>
      </c>
      <c r="F1203" s="2">
        <v>45089</v>
      </c>
      <c r="G1203" s="1" t="s">
        <v>67</v>
      </c>
      <c r="H1203" s="1" t="s">
        <v>1237</v>
      </c>
      <c r="I1203" s="1" t="s">
        <v>345</v>
      </c>
    </row>
    <row r="1204" spans="1:9">
      <c r="A1204" s="1" t="s">
        <v>68</v>
      </c>
      <c r="B1204" s="1" t="s">
        <v>66</v>
      </c>
      <c r="C1204" s="1" t="s">
        <v>2693</v>
      </c>
      <c r="D1204" s="1" t="s">
        <v>358</v>
      </c>
      <c r="E1204" s="1">
        <v>1</v>
      </c>
      <c r="F1204" s="2">
        <v>45089</v>
      </c>
      <c r="G1204" s="1" t="s">
        <v>67</v>
      </c>
      <c r="H1204" s="1" t="s">
        <v>1237</v>
      </c>
      <c r="I1204" s="1" t="s">
        <v>345</v>
      </c>
    </row>
    <row r="1205" spans="1:9">
      <c r="A1205" s="1" t="s">
        <v>68</v>
      </c>
      <c r="B1205" s="1" t="s">
        <v>66</v>
      </c>
      <c r="C1205" s="1" t="s">
        <v>2694</v>
      </c>
      <c r="D1205" s="1" t="s">
        <v>350</v>
      </c>
      <c r="E1205" s="1">
        <v>1</v>
      </c>
      <c r="F1205" s="2">
        <v>45089</v>
      </c>
      <c r="G1205" s="1" t="s">
        <v>67</v>
      </c>
      <c r="H1205" s="1" t="s">
        <v>1237</v>
      </c>
      <c r="I1205" s="1" t="s">
        <v>345</v>
      </c>
    </row>
    <row r="1206" spans="1:9">
      <c r="A1206" s="1" t="s">
        <v>68</v>
      </c>
      <c r="B1206" s="1" t="s">
        <v>66</v>
      </c>
      <c r="C1206" s="1" t="s">
        <v>2695</v>
      </c>
      <c r="D1206" s="1" t="s">
        <v>352</v>
      </c>
      <c r="E1206" s="1">
        <v>1</v>
      </c>
      <c r="F1206" s="2">
        <v>45090</v>
      </c>
      <c r="G1206" s="1" t="s">
        <v>67</v>
      </c>
      <c r="H1206" s="1" t="s">
        <v>1237</v>
      </c>
      <c r="I1206" s="1" t="s">
        <v>345</v>
      </c>
    </row>
    <row r="1207" spans="1:9">
      <c r="A1207" s="1" t="s">
        <v>68</v>
      </c>
      <c r="B1207" s="1" t="s">
        <v>66</v>
      </c>
      <c r="C1207" s="1" t="s">
        <v>2696</v>
      </c>
      <c r="D1207" s="1" t="s">
        <v>352</v>
      </c>
      <c r="E1207" s="1">
        <v>1</v>
      </c>
      <c r="F1207" s="2">
        <v>45091</v>
      </c>
      <c r="G1207" s="1" t="s">
        <v>67</v>
      </c>
      <c r="H1207" s="1" t="s">
        <v>1237</v>
      </c>
      <c r="I1207" s="1" t="s">
        <v>345</v>
      </c>
    </row>
    <row r="1208" spans="1:9">
      <c r="A1208" s="1" t="s">
        <v>68</v>
      </c>
      <c r="B1208" s="1" t="s">
        <v>66</v>
      </c>
      <c r="C1208" s="1" t="s">
        <v>2697</v>
      </c>
      <c r="D1208" s="1" t="s">
        <v>352</v>
      </c>
      <c r="E1208" s="1">
        <v>1</v>
      </c>
      <c r="F1208" s="2">
        <v>45093</v>
      </c>
      <c r="G1208" s="1" t="s">
        <v>67</v>
      </c>
      <c r="H1208" s="1" t="s">
        <v>1237</v>
      </c>
      <c r="I1208" s="1" t="s">
        <v>345</v>
      </c>
    </row>
    <row r="1209" hidden="1" spans="1:9">
      <c r="A1209" s="1" t="s">
        <v>68</v>
      </c>
      <c r="B1209" s="1" t="s">
        <v>66</v>
      </c>
      <c r="C1209" s="1" t="s">
        <v>3732</v>
      </c>
      <c r="D1209" s="1" t="s">
        <v>343</v>
      </c>
      <c r="E1209" s="1">
        <v>1</v>
      </c>
      <c r="F1209" s="2">
        <v>45096</v>
      </c>
      <c r="G1209" s="1" t="s">
        <v>67</v>
      </c>
      <c r="H1209" s="1" t="s">
        <v>1237</v>
      </c>
      <c r="I1209" s="1" t="s">
        <v>345</v>
      </c>
    </row>
    <row r="1210" hidden="1" spans="1:9">
      <c r="A1210" s="1" t="s">
        <v>68</v>
      </c>
      <c r="B1210" s="1" t="s">
        <v>66</v>
      </c>
      <c r="C1210" s="1" t="s">
        <v>3733</v>
      </c>
      <c r="D1210" s="1" t="s">
        <v>358</v>
      </c>
      <c r="E1210" s="1">
        <v>1</v>
      </c>
      <c r="F1210" s="2">
        <v>45097</v>
      </c>
      <c r="G1210" s="1" t="s">
        <v>67</v>
      </c>
      <c r="H1210" s="1" t="s">
        <v>1237</v>
      </c>
      <c r="I1210" s="1" t="s">
        <v>345</v>
      </c>
    </row>
    <row r="1211" hidden="1" spans="1:9">
      <c r="A1211" s="1" t="s">
        <v>68</v>
      </c>
      <c r="B1211" s="1" t="s">
        <v>66</v>
      </c>
      <c r="C1211" s="1" t="s">
        <v>3734</v>
      </c>
      <c r="D1211" s="1" t="s">
        <v>358</v>
      </c>
      <c r="E1211" s="1">
        <v>1</v>
      </c>
      <c r="F1211" s="2">
        <v>45097</v>
      </c>
      <c r="G1211" s="1" t="s">
        <v>67</v>
      </c>
      <c r="H1211" s="1" t="s">
        <v>1237</v>
      </c>
      <c r="I1211" s="1" t="s">
        <v>345</v>
      </c>
    </row>
    <row r="1212" hidden="1" spans="1:9">
      <c r="A1212" s="1" t="s">
        <v>68</v>
      </c>
      <c r="B1212" s="1" t="s">
        <v>66</v>
      </c>
      <c r="C1212" s="1" t="s">
        <v>3735</v>
      </c>
      <c r="D1212" s="1" t="s">
        <v>350</v>
      </c>
      <c r="E1212" s="1">
        <v>1</v>
      </c>
      <c r="F1212" s="2">
        <v>45097</v>
      </c>
      <c r="G1212" s="1" t="s">
        <v>67</v>
      </c>
      <c r="H1212" s="1" t="s">
        <v>1237</v>
      </c>
      <c r="I1212" s="1" t="s">
        <v>345</v>
      </c>
    </row>
    <row r="1213" hidden="1" spans="1:9">
      <c r="A1213" s="1" t="s">
        <v>68</v>
      </c>
      <c r="B1213" s="1" t="s">
        <v>66</v>
      </c>
      <c r="C1213" s="1" t="s">
        <v>3736</v>
      </c>
      <c r="D1213" s="1" t="s">
        <v>394</v>
      </c>
      <c r="E1213" s="1">
        <v>1</v>
      </c>
      <c r="F1213" s="2">
        <v>45097</v>
      </c>
      <c r="G1213" s="1" t="s">
        <v>67</v>
      </c>
      <c r="H1213" s="1" t="s">
        <v>1237</v>
      </c>
      <c r="I1213" s="1" t="s">
        <v>345</v>
      </c>
    </row>
    <row r="1214" hidden="1" spans="1:9">
      <c r="A1214" s="1" t="s">
        <v>68</v>
      </c>
      <c r="B1214" s="1" t="s">
        <v>66</v>
      </c>
      <c r="C1214" s="1" t="s">
        <v>3737</v>
      </c>
      <c r="D1214" s="1" t="s">
        <v>358</v>
      </c>
      <c r="E1214" s="1">
        <v>1</v>
      </c>
      <c r="F1214" s="2">
        <v>45097</v>
      </c>
      <c r="G1214" s="1" t="s">
        <v>67</v>
      </c>
      <c r="H1214" s="1" t="s">
        <v>1237</v>
      </c>
      <c r="I1214" s="1" t="s">
        <v>345</v>
      </c>
    </row>
    <row r="1215" hidden="1" spans="1:9">
      <c r="A1215" s="1" t="s">
        <v>68</v>
      </c>
      <c r="B1215" s="1" t="s">
        <v>66</v>
      </c>
      <c r="C1215" s="1" t="s">
        <v>3738</v>
      </c>
      <c r="D1215" s="1" t="s">
        <v>350</v>
      </c>
      <c r="E1215" s="1">
        <v>1</v>
      </c>
      <c r="F1215" s="2">
        <v>45097</v>
      </c>
      <c r="G1215" s="1" t="s">
        <v>67</v>
      </c>
      <c r="H1215" s="1" t="s">
        <v>1237</v>
      </c>
      <c r="I1215" s="1" t="s">
        <v>345</v>
      </c>
    </row>
    <row r="1216" hidden="1" spans="1:9">
      <c r="A1216" s="1" t="s">
        <v>68</v>
      </c>
      <c r="B1216" s="1" t="s">
        <v>66</v>
      </c>
      <c r="C1216" s="1" t="s">
        <v>3739</v>
      </c>
      <c r="D1216" s="1" t="s">
        <v>358</v>
      </c>
      <c r="E1216" s="1">
        <v>1</v>
      </c>
      <c r="F1216" s="2">
        <v>45099</v>
      </c>
      <c r="G1216" s="1" t="s">
        <v>67</v>
      </c>
      <c r="H1216" s="1" t="s">
        <v>1237</v>
      </c>
      <c r="I1216" s="1" t="s">
        <v>345</v>
      </c>
    </row>
    <row r="1217" hidden="1" spans="1:9">
      <c r="A1217" s="1" t="s">
        <v>68</v>
      </c>
      <c r="B1217" s="1" t="s">
        <v>66</v>
      </c>
      <c r="C1217" s="1" t="s">
        <v>3740</v>
      </c>
      <c r="D1217" s="1" t="s">
        <v>350</v>
      </c>
      <c r="E1217" s="1">
        <v>1</v>
      </c>
      <c r="F1217" s="2">
        <v>45099</v>
      </c>
      <c r="G1217" s="1" t="s">
        <v>67</v>
      </c>
      <c r="H1217" s="1" t="s">
        <v>1237</v>
      </c>
      <c r="I1217" s="1" t="s">
        <v>345</v>
      </c>
    </row>
    <row r="1218" hidden="1" spans="1:9">
      <c r="A1218" s="1" t="s">
        <v>68</v>
      </c>
      <c r="B1218" s="1" t="s">
        <v>66</v>
      </c>
      <c r="C1218" s="1" t="s">
        <v>3741</v>
      </c>
      <c r="D1218" s="1" t="s">
        <v>358</v>
      </c>
      <c r="E1218" s="1">
        <v>1</v>
      </c>
      <c r="F1218" s="2">
        <v>45099</v>
      </c>
      <c r="G1218" s="1" t="s">
        <v>67</v>
      </c>
      <c r="H1218" s="1" t="s">
        <v>1237</v>
      </c>
      <c r="I1218" s="1" t="s">
        <v>345</v>
      </c>
    </row>
    <row r="1219" hidden="1" spans="1:9">
      <c r="A1219" s="1" t="s">
        <v>68</v>
      </c>
      <c r="B1219" s="1" t="s">
        <v>66</v>
      </c>
      <c r="C1219" s="1" t="s">
        <v>3742</v>
      </c>
      <c r="D1219" s="1" t="s">
        <v>343</v>
      </c>
      <c r="E1219" s="1">
        <v>1</v>
      </c>
      <c r="F1219" s="2">
        <v>45100</v>
      </c>
      <c r="G1219" s="1" t="s">
        <v>67</v>
      </c>
      <c r="H1219" s="1" t="s">
        <v>1237</v>
      </c>
      <c r="I1219" s="1" t="s">
        <v>345</v>
      </c>
    </row>
    <row r="1220" hidden="1" spans="1:9">
      <c r="A1220" s="1" t="s">
        <v>68</v>
      </c>
      <c r="B1220" s="1" t="s">
        <v>66</v>
      </c>
      <c r="C1220" s="1" t="s">
        <v>3743</v>
      </c>
      <c r="D1220" s="1" t="s">
        <v>369</v>
      </c>
      <c r="E1220" s="1">
        <v>1</v>
      </c>
      <c r="F1220" s="2">
        <v>45104</v>
      </c>
      <c r="G1220" s="1" t="s">
        <v>67</v>
      </c>
      <c r="H1220" s="1" t="s">
        <v>1237</v>
      </c>
      <c r="I1220" s="1" t="s">
        <v>345</v>
      </c>
    </row>
    <row r="1221" hidden="1" spans="1:9">
      <c r="A1221" s="1" t="s">
        <v>68</v>
      </c>
      <c r="B1221" s="1" t="s">
        <v>66</v>
      </c>
      <c r="C1221" s="1" t="s">
        <v>3744</v>
      </c>
      <c r="D1221" s="1" t="s">
        <v>352</v>
      </c>
      <c r="E1221" s="1">
        <v>1</v>
      </c>
      <c r="F1221" s="2">
        <v>45104</v>
      </c>
      <c r="G1221" s="1" t="s">
        <v>67</v>
      </c>
      <c r="H1221" s="1" t="s">
        <v>1237</v>
      </c>
      <c r="I1221" s="1" t="s">
        <v>345</v>
      </c>
    </row>
    <row r="1222" hidden="1" spans="1:9">
      <c r="A1222" s="1" t="s">
        <v>68</v>
      </c>
      <c r="B1222" s="1" t="s">
        <v>66</v>
      </c>
      <c r="C1222" s="1" t="s">
        <v>3745</v>
      </c>
      <c r="D1222" s="1" t="s">
        <v>350</v>
      </c>
      <c r="E1222" s="1">
        <v>1</v>
      </c>
      <c r="F1222" s="2">
        <v>45104</v>
      </c>
      <c r="G1222" s="1" t="s">
        <v>67</v>
      </c>
      <c r="H1222" s="1" t="s">
        <v>1237</v>
      </c>
      <c r="I1222" s="1" t="s">
        <v>345</v>
      </c>
    </row>
    <row r="1223" hidden="1" spans="1:9">
      <c r="A1223" s="1" t="s">
        <v>68</v>
      </c>
      <c r="B1223" s="1" t="s">
        <v>66</v>
      </c>
      <c r="C1223" s="1" t="s">
        <v>3746</v>
      </c>
      <c r="D1223" s="1" t="s">
        <v>358</v>
      </c>
      <c r="E1223" s="1">
        <v>1</v>
      </c>
      <c r="F1223" s="2">
        <v>45104</v>
      </c>
      <c r="G1223" s="1" t="s">
        <v>67</v>
      </c>
      <c r="H1223" s="1" t="s">
        <v>1237</v>
      </c>
      <c r="I1223" s="1" t="s">
        <v>345</v>
      </c>
    </row>
    <row r="1224" hidden="1" spans="1:9">
      <c r="A1224" s="1" t="s">
        <v>68</v>
      </c>
      <c r="B1224" s="1" t="s">
        <v>66</v>
      </c>
      <c r="C1224" s="1" t="s">
        <v>3747</v>
      </c>
      <c r="D1224" s="1" t="s">
        <v>358</v>
      </c>
      <c r="E1224" s="1">
        <v>1</v>
      </c>
      <c r="F1224" s="2">
        <v>45104</v>
      </c>
      <c r="G1224" s="1" t="s">
        <v>67</v>
      </c>
      <c r="H1224" s="1" t="s">
        <v>1237</v>
      </c>
      <c r="I1224" s="1" t="s">
        <v>345</v>
      </c>
    </row>
    <row r="1225" hidden="1" spans="1:9">
      <c r="A1225" s="1" t="s">
        <v>68</v>
      </c>
      <c r="B1225" s="1" t="s">
        <v>66</v>
      </c>
      <c r="C1225" s="1" t="s">
        <v>3748</v>
      </c>
      <c r="D1225" s="1" t="s">
        <v>394</v>
      </c>
      <c r="E1225" s="1">
        <v>1</v>
      </c>
      <c r="F1225" s="2">
        <v>45104</v>
      </c>
      <c r="G1225" s="1" t="s">
        <v>67</v>
      </c>
      <c r="H1225" s="1" t="s">
        <v>1237</v>
      </c>
      <c r="I1225" s="1" t="s">
        <v>345</v>
      </c>
    </row>
    <row r="1226" hidden="1" spans="1:9">
      <c r="A1226" s="1" t="s">
        <v>68</v>
      </c>
      <c r="B1226" s="1" t="s">
        <v>66</v>
      </c>
      <c r="C1226" s="1" t="s">
        <v>3749</v>
      </c>
      <c r="D1226" s="1" t="s">
        <v>376</v>
      </c>
      <c r="E1226" s="1">
        <v>1</v>
      </c>
      <c r="F1226" s="2">
        <v>45104</v>
      </c>
      <c r="G1226" s="1" t="s">
        <v>67</v>
      </c>
      <c r="H1226" s="1" t="s">
        <v>1237</v>
      </c>
      <c r="I1226" s="1" t="s">
        <v>345</v>
      </c>
    </row>
    <row r="1227" hidden="1" spans="1:9">
      <c r="A1227" s="1" t="s">
        <v>68</v>
      </c>
      <c r="B1227" s="1" t="s">
        <v>66</v>
      </c>
      <c r="C1227" s="1" t="s">
        <v>3750</v>
      </c>
      <c r="D1227" s="1" t="s">
        <v>358</v>
      </c>
      <c r="E1227" s="1">
        <v>1</v>
      </c>
      <c r="F1227" s="2">
        <v>45106</v>
      </c>
      <c r="G1227" s="1" t="s">
        <v>67</v>
      </c>
      <c r="H1227" s="1" t="s">
        <v>1237</v>
      </c>
      <c r="I1227" s="1" t="s">
        <v>345</v>
      </c>
    </row>
    <row r="1228" hidden="1" spans="1:9">
      <c r="A1228" s="1" t="s">
        <v>68</v>
      </c>
      <c r="B1228" s="1" t="s">
        <v>66</v>
      </c>
      <c r="C1228" s="1" t="s">
        <v>3751</v>
      </c>
      <c r="D1228" s="1" t="s">
        <v>358</v>
      </c>
      <c r="E1228" s="1">
        <v>1</v>
      </c>
      <c r="F1228" s="2">
        <v>45106</v>
      </c>
      <c r="G1228" s="1" t="s">
        <v>67</v>
      </c>
      <c r="H1228" s="1" t="s">
        <v>1237</v>
      </c>
      <c r="I1228" s="1" t="s">
        <v>345</v>
      </c>
    </row>
    <row r="1229" hidden="1" spans="1:9">
      <c r="A1229" s="1" t="s">
        <v>68</v>
      </c>
      <c r="B1229" s="1" t="s">
        <v>66</v>
      </c>
      <c r="C1229" s="1" t="s">
        <v>3752</v>
      </c>
      <c r="D1229" s="1" t="s">
        <v>343</v>
      </c>
      <c r="E1229" s="1">
        <v>1</v>
      </c>
      <c r="F1229" s="2">
        <v>45106</v>
      </c>
      <c r="G1229" s="1" t="s">
        <v>67</v>
      </c>
      <c r="H1229" s="1" t="s">
        <v>1237</v>
      </c>
      <c r="I1229" s="1" t="s">
        <v>345</v>
      </c>
    </row>
    <row r="1230" spans="1:9">
      <c r="A1230" s="1" t="s">
        <v>65</v>
      </c>
      <c r="B1230" s="1" t="s">
        <v>34</v>
      </c>
      <c r="C1230" s="1" t="s">
        <v>2698</v>
      </c>
      <c r="D1230" s="1" t="s">
        <v>343</v>
      </c>
      <c r="E1230" s="1">
        <v>1</v>
      </c>
      <c r="F1230" s="2">
        <v>45082</v>
      </c>
      <c r="G1230" s="1" t="s">
        <v>64</v>
      </c>
      <c r="H1230" s="1" t="s">
        <v>1257</v>
      </c>
      <c r="I1230" s="1" t="s">
        <v>345</v>
      </c>
    </row>
    <row r="1231" spans="1:9">
      <c r="A1231" s="1" t="s">
        <v>65</v>
      </c>
      <c r="B1231" s="1" t="s">
        <v>34</v>
      </c>
      <c r="C1231" s="1" t="s">
        <v>2699</v>
      </c>
      <c r="D1231" s="1" t="s">
        <v>352</v>
      </c>
      <c r="E1231" s="1">
        <v>1</v>
      </c>
      <c r="F1231" s="2">
        <v>45084</v>
      </c>
      <c r="G1231" s="1" t="s">
        <v>64</v>
      </c>
      <c r="H1231" s="1" t="s">
        <v>1257</v>
      </c>
      <c r="I1231" s="1" t="s">
        <v>345</v>
      </c>
    </row>
    <row r="1232" spans="1:9">
      <c r="A1232" s="1" t="s">
        <v>65</v>
      </c>
      <c r="B1232" s="1" t="s">
        <v>34</v>
      </c>
      <c r="C1232" s="1" t="s">
        <v>2700</v>
      </c>
      <c r="D1232" s="1" t="s">
        <v>343</v>
      </c>
      <c r="E1232" s="1">
        <v>1</v>
      </c>
      <c r="F1232" s="2">
        <v>45085</v>
      </c>
      <c r="G1232" s="1" t="s">
        <v>64</v>
      </c>
      <c r="H1232" s="1" t="s">
        <v>1257</v>
      </c>
      <c r="I1232" s="1" t="s">
        <v>345</v>
      </c>
    </row>
    <row r="1233" spans="1:9">
      <c r="A1233" s="1" t="s">
        <v>65</v>
      </c>
      <c r="B1233" s="1" t="s">
        <v>34</v>
      </c>
      <c r="C1233" s="1" t="s">
        <v>2701</v>
      </c>
      <c r="D1233" s="1" t="s">
        <v>343</v>
      </c>
      <c r="E1233" s="1">
        <v>1</v>
      </c>
      <c r="F1233" s="2">
        <v>45087</v>
      </c>
      <c r="G1233" s="1" t="s">
        <v>64</v>
      </c>
      <c r="H1233" s="1" t="s">
        <v>1257</v>
      </c>
      <c r="I1233" s="1" t="s">
        <v>345</v>
      </c>
    </row>
    <row r="1234" spans="1:9">
      <c r="A1234" s="1" t="s">
        <v>65</v>
      </c>
      <c r="B1234" s="1" t="s">
        <v>34</v>
      </c>
      <c r="C1234" s="1" t="s">
        <v>2702</v>
      </c>
      <c r="D1234" s="1" t="s">
        <v>358</v>
      </c>
      <c r="E1234" s="1">
        <v>1</v>
      </c>
      <c r="F1234" s="2">
        <v>45087</v>
      </c>
      <c r="G1234" s="1" t="s">
        <v>64</v>
      </c>
      <c r="H1234" s="1" t="s">
        <v>1257</v>
      </c>
      <c r="I1234" s="1" t="s">
        <v>345</v>
      </c>
    </row>
    <row r="1235" spans="1:9">
      <c r="A1235" s="1" t="s">
        <v>65</v>
      </c>
      <c r="B1235" s="1" t="s">
        <v>34</v>
      </c>
      <c r="C1235" s="1" t="s">
        <v>2703</v>
      </c>
      <c r="D1235" s="1" t="s">
        <v>369</v>
      </c>
      <c r="E1235" s="1">
        <v>1</v>
      </c>
      <c r="F1235" s="2">
        <v>45087</v>
      </c>
      <c r="G1235" s="1" t="s">
        <v>64</v>
      </c>
      <c r="H1235" s="1" t="s">
        <v>1257</v>
      </c>
      <c r="I1235" s="1" t="s">
        <v>345</v>
      </c>
    </row>
    <row r="1236" spans="1:9">
      <c r="A1236" s="1" t="s">
        <v>65</v>
      </c>
      <c r="B1236" s="1" t="s">
        <v>34</v>
      </c>
      <c r="C1236" s="1" t="s">
        <v>2704</v>
      </c>
      <c r="D1236" s="1" t="s">
        <v>350</v>
      </c>
      <c r="E1236" s="1">
        <v>1</v>
      </c>
      <c r="F1236" s="2">
        <v>45089</v>
      </c>
      <c r="G1236" s="1" t="s">
        <v>64</v>
      </c>
      <c r="H1236" s="1" t="s">
        <v>1257</v>
      </c>
      <c r="I1236" s="1" t="s">
        <v>345</v>
      </c>
    </row>
    <row r="1237" hidden="1" spans="1:9">
      <c r="A1237" s="1" t="s">
        <v>65</v>
      </c>
      <c r="B1237" s="1" t="s">
        <v>34</v>
      </c>
      <c r="C1237" s="1" t="s">
        <v>3753</v>
      </c>
      <c r="D1237" s="1" t="s">
        <v>350</v>
      </c>
      <c r="E1237" s="1">
        <v>1</v>
      </c>
      <c r="F1237" s="2">
        <v>45096</v>
      </c>
      <c r="G1237" s="1" t="s">
        <v>64</v>
      </c>
      <c r="H1237" s="1" t="s">
        <v>1257</v>
      </c>
      <c r="I1237" s="1" t="s">
        <v>345</v>
      </c>
    </row>
    <row r="1238" hidden="1" spans="1:9">
      <c r="A1238" s="1" t="s">
        <v>65</v>
      </c>
      <c r="B1238" s="1" t="s">
        <v>34</v>
      </c>
      <c r="C1238" s="1" t="s">
        <v>3754</v>
      </c>
      <c r="D1238" s="1" t="s">
        <v>369</v>
      </c>
      <c r="E1238" s="1">
        <v>1</v>
      </c>
      <c r="F1238" s="2">
        <v>45097</v>
      </c>
      <c r="G1238" s="1" t="s">
        <v>64</v>
      </c>
      <c r="H1238" s="1" t="s">
        <v>1257</v>
      </c>
      <c r="I1238" s="1" t="s">
        <v>345</v>
      </c>
    </row>
    <row r="1239" hidden="1" spans="1:9">
      <c r="A1239" s="1" t="s">
        <v>65</v>
      </c>
      <c r="B1239" s="1" t="s">
        <v>34</v>
      </c>
      <c r="C1239" s="1" t="s">
        <v>3755</v>
      </c>
      <c r="D1239" s="1" t="s">
        <v>352</v>
      </c>
      <c r="E1239" s="1">
        <v>1</v>
      </c>
      <c r="F1239" s="2">
        <v>45097</v>
      </c>
      <c r="G1239" s="1" t="s">
        <v>64</v>
      </c>
      <c r="H1239" s="1" t="s">
        <v>1257</v>
      </c>
      <c r="I1239" s="1" t="s">
        <v>345</v>
      </c>
    </row>
    <row r="1240" hidden="1" spans="1:9">
      <c r="A1240" s="1" t="s">
        <v>65</v>
      </c>
      <c r="B1240" s="1" t="s">
        <v>34</v>
      </c>
      <c r="C1240" s="1" t="s">
        <v>3756</v>
      </c>
      <c r="D1240" s="1" t="s">
        <v>350</v>
      </c>
      <c r="E1240" s="1">
        <v>1</v>
      </c>
      <c r="F1240" s="2">
        <v>45097</v>
      </c>
      <c r="G1240" s="1" t="s">
        <v>64</v>
      </c>
      <c r="H1240" s="1" t="s">
        <v>1257</v>
      </c>
      <c r="I1240" s="1" t="s">
        <v>345</v>
      </c>
    </row>
    <row r="1241" hidden="1" spans="1:9">
      <c r="A1241" s="1" t="s">
        <v>65</v>
      </c>
      <c r="B1241" s="1" t="s">
        <v>34</v>
      </c>
      <c r="C1241" s="1" t="s">
        <v>3757</v>
      </c>
      <c r="D1241" s="1" t="s">
        <v>358</v>
      </c>
      <c r="E1241" s="1">
        <v>1</v>
      </c>
      <c r="F1241" s="2">
        <v>45097</v>
      </c>
      <c r="G1241" s="1" t="s">
        <v>64</v>
      </c>
      <c r="H1241" s="1" t="s">
        <v>1257</v>
      </c>
      <c r="I1241" s="1" t="s">
        <v>345</v>
      </c>
    </row>
    <row r="1242" hidden="1" spans="1:9">
      <c r="A1242" s="1" t="s">
        <v>65</v>
      </c>
      <c r="B1242" s="1" t="s">
        <v>34</v>
      </c>
      <c r="C1242" s="1" t="s">
        <v>3758</v>
      </c>
      <c r="D1242" s="1" t="s">
        <v>358</v>
      </c>
      <c r="E1242" s="1">
        <v>1</v>
      </c>
      <c r="F1242" s="2">
        <v>45097</v>
      </c>
      <c r="G1242" s="1" t="s">
        <v>64</v>
      </c>
      <c r="H1242" s="1" t="s">
        <v>1257</v>
      </c>
      <c r="I1242" s="1" t="s">
        <v>345</v>
      </c>
    </row>
    <row r="1243" hidden="1" spans="1:9">
      <c r="A1243" s="1" t="s">
        <v>65</v>
      </c>
      <c r="B1243" s="1" t="s">
        <v>34</v>
      </c>
      <c r="C1243" s="1" t="s">
        <v>3759</v>
      </c>
      <c r="D1243" s="1" t="s">
        <v>369</v>
      </c>
      <c r="E1243" s="1">
        <v>1</v>
      </c>
      <c r="F1243" s="2">
        <v>45101</v>
      </c>
      <c r="G1243" s="1" t="s">
        <v>64</v>
      </c>
      <c r="H1243" s="1" t="s">
        <v>1257</v>
      </c>
      <c r="I1243" s="1" t="s">
        <v>345</v>
      </c>
    </row>
    <row r="1244" hidden="1" spans="1:9">
      <c r="A1244" s="1" t="s">
        <v>65</v>
      </c>
      <c r="B1244" s="1" t="s">
        <v>34</v>
      </c>
      <c r="C1244" s="1" t="s">
        <v>3760</v>
      </c>
      <c r="D1244" s="1" t="s">
        <v>352</v>
      </c>
      <c r="E1244" s="1">
        <v>1</v>
      </c>
      <c r="F1244" s="2">
        <v>45101</v>
      </c>
      <c r="G1244" s="1" t="s">
        <v>64</v>
      </c>
      <c r="H1244" s="1" t="s">
        <v>1257</v>
      </c>
      <c r="I1244" s="1" t="s">
        <v>345</v>
      </c>
    </row>
    <row r="1245" hidden="1" spans="1:9">
      <c r="A1245" s="1" t="s">
        <v>65</v>
      </c>
      <c r="B1245" s="1" t="s">
        <v>34</v>
      </c>
      <c r="C1245" s="1" t="s">
        <v>3761</v>
      </c>
      <c r="D1245" s="1" t="s">
        <v>350</v>
      </c>
      <c r="E1245" s="1">
        <v>1</v>
      </c>
      <c r="F1245" s="2">
        <v>45106</v>
      </c>
      <c r="G1245" s="1" t="s">
        <v>64</v>
      </c>
      <c r="H1245" s="1" t="s">
        <v>1257</v>
      </c>
      <c r="I1245" s="1" t="s">
        <v>345</v>
      </c>
    </row>
    <row r="1246" hidden="1" spans="1:9">
      <c r="A1246" s="1" t="s">
        <v>65</v>
      </c>
      <c r="B1246" s="1" t="s">
        <v>34</v>
      </c>
      <c r="C1246" s="1" t="s">
        <v>3762</v>
      </c>
      <c r="D1246" s="1" t="s">
        <v>394</v>
      </c>
      <c r="E1246" s="1">
        <v>1</v>
      </c>
      <c r="F1246" s="2">
        <v>45106</v>
      </c>
      <c r="G1246" s="1" t="s">
        <v>64</v>
      </c>
      <c r="H1246" s="1" t="s">
        <v>1257</v>
      </c>
      <c r="I1246" s="1" t="s">
        <v>345</v>
      </c>
    </row>
    <row r="1247" spans="1:9">
      <c r="A1247" s="1" t="s">
        <v>326</v>
      </c>
      <c r="B1247" s="1" t="s">
        <v>322</v>
      </c>
      <c r="C1247" s="1" t="s">
        <v>2705</v>
      </c>
      <c r="D1247" s="1" t="s">
        <v>358</v>
      </c>
      <c r="E1247" s="1">
        <v>1</v>
      </c>
      <c r="F1247" s="2">
        <v>45079</v>
      </c>
      <c r="G1247" s="1" t="s">
        <v>325</v>
      </c>
      <c r="H1247" s="1" t="s">
        <v>1277</v>
      </c>
      <c r="I1247" s="1" t="s">
        <v>345</v>
      </c>
    </row>
    <row r="1248" spans="1:9">
      <c r="A1248" s="1" t="s">
        <v>326</v>
      </c>
      <c r="B1248" s="1" t="s">
        <v>2323</v>
      </c>
      <c r="C1248" s="1" t="s">
        <v>2706</v>
      </c>
      <c r="D1248" s="1" t="s">
        <v>394</v>
      </c>
      <c r="E1248" s="1">
        <v>1</v>
      </c>
      <c r="F1248" s="2">
        <v>45083</v>
      </c>
      <c r="G1248" s="1" t="s">
        <v>325</v>
      </c>
      <c r="H1248" s="1" t="s">
        <v>1277</v>
      </c>
      <c r="I1248" s="1" t="s">
        <v>345</v>
      </c>
    </row>
    <row r="1249" spans="1:9">
      <c r="A1249" s="1" t="s">
        <v>326</v>
      </c>
      <c r="B1249" s="1" t="s">
        <v>2323</v>
      </c>
      <c r="C1249" s="1" t="s">
        <v>2707</v>
      </c>
      <c r="D1249" s="1" t="s">
        <v>352</v>
      </c>
      <c r="E1249" s="1">
        <v>1</v>
      </c>
      <c r="F1249" s="2">
        <v>45086</v>
      </c>
      <c r="G1249" s="1" t="s">
        <v>325</v>
      </c>
      <c r="H1249" s="1" t="s">
        <v>1277</v>
      </c>
      <c r="I1249" s="1" t="s">
        <v>345</v>
      </c>
    </row>
    <row r="1250" spans="1:9">
      <c r="A1250" s="1" t="s">
        <v>326</v>
      </c>
      <c r="B1250" s="1" t="s">
        <v>2323</v>
      </c>
      <c r="C1250" s="1" t="s">
        <v>2708</v>
      </c>
      <c r="D1250" s="1" t="s">
        <v>352</v>
      </c>
      <c r="E1250" s="1">
        <v>1</v>
      </c>
      <c r="F1250" s="2">
        <v>45086</v>
      </c>
      <c r="G1250" s="1" t="s">
        <v>325</v>
      </c>
      <c r="H1250" s="1" t="s">
        <v>1277</v>
      </c>
      <c r="I1250" s="1" t="s">
        <v>345</v>
      </c>
    </row>
    <row r="1251" spans="1:9">
      <c r="A1251" s="1" t="s">
        <v>326</v>
      </c>
      <c r="B1251" s="1" t="s">
        <v>2323</v>
      </c>
      <c r="C1251" s="1" t="s">
        <v>2709</v>
      </c>
      <c r="D1251" s="1" t="s">
        <v>352</v>
      </c>
      <c r="E1251" s="1">
        <v>1</v>
      </c>
      <c r="F1251" s="2">
        <v>45087</v>
      </c>
      <c r="G1251" s="1" t="s">
        <v>325</v>
      </c>
      <c r="H1251" s="1" t="s">
        <v>1277</v>
      </c>
      <c r="I1251" s="1" t="s">
        <v>345</v>
      </c>
    </row>
    <row r="1252" spans="1:9">
      <c r="A1252" s="1" t="s">
        <v>326</v>
      </c>
      <c r="B1252" s="1" t="s">
        <v>2323</v>
      </c>
      <c r="C1252" s="1" t="s">
        <v>2710</v>
      </c>
      <c r="D1252" s="1" t="s">
        <v>358</v>
      </c>
      <c r="E1252" s="1">
        <v>1</v>
      </c>
      <c r="F1252" s="2">
        <v>45089</v>
      </c>
      <c r="G1252" s="1" t="s">
        <v>325</v>
      </c>
      <c r="H1252" s="1" t="s">
        <v>1277</v>
      </c>
      <c r="I1252" s="1" t="s">
        <v>345</v>
      </c>
    </row>
    <row r="1253" spans="1:9">
      <c r="A1253" s="1" t="s">
        <v>326</v>
      </c>
      <c r="B1253" s="1" t="s">
        <v>2323</v>
      </c>
      <c r="C1253" s="1" t="s">
        <v>2711</v>
      </c>
      <c r="D1253" s="1" t="s">
        <v>376</v>
      </c>
      <c r="E1253" s="1">
        <v>1</v>
      </c>
      <c r="F1253" s="2">
        <v>45089</v>
      </c>
      <c r="G1253" s="1" t="s">
        <v>325</v>
      </c>
      <c r="H1253" s="1" t="s">
        <v>1277</v>
      </c>
      <c r="I1253" s="1" t="s">
        <v>345</v>
      </c>
    </row>
    <row r="1254" hidden="1" spans="1:9">
      <c r="A1254" s="1" t="s">
        <v>326</v>
      </c>
      <c r="B1254" s="1" t="s">
        <v>2323</v>
      </c>
      <c r="C1254" s="1" t="s">
        <v>3763</v>
      </c>
      <c r="D1254" s="1" t="s">
        <v>352</v>
      </c>
      <c r="E1254" s="1">
        <v>1</v>
      </c>
      <c r="F1254" s="2">
        <v>45098</v>
      </c>
      <c r="G1254" s="1" t="s">
        <v>325</v>
      </c>
      <c r="H1254" s="1" t="s">
        <v>1277</v>
      </c>
      <c r="I1254" s="1" t="s">
        <v>345</v>
      </c>
    </row>
    <row r="1255" hidden="1" spans="1:9">
      <c r="A1255" s="1" t="s">
        <v>326</v>
      </c>
      <c r="B1255" s="1" t="s">
        <v>2323</v>
      </c>
      <c r="C1255" s="1" t="s">
        <v>3764</v>
      </c>
      <c r="D1255" s="1" t="s">
        <v>358</v>
      </c>
      <c r="E1255" s="1">
        <v>1</v>
      </c>
      <c r="F1255" s="2">
        <v>45098</v>
      </c>
      <c r="G1255" s="1" t="s">
        <v>325</v>
      </c>
      <c r="H1255" s="1" t="s">
        <v>1277</v>
      </c>
      <c r="I1255" s="1" t="s">
        <v>345</v>
      </c>
    </row>
    <row r="1256" hidden="1" spans="1:9">
      <c r="A1256" s="1" t="s">
        <v>326</v>
      </c>
      <c r="B1256" s="1" t="s">
        <v>2323</v>
      </c>
      <c r="C1256" s="1" t="s">
        <v>3765</v>
      </c>
      <c r="D1256" s="1" t="s">
        <v>369</v>
      </c>
      <c r="E1256" s="1">
        <v>1</v>
      </c>
      <c r="F1256" s="2">
        <v>45099</v>
      </c>
      <c r="G1256" s="1" t="s">
        <v>325</v>
      </c>
      <c r="H1256" s="1" t="s">
        <v>1277</v>
      </c>
      <c r="I1256" s="1" t="s">
        <v>345</v>
      </c>
    </row>
    <row r="1257" hidden="1" spans="1:9">
      <c r="A1257" s="1" t="s">
        <v>326</v>
      </c>
      <c r="B1257" s="1" t="s">
        <v>2323</v>
      </c>
      <c r="C1257" s="1" t="s">
        <v>3766</v>
      </c>
      <c r="D1257" s="1" t="s">
        <v>394</v>
      </c>
      <c r="E1257" s="1">
        <v>1</v>
      </c>
      <c r="F1257" s="2">
        <v>45101</v>
      </c>
      <c r="G1257" s="1" t="s">
        <v>325</v>
      </c>
      <c r="H1257" s="1" t="s">
        <v>1277</v>
      </c>
      <c r="I1257" s="1" t="s">
        <v>345</v>
      </c>
    </row>
    <row r="1258" hidden="1" spans="1:9">
      <c r="A1258" s="1" t="s">
        <v>326</v>
      </c>
      <c r="B1258" s="1" t="s">
        <v>2323</v>
      </c>
      <c r="C1258" s="1" t="s">
        <v>3767</v>
      </c>
      <c r="D1258" s="1" t="s">
        <v>350</v>
      </c>
      <c r="E1258" s="1">
        <v>1</v>
      </c>
      <c r="F1258" s="2">
        <v>45101</v>
      </c>
      <c r="G1258" s="1" t="s">
        <v>325</v>
      </c>
      <c r="H1258" s="1" t="s">
        <v>1277</v>
      </c>
      <c r="I1258" s="1" t="s">
        <v>345</v>
      </c>
    </row>
    <row r="1259" hidden="1" spans="1:9">
      <c r="A1259" s="1" t="s">
        <v>326</v>
      </c>
      <c r="B1259" s="1" t="s">
        <v>2323</v>
      </c>
      <c r="C1259" s="1" t="s">
        <v>3768</v>
      </c>
      <c r="D1259" s="1" t="s">
        <v>358</v>
      </c>
      <c r="E1259" s="1">
        <v>1</v>
      </c>
      <c r="F1259" s="2">
        <v>45104</v>
      </c>
      <c r="G1259" s="1" t="s">
        <v>325</v>
      </c>
      <c r="H1259" s="1" t="s">
        <v>1277</v>
      </c>
      <c r="I1259" s="1" t="s">
        <v>345</v>
      </c>
    </row>
    <row r="1260" spans="1:9">
      <c r="A1260" s="1" t="s">
        <v>2712</v>
      </c>
      <c r="B1260" s="1" t="s">
        <v>291</v>
      </c>
      <c r="C1260" s="1" t="s">
        <v>2713</v>
      </c>
      <c r="D1260" s="1" t="s">
        <v>352</v>
      </c>
      <c r="E1260" s="1">
        <v>1</v>
      </c>
      <c r="F1260" s="2">
        <v>45079</v>
      </c>
      <c r="G1260" s="1" t="s">
        <v>1288</v>
      </c>
      <c r="H1260" s="1" t="s">
        <v>1289</v>
      </c>
      <c r="I1260" s="1" t="s">
        <v>345</v>
      </c>
    </row>
    <row r="1261" spans="1:9">
      <c r="A1261" s="1" t="s">
        <v>2712</v>
      </c>
      <c r="B1261" s="1" t="s">
        <v>291</v>
      </c>
      <c r="C1261" s="1" t="s">
        <v>2714</v>
      </c>
      <c r="D1261" s="1" t="s">
        <v>352</v>
      </c>
      <c r="E1261" s="1">
        <v>1</v>
      </c>
      <c r="F1261" s="2">
        <v>45080</v>
      </c>
      <c r="G1261" s="1" t="s">
        <v>1288</v>
      </c>
      <c r="H1261" s="1" t="s">
        <v>1289</v>
      </c>
      <c r="I1261" s="1" t="s">
        <v>345</v>
      </c>
    </row>
    <row r="1262" spans="1:9">
      <c r="A1262" s="1" t="s">
        <v>2712</v>
      </c>
      <c r="B1262" s="1" t="s">
        <v>291</v>
      </c>
      <c r="C1262" s="1" t="s">
        <v>2715</v>
      </c>
      <c r="D1262" s="1" t="s">
        <v>358</v>
      </c>
      <c r="E1262" s="1">
        <v>1</v>
      </c>
      <c r="F1262" s="2">
        <v>45089</v>
      </c>
      <c r="G1262" s="1" t="s">
        <v>1288</v>
      </c>
      <c r="H1262" s="1" t="s">
        <v>1289</v>
      </c>
      <c r="I1262" s="1" t="s">
        <v>345</v>
      </c>
    </row>
    <row r="1263" spans="1:9">
      <c r="A1263" s="1" t="s">
        <v>172</v>
      </c>
      <c r="B1263" s="1" t="s">
        <v>160</v>
      </c>
      <c r="C1263" s="1" t="s">
        <v>2716</v>
      </c>
      <c r="D1263" s="1" t="s">
        <v>369</v>
      </c>
      <c r="E1263" s="1">
        <v>1</v>
      </c>
      <c r="F1263" s="2">
        <v>45079</v>
      </c>
      <c r="G1263" s="1" t="s">
        <v>171</v>
      </c>
      <c r="H1263" s="1" t="s">
        <v>1307</v>
      </c>
      <c r="I1263" s="1" t="s">
        <v>345</v>
      </c>
    </row>
    <row r="1264" spans="1:9">
      <c r="A1264" s="1" t="s">
        <v>172</v>
      </c>
      <c r="B1264" s="1" t="s">
        <v>160</v>
      </c>
      <c r="C1264" s="1" t="s">
        <v>2717</v>
      </c>
      <c r="D1264" s="1" t="s">
        <v>358</v>
      </c>
      <c r="E1264" s="1">
        <v>1</v>
      </c>
      <c r="F1264" s="2">
        <v>45079</v>
      </c>
      <c r="G1264" s="1" t="s">
        <v>171</v>
      </c>
      <c r="H1264" s="1" t="s">
        <v>1307</v>
      </c>
      <c r="I1264" s="1" t="s">
        <v>345</v>
      </c>
    </row>
    <row r="1265" spans="1:9">
      <c r="A1265" s="1" t="s">
        <v>172</v>
      </c>
      <c r="B1265" s="1" t="s">
        <v>160</v>
      </c>
      <c r="C1265" s="1" t="s">
        <v>2718</v>
      </c>
      <c r="D1265" s="1" t="s">
        <v>343</v>
      </c>
      <c r="E1265" s="1">
        <v>1</v>
      </c>
      <c r="F1265" s="2">
        <v>45079</v>
      </c>
      <c r="G1265" s="1" t="s">
        <v>171</v>
      </c>
      <c r="H1265" s="1" t="s">
        <v>1307</v>
      </c>
      <c r="I1265" s="1" t="s">
        <v>345</v>
      </c>
    </row>
    <row r="1266" spans="1:9">
      <c r="A1266" s="1" t="s">
        <v>172</v>
      </c>
      <c r="B1266" s="1" t="s">
        <v>160</v>
      </c>
      <c r="C1266" s="1" t="s">
        <v>2719</v>
      </c>
      <c r="D1266" s="1" t="s">
        <v>343</v>
      </c>
      <c r="E1266" s="1">
        <v>1</v>
      </c>
      <c r="F1266" s="2">
        <v>45079</v>
      </c>
      <c r="G1266" s="1" t="s">
        <v>171</v>
      </c>
      <c r="H1266" s="1" t="s">
        <v>1307</v>
      </c>
      <c r="I1266" s="1" t="s">
        <v>345</v>
      </c>
    </row>
    <row r="1267" spans="1:9">
      <c r="A1267" s="1" t="s">
        <v>172</v>
      </c>
      <c r="B1267" s="1" t="s">
        <v>160</v>
      </c>
      <c r="C1267" s="1" t="s">
        <v>2720</v>
      </c>
      <c r="D1267" s="1" t="s">
        <v>350</v>
      </c>
      <c r="E1267" s="1">
        <v>1</v>
      </c>
      <c r="F1267" s="2">
        <v>45083</v>
      </c>
      <c r="G1267" s="1" t="s">
        <v>171</v>
      </c>
      <c r="H1267" s="1" t="s">
        <v>1307</v>
      </c>
      <c r="I1267" s="1" t="s">
        <v>345</v>
      </c>
    </row>
    <row r="1268" spans="1:9">
      <c r="A1268" s="1" t="s">
        <v>172</v>
      </c>
      <c r="B1268" s="1" t="s">
        <v>160</v>
      </c>
      <c r="C1268" s="1" t="s">
        <v>2721</v>
      </c>
      <c r="D1268" s="1" t="s">
        <v>369</v>
      </c>
      <c r="E1268" s="1">
        <v>1</v>
      </c>
      <c r="F1268" s="2">
        <v>45086</v>
      </c>
      <c r="G1268" s="1" t="s">
        <v>171</v>
      </c>
      <c r="H1268" s="1" t="s">
        <v>1307</v>
      </c>
      <c r="I1268" s="1" t="s">
        <v>345</v>
      </c>
    </row>
    <row r="1269" spans="1:9">
      <c r="A1269" s="1" t="s">
        <v>172</v>
      </c>
      <c r="B1269" s="1" t="s">
        <v>160</v>
      </c>
      <c r="C1269" s="1" t="s">
        <v>2722</v>
      </c>
      <c r="D1269" s="1" t="s">
        <v>369</v>
      </c>
      <c r="E1269" s="1">
        <v>1</v>
      </c>
      <c r="F1269" s="2">
        <v>45093</v>
      </c>
      <c r="G1269" s="1" t="s">
        <v>171</v>
      </c>
      <c r="H1269" s="1" t="s">
        <v>1307</v>
      </c>
      <c r="I1269" s="1" t="s">
        <v>345</v>
      </c>
    </row>
    <row r="1270" hidden="1" spans="1:9">
      <c r="A1270" s="1" t="s">
        <v>172</v>
      </c>
      <c r="B1270" s="1" t="s">
        <v>160</v>
      </c>
      <c r="C1270" s="1" t="s">
        <v>3769</v>
      </c>
      <c r="D1270" s="1" t="s">
        <v>369</v>
      </c>
      <c r="E1270" s="1">
        <v>1</v>
      </c>
      <c r="F1270" s="2">
        <v>45097</v>
      </c>
      <c r="G1270" s="1" t="s">
        <v>171</v>
      </c>
      <c r="H1270" s="1" t="s">
        <v>1307</v>
      </c>
      <c r="I1270" s="1" t="s">
        <v>345</v>
      </c>
    </row>
    <row r="1271" hidden="1" spans="1:9">
      <c r="A1271" s="1" t="s">
        <v>172</v>
      </c>
      <c r="B1271" s="1" t="s">
        <v>160</v>
      </c>
      <c r="C1271" s="1" t="s">
        <v>3770</v>
      </c>
      <c r="D1271" s="1" t="s">
        <v>369</v>
      </c>
      <c r="E1271" s="1">
        <v>1</v>
      </c>
      <c r="F1271" s="2">
        <v>45100</v>
      </c>
      <c r="G1271" s="1" t="s">
        <v>171</v>
      </c>
      <c r="H1271" s="1" t="s">
        <v>1307</v>
      </c>
      <c r="I1271" s="1" t="s">
        <v>345</v>
      </c>
    </row>
    <row r="1272" hidden="1" spans="1:9">
      <c r="A1272" s="1" t="s">
        <v>172</v>
      </c>
      <c r="B1272" s="1" t="s">
        <v>160</v>
      </c>
      <c r="C1272" s="1" t="s">
        <v>3771</v>
      </c>
      <c r="D1272" s="1" t="s">
        <v>358</v>
      </c>
      <c r="E1272" s="1">
        <v>1</v>
      </c>
      <c r="F1272" s="2">
        <v>45104</v>
      </c>
      <c r="G1272" s="1" t="s">
        <v>171</v>
      </c>
      <c r="H1272" s="1" t="s">
        <v>1307</v>
      </c>
      <c r="I1272" s="1" t="s">
        <v>345</v>
      </c>
    </row>
    <row r="1273" spans="1:9">
      <c r="A1273" s="1" t="s">
        <v>239</v>
      </c>
      <c r="B1273" s="1" t="s">
        <v>240</v>
      </c>
      <c r="C1273" s="1" t="s">
        <v>2723</v>
      </c>
      <c r="D1273" s="1" t="s">
        <v>369</v>
      </c>
      <c r="E1273" s="1">
        <v>1</v>
      </c>
      <c r="F1273" s="2">
        <v>45079</v>
      </c>
      <c r="G1273" s="1" t="s">
        <v>238</v>
      </c>
      <c r="H1273" s="1" t="s">
        <v>1311</v>
      </c>
      <c r="I1273" s="1" t="s">
        <v>345</v>
      </c>
    </row>
    <row r="1274" spans="1:9">
      <c r="A1274" s="1" t="s">
        <v>239</v>
      </c>
      <c r="B1274" s="1" t="s">
        <v>240</v>
      </c>
      <c r="C1274" s="1" t="s">
        <v>2724</v>
      </c>
      <c r="D1274" s="1" t="s">
        <v>858</v>
      </c>
      <c r="E1274" s="1">
        <v>1</v>
      </c>
      <c r="F1274" s="2">
        <v>45079</v>
      </c>
      <c r="G1274" s="1" t="s">
        <v>238</v>
      </c>
      <c r="H1274" s="1" t="s">
        <v>1311</v>
      </c>
      <c r="I1274" s="1" t="s">
        <v>345</v>
      </c>
    </row>
    <row r="1275" spans="1:9">
      <c r="A1275" s="1" t="s">
        <v>239</v>
      </c>
      <c r="B1275" s="1" t="s">
        <v>240</v>
      </c>
      <c r="C1275" s="1" t="s">
        <v>2725</v>
      </c>
      <c r="D1275" s="1" t="s">
        <v>369</v>
      </c>
      <c r="E1275" s="1">
        <v>1</v>
      </c>
      <c r="F1275" s="2">
        <v>45080</v>
      </c>
      <c r="G1275" s="1" t="s">
        <v>238</v>
      </c>
      <c r="H1275" s="1" t="s">
        <v>1311</v>
      </c>
      <c r="I1275" s="1" t="s">
        <v>345</v>
      </c>
    </row>
    <row r="1276" spans="1:9">
      <c r="A1276" s="1" t="s">
        <v>239</v>
      </c>
      <c r="B1276" s="1" t="s">
        <v>240</v>
      </c>
      <c r="C1276" s="1" t="s">
        <v>2726</v>
      </c>
      <c r="D1276" s="1" t="s">
        <v>369</v>
      </c>
      <c r="E1276" s="1">
        <v>1</v>
      </c>
      <c r="F1276" s="2">
        <v>45084</v>
      </c>
      <c r="G1276" s="1" t="s">
        <v>238</v>
      </c>
      <c r="H1276" s="1" t="s">
        <v>1311</v>
      </c>
      <c r="I1276" s="1" t="s">
        <v>345</v>
      </c>
    </row>
    <row r="1277" spans="1:9">
      <c r="A1277" s="1" t="s">
        <v>239</v>
      </c>
      <c r="B1277" s="1" t="s">
        <v>240</v>
      </c>
      <c r="C1277" s="1" t="s">
        <v>2727</v>
      </c>
      <c r="D1277" s="1" t="s">
        <v>352</v>
      </c>
      <c r="E1277" s="1">
        <v>1</v>
      </c>
      <c r="F1277" s="2">
        <v>45085</v>
      </c>
      <c r="G1277" s="1" t="s">
        <v>238</v>
      </c>
      <c r="H1277" s="1" t="s">
        <v>1311</v>
      </c>
      <c r="I1277" s="1" t="s">
        <v>345</v>
      </c>
    </row>
    <row r="1278" spans="1:9">
      <c r="A1278" s="1" t="s">
        <v>239</v>
      </c>
      <c r="B1278" s="1" t="s">
        <v>240</v>
      </c>
      <c r="C1278" s="1" t="s">
        <v>2728</v>
      </c>
      <c r="D1278" s="1" t="s">
        <v>369</v>
      </c>
      <c r="E1278" s="1">
        <v>1</v>
      </c>
      <c r="F1278" s="2">
        <v>45085</v>
      </c>
      <c r="G1278" s="1" t="s">
        <v>238</v>
      </c>
      <c r="H1278" s="1" t="s">
        <v>1311</v>
      </c>
      <c r="I1278" s="1" t="s">
        <v>345</v>
      </c>
    </row>
    <row r="1279" spans="1:9">
      <c r="A1279" s="1" t="s">
        <v>239</v>
      </c>
      <c r="B1279" s="1" t="s">
        <v>240</v>
      </c>
      <c r="C1279" s="1" t="s">
        <v>2729</v>
      </c>
      <c r="D1279" s="1" t="s">
        <v>858</v>
      </c>
      <c r="E1279" s="1">
        <v>1</v>
      </c>
      <c r="F1279" s="2">
        <v>45089</v>
      </c>
      <c r="G1279" s="1" t="s">
        <v>238</v>
      </c>
      <c r="H1279" s="1" t="s">
        <v>1311</v>
      </c>
      <c r="I1279" s="1" t="s">
        <v>345</v>
      </c>
    </row>
    <row r="1280" spans="1:9">
      <c r="A1280" s="1" t="s">
        <v>239</v>
      </c>
      <c r="B1280" s="1" t="s">
        <v>240</v>
      </c>
      <c r="C1280" s="1" t="s">
        <v>2730</v>
      </c>
      <c r="D1280" s="1" t="s">
        <v>369</v>
      </c>
      <c r="E1280" s="1">
        <v>1</v>
      </c>
      <c r="F1280" s="2">
        <v>45090</v>
      </c>
      <c r="G1280" s="1" t="s">
        <v>238</v>
      </c>
      <c r="H1280" s="1" t="s">
        <v>1311</v>
      </c>
      <c r="I1280" s="1" t="s">
        <v>345</v>
      </c>
    </row>
    <row r="1281" spans="1:9">
      <c r="A1281" s="1" t="s">
        <v>239</v>
      </c>
      <c r="B1281" s="1" t="s">
        <v>240</v>
      </c>
      <c r="C1281" s="1" t="s">
        <v>2731</v>
      </c>
      <c r="D1281" s="1" t="s">
        <v>369</v>
      </c>
      <c r="E1281" s="1">
        <v>1</v>
      </c>
      <c r="F1281" s="2">
        <v>45092</v>
      </c>
      <c r="G1281" s="1" t="s">
        <v>238</v>
      </c>
      <c r="H1281" s="1" t="s">
        <v>1311</v>
      </c>
      <c r="I1281" s="1" t="s">
        <v>345</v>
      </c>
    </row>
    <row r="1282" spans="1:9">
      <c r="A1282" s="1" t="s">
        <v>239</v>
      </c>
      <c r="B1282" s="1" t="s">
        <v>240</v>
      </c>
      <c r="C1282" s="1" t="s">
        <v>2732</v>
      </c>
      <c r="D1282" s="1" t="s">
        <v>858</v>
      </c>
      <c r="E1282" s="1">
        <v>1</v>
      </c>
      <c r="F1282" s="2">
        <v>45093</v>
      </c>
      <c r="G1282" s="1" t="s">
        <v>238</v>
      </c>
      <c r="H1282" s="1" t="s">
        <v>1311</v>
      </c>
      <c r="I1282" s="1" t="s">
        <v>345</v>
      </c>
    </row>
    <row r="1283" spans="1:9">
      <c r="A1283" s="1" t="s">
        <v>239</v>
      </c>
      <c r="B1283" s="1" t="s">
        <v>240</v>
      </c>
      <c r="C1283" s="1" t="s">
        <v>2733</v>
      </c>
      <c r="D1283" s="1" t="s">
        <v>350</v>
      </c>
      <c r="E1283" s="1">
        <v>1</v>
      </c>
      <c r="F1283" s="2">
        <v>45094</v>
      </c>
      <c r="G1283" s="1" t="s">
        <v>238</v>
      </c>
      <c r="H1283" s="1" t="s">
        <v>1311</v>
      </c>
      <c r="I1283" s="1" t="s">
        <v>345</v>
      </c>
    </row>
    <row r="1284" hidden="1" spans="1:9">
      <c r="A1284" s="1" t="s">
        <v>239</v>
      </c>
      <c r="B1284" s="1" t="s">
        <v>240</v>
      </c>
      <c r="C1284" s="1" t="s">
        <v>3772</v>
      </c>
      <c r="D1284" s="1" t="s">
        <v>343</v>
      </c>
      <c r="E1284" s="1">
        <v>1</v>
      </c>
      <c r="F1284" s="2">
        <v>45097</v>
      </c>
      <c r="G1284" s="1" t="s">
        <v>238</v>
      </c>
      <c r="H1284" s="1" t="s">
        <v>1311</v>
      </c>
      <c r="I1284" s="1" t="s">
        <v>345</v>
      </c>
    </row>
    <row r="1285" hidden="1" spans="1:9">
      <c r="A1285" s="1" t="s">
        <v>239</v>
      </c>
      <c r="B1285" s="1" t="s">
        <v>240</v>
      </c>
      <c r="C1285" s="1" t="s">
        <v>3773</v>
      </c>
      <c r="D1285" s="1" t="s">
        <v>358</v>
      </c>
      <c r="E1285" s="1">
        <v>1</v>
      </c>
      <c r="F1285" s="2">
        <v>45098</v>
      </c>
      <c r="G1285" s="1" t="s">
        <v>238</v>
      </c>
      <c r="H1285" s="1" t="s">
        <v>1311</v>
      </c>
      <c r="I1285" s="1" t="s">
        <v>345</v>
      </c>
    </row>
    <row r="1286" hidden="1" spans="1:9">
      <c r="A1286" s="1" t="s">
        <v>239</v>
      </c>
      <c r="B1286" s="1" t="s">
        <v>240</v>
      </c>
      <c r="C1286" s="1" t="s">
        <v>3774</v>
      </c>
      <c r="D1286" s="1" t="s">
        <v>394</v>
      </c>
      <c r="E1286" s="1">
        <v>1</v>
      </c>
      <c r="F1286" s="2">
        <v>45098</v>
      </c>
      <c r="G1286" s="1" t="s">
        <v>238</v>
      </c>
      <c r="H1286" s="1" t="s">
        <v>1311</v>
      </c>
      <c r="I1286" s="1" t="s">
        <v>345</v>
      </c>
    </row>
    <row r="1287" hidden="1" spans="1:9">
      <c r="A1287" s="1" t="s">
        <v>239</v>
      </c>
      <c r="B1287" s="1" t="s">
        <v>240</v>
      </c>
      <c r="C1287" s="1" t="s">
        <v>3775</v>
      </c>
      <c r="D1287" s="1" t="s">
        <v>394</v>
      </c>
      <c r="E1287" s="1">
        <v>1</v>
      </c>
      <c r="F1287" s="2">
        <v>45099</v>
      </c>
      <c r="G1287" s="1" t="s">
        <v>238</v>
      </c>
      <c r="H1287" s="1" t="s">
        <v>1311</v>
      </c>
      <c r="I1287" s="1" t="s">
        <v>345</v>
      </c>
    </row>
    <row r="1288" hidden="1" spans="1:9">
      <c r="A1288" s="1" t="s">
        <v>239</v>
      </c>
      <c r="B1288" s="1" t="s">
        <v>240</v>
      </c>
      <c r="C1288" s="1" t="s">
        <v>3776</v>
      </c>
      <c r="D1288" s="1" t="s">
        <v>376</v>
      </c>
      <c r="E1288" s="1">
        <v>1</v>
      </c>
      <c r="F1288" s="2">
        <v>45100</v>
      </c>
      <c r="G1288" s="1" t="s">
        <v>238</v>
      </c>
      <c r="H1288" s="1" t="s">
        <v>1311</v>
      </c>
      <c r="I1288" s="1" t="s">
        <v>345</v>
      </c>
    </row>
    <row r="1289" hidden="1" spans="1:9">
      <c r="A1289" s="1" t="s">
        <v>239</v>
      </c>
      <c r="B1289" s="1" t="s">
        <v>240</v>
      </c>
      <c r="C1289" s="1" t="s">
        <v>3777</v>
      </c>
      <c r="D1289" s="1" t="s">
        <v>369</v>
      </c>
      <c r="E1289" s="1">
        <v>1</v>
      </c>
      <c r="F1289" s="2">
        <v>45104</v>
      </c>
      <c r="G1289" s="1" t="s">
        <v>238</v>
      </c>
      <c r="H1289" s="1" t="s">
        <v>1311</v>
      </c>
      <c r="I1289" s="1" t="s">
        <v>345</v>
      </c>
    </row>
    <row r="1290" hidden="1" spans="1:9">
      <c r="A1290" s="1" t="s">
        <v>239</v>
      </c>
      <c r="B1290" s="1" t="s">
        <v>240</v>
      </c>
      <c r="C1290" s="1" t="s">
        <v>3778</v>
      </c>
      <c r="D1290" s="1" t="s">
        <v>343</v>
      </c>
      <c r="E1290" s="1">
        <v>1</v>
      </c>
      <c r="F1290" s="2">
        <v>45106</v>
      </c>
      <c r="G1290" s="1" t="s">
        <v>238</v>
      </c>
      <c r="H1290" s="1" t="s">
        <v>1311</v>
      </c>
      <c r="I1290" s="1" t="s">
        <v>345</v>
      </c>
    </row>
    <row r="1291" spans="1:9">
      <c r="A1291" s="1" t="s">
        <v>248</v>
      </c>
      <c r="B1291" s="1" t="s">
        <v>240</v>
      </c>
      <c r="C1291" s="1" t="s">
        <v>2734</v>
      </c>
      <c r="D1291" s="1" t="s">
        <v>352</v>
      </c>
      <c r="E1291" s="1">
        <v>1</v>
      </c>
      <c r="F1291" s="2">
        <v>45079</v>
      </c>
      <c r="G1291" s="1" t="s">
        <v>247</v>
      </c>
      <c r="H1291" s="1" t="s">
        <v>1319</v>
      </c>
      <c r="I1291" s="1" t="s">
        <v>345</v>
      </c>
    </row>
    <row r="1292" spans="1:9">
      <c r="A1292" s="1" t="s">
        <v>248</v>
      </c>
      <c r="B1292" s="1" t="s">
        <v>240</v>
      </c>
      <c r="C1292" s="1" t="s">
        <v>2735</v>
      </c>
      <c r="D1292" s="1" t="s">
        <v>369</v>
      </c>
      <c r="E1292" s="1">
        <v>1</v>
      </c>
      <c r="F1292" s="2">
        <v>45083</v>
      </c>
      <c r="G1292" s="1" t="s">
        <v>247</v>
      </c>
      <c r="H1292" s="1" t="s">
        <v>1319</v>
      </c>
      <c r="I1292" s="1" t="s">
        <v>345</v>
      </c>
    </row>
    <row r="1293" spans="1:9">
      <c r="A1293" s="1" t="s">
        <v>248</v>
      </c>
      <c r="B1293" s="1" t="s">
        <v>240</v>
      </c>
      <c r="C1293" s="1" t="s">
        <v>2736</v>
      </c>
      <c r="D1293" s="1" t="s">
        <v>343</v>
      </c>
      <c r="E1293" s="1">
        <v>1</v>
      </c>
      <c r="F1293" s="2">
        <v>45084</v>
      </c>
      <c r="G1293" s="1" t="s">
        <v>247</v>
      </c>
      <c r="H1293" s="1" t="s">
        <v>1319</v>
      </c>
      <c r="I1293" s="1" t="s">
        <v>345</v>
      </c>
    </row>
    <row r="1294" spans="1:9">
      <c r="A1294" s="1" t="s">
        <v>248</v>
      </c>
      <c r="B1294" s="1" t="s">
        <v>240</v>
      </c>
      <c r="C1294" s="1" t="s">
        <v>2737</v>
      </c>
      <c r="D1294" s="1" t="s">
        <v>369</v>
      </c>
      <c r="E1294" s="1">
        <v>1</v>
      </c>
      <c r="F1294" s="2">
        <v>45086</v>
      </c>
      <c r="G1294" s="1" t="s">
        <v>247</v>
      </c>
      <c r="H1294" s="1" t="s">
        <v>1319</v>
      </c>
      <c r="I1294" s="1" t="s">
        <v>345</v>
      </c>
    </row>
    <row r="1295" spans="1:9">
      <c r="A1295" s="1" t="s">
        <v>248</v>
      </c>
      <c r="B1295" s="1" t="s">
        <v>240</v>
      </c>
      <c r="C1295" s="1" t="s">
        <v>2738</v>
      </c>
      <c r="D1295" s="1" t="s">
        <v>858</v>
      </c>
      <c r="E1295" s="1">
        <v>1</v>
      </c>
      <c r="F1295" s="2">
        <v>45089</v>
      </c>
      <c r="G1295" s="1" t="s">
        <v>247</v>
      </c>
      <c r="H1295" s="1" t="s">
        <v>1319</v>
      </c>
      <c r="I1295" s="1" t="s">
        <v>345</v>
      </c>
    </row>
    <row r="1296" spans="1:9">
      <c r="A1296" s="1" t="s">
        <v>248</v>
      </c>
      <c r="B1296" s="1" t="s">
        <v>240</v>
      </c>
      <c r="C1296" s="1" t="s">
        <v>2739</v>
      </c>
      <c r="D1296" s="1" t="s">
        <v>858</v>
      </c>
      <c r="E1296" s="1">
        <v>1</v>
      </c>
      <c r="F1296" s="2">
        <v>45093</v>
      </c>
      <c r="G1296" s="1" t="s">
        <v>247</v>
      </c>
      <c r="H1296" s="1" t="s">
        <v>1319</v>
      </c>
      <c r="I1296" s="1" t="s">
        <v>345</v>
      </c>
    </row>
    <row r="1297" hidden="1" spans="1:9">
      <c r="A1297" s="1" t="s">
        <v>248</v>
      </c>
      <c r="B1297" s="1" t="s">
        <v>240</v>
      </c>
      <c r="C1297" s="1" t="s">
        <v>3779</v>
      </c>
      <c r="D1297" s="1" t="s">
        <v>369</v>
      </c>
      <c r="E1297" s="1">
        <v>1</v>
      </c>
      <c r="F1297" s="2">
        <v>45096</v>
      </c>
      <c r="G1297" s="1" t="s">
        <v>247</v>
      </c>
      <c r="H1297" s="1" t="s">
        <v>1319</v>
      </c>
      <c r="I1297" s="1" t="s">
        <v>345</v>
      </c>
    </row>
    <row r="1298" hidden="1" spans="1:9">
      <c r="A1298" s="1" t="s">
        <v>248</v>
      </c>
      <c r="B1298" s="1" t="s">
        <v>240</v>
      </c>
      <c r="C1298" s="1" t="s">
        <v>3780</v>
      </c>
      <c r="D1298" s="1" t="s">
        <v>358</v>
      </c>
      <c r="E1298" s="1">
        <v>1</v>
      </c>
      <c r="F1298" s="2">
        <v>45098</v>
      </c>
      <c r="G1298" s="1" t="s">
        <v>247</v>
      </c>
      <c r="H1298" s="1" t="s">
        <v>1319</v>
      </c>
      <c r="I1298" s="1" t="s">
        <v>345</v>
      </c>
    </row>
    <row r="1299" hidden="1" spans="1:9">
      <c r="A1299" s="1" t="s">
        <v>248</v>
      </c>
      <c r="B1299" s="1" t="s">
        <v>240</v>
      </c>
      <c r="C1299" s="1" t="s">
        <v>3781</v>
      </c>
      <c r="D1299" s="1" t="s">
        <v>358</v>
      </c>
      <c r="E1299" s="1">
        <v>1</v>
      </c>
      <c r="F1299" s="2">
        <v>45099</v>
      </c>
      <c r="G1299" s="1" t="s">
        <v>247</v>
      </c>
      <c r="H1299" s="1" t="s">
        <v>1319</v>
      </c>
      <c r="I1299" s="1" t="s">
        <v>345</v>
      </c>
    </row>
    <row r="1300" hidden="1" spans="1:9">
      <c r="A1300" s="1" t="s">
        <v>248</v>
      </c>
      <c r="B1300" s="1" t="s">
        <v>240</v>
      </c>
      <c r="C1300" s="1" t="s">
        <v>3782</v>
      </c>
      <c r="D1300" s="1" t="s">
        <v>358</v>
      </c>
      <c r="E1300" s="1">
        <v>1</v>
      </c>
      <c r="F1300" s="2">
        <v>45099</v>
      </c>
      <c r="G1300" s="1" t="s">
        <v>247</v>
      </c>
      <c r="H1300" s="1" t="s">
        <v>1319</v>
      </c>
      <c r="I1300" s="1" t="s">
        <v>345</v>
      </c>
    </row>
    <row r="1301" hidden="1" spans="1:9">
      <c r="A1301" s="1" t="s">
        <v>248</v>
      </c>
      <c r="B1301" s="1" t="s">
        <v>240</v>
      </c>
      <c r="C1301" s="1" t="s">
        <v>3783</v>
      </c>
      <c r="D1301" s="1" t="s">
        <v>343</v>
      </c>
      <c r="E1301" s="1">
        <v>1</v>
      </c>
      <c r="F1301" s="2">
        <v>45106</v>
      </c>
      <c r="G1301" s="1" t="s">
        <v>247</v>
      </c>
      <c r="H1301" s="1" t="s">
        <v>1319</v>
      </c>
      <c r="I1301" s="1" t="s">
        <v>345</v>
      </c>
    </row>
    <row r="1302" spans="1:9">
      <c r="A1302" s="1" t="s">
        <v>162</v>
      </c>
      <c r="B1302" s="1" t="s">
        <v>160</v>
      </c>
      <c r="C1302" s="1" t="s">
        <v>2740</v>
      </c>
      <c r="D1302" s="1" t="s">
        <v>369</v>
      </c>
      <c r="E1302" s="1">
        <v>1</v>
      </c>
      <c r="F1302" s="2">
        <v>45080</v>
      </c>
      <c r="G1302" s="1" t="s">
        <v>161</v>
      </c>
      <c r="H1302" s="1" t="s">
        <v>1322</v>
      </c>
      <c r="I1302" s="1" t="s">
        <v>345</v>
      </c>
    </row>
    <row r="1303" spans="1:9">
      <c r="A1303" s="1" t="s">
        <v>162</v>
      </c>
      <c r="B1303" s="1" t="s">
        <v>160</v>
      </c>
      <c r="C1303" s="1" t="s">
        <v>2741</v>
      </c>
      <c r="D1303" s="1" t="s">
        <v>352</v>
      </c>
      <c r="E1303" s="1">
        <v>1</v>
      </c>
      <c r="F1303" s="2">
        <v>45080</v>
      </c>
      <c r="G1303" s="1" t="s">
        <v>161</v>
      </c>
      <c r="H1303" s="1" t="s">
        <v>1322</v>
      </c>
      <c r="I1303" s="1" t="s">
        <v>345</v>
      </c>
    </row>
    <row r="1304" spans="1:9">
      <c r="A1304" s="1" t="s">
        <v>162</v>
      </c>
      <c r="B1304" s="1" t="s">
        <v>160</v>
      </c>
      <c r="C1304" s="1" t="s">
        <v>2742</v>
      </c>
      <c r="D1304" s="1" t="s">
        <v>352</v>
      </c>
      <c r="E1304" s="1">
        <v>1</v>
      </c>
      <c r="F1304" s="2">
        <v>45086</v>
      </c>
      <c r="G1304" s="1" t="s">
        <v>161</v>
      </c>
      <c r="H1304" s="1" t="s">
        <v>1322</v>
      </c>
      <c r="I1304" s="1" t="s">
        <v>345</v>
      </c>
    </row>
    <row r="1305" spans="1:9">
      <c r="A1305" s="1" t="s">
        <v>162</v>
      </c>
      <c r="B1305" s="1" t="s">
        <v>160</v>
      </c>
      <c r="C1305" s="1" t="s">
        <v>2743</v>
      </c>
      <c r="D1305" s="1" t="s">
        <v>343</v>
      </c>
      <c r="E1305" s="1">
        <v>1</v>
      </c>
      <c r="F1305" s="2">
        <v>45087</v>
      </c>
      <c r="G1305" s="1" t="s">
        <v>161</v>
      </c>
      <c r="H1305" s="1" t="s">
        <v>1322</v>
      </c>
      <c r="I1305" s="1" t="s">
        <v>345</v>
      </c>
    </row>
    <row r="1306" spans="1:9">
      <c r="A1306" s="1" t="s">
        <v>162</v>
      </c>
      <c r="B1306" s="1" t="s">
        <v>160</v>
      </c>
      <c r="C1306" s="1" t="s">
        <v>2744</v>
      </c>
      <c r="D1306" s="1" t="s">
        <v>352</v>
      </c>
      <c r="E1306" s="1">
        <v>1</v>
      </c>
      <c r="F1306" s="2">
        <v>45089</v>
      </c>
      <c r="G1306" s="1" t="s">
        <v>161</v>
      </c>
      <c r="H1306" s="1" t="s">
        <v>1322</v>
      </c>
      <c r="I1306" s="1" t="s">
        <v>345</v>
      </c>
    </row>
    <row r="1307" spans="1:9">
      <c r="A1307" s="1" t="s">
        <v>162</v>
      </c>
      <c r="B1307" s="1" t="s">
        <v>160</v>
      </c>
      <c r="C1307" s="1" t="s">
        <v>2745</v>
      </c>
      <c r="D1307" s="1" t="s">
        <v>343</v>
      </c>
      <c r="E1307" s="1">
        <v>1</v>
      </c>
      <c r="F1307" s="2">
        <v>45093</v>
      </c>
      <c r="G1307" s="1" t="s">
        <v>161</v>
      </c>
      <c r="H1307" s="1" t="s">
        <v>1322</v>
      </c>
      <c r="I1307" s="1" t="s">
        <v>345</v>
      </c>
    </row>
    <row r="1308" spans="1:9">
      <c r="A1308" s="1" t="s">
        <v>162</v>
      </c>
      <c r="B1308" s="1" t="s">
        <v>160</v>
      </c>
      <c r="C1308" s="1" t="s">
        <v>2746</v>
      </c>
      <c r="D1308" s="1" t="s">
        <v>369</v>
      </c>
      <c r="E1308" s="1">
        <v>1</v>
      </c>
      <c r="F1308" s="2">
        <v>45093</v>
      </c>
      <c r="G1308" s="1" t="s">
        <v>161</v>
      </c>
      <c r="H1308" s="1" t="s">
        <v>1322</v>
      </c>
      <c r="I1308" s="1" t="s">
        <v>345</v>
      </c>
    </row>
    <row r="1309" hidden="1" spans="1:9">
      <c r="A1309" s="1" t="s">
        <v>162</v>
      </c>
      <c r="B1309" s="1" t="s">
        <v>160</v>
      </c>
      <c r="C1309" s="1" t="s">
        <v>3784</v>
      </c>
      <c r="D1309" s="1" t="s">
        <v>394</v>
      </c>
      <c r="E1309" s="1">
        <v>1</v>
      </c>
      <c r="F1309" s="2">
        <v>45101</v>
      </c>
      <c r="G1309" s="1" t="s">
        <v>161</v>
      </c>
      <c r="H1309" s="1" t="s">
        <v>1322</v>
      </c>
      <c r="I1309" s="1" t="s">
        <v>345</v>
      </c>
    </row>
    <row r="1310" hidden="1" spans="1:9">
      <c r="A1310" s="1" t="s">
        <v>162</v>
      </c>
      <c r="B1310" s="1" t="s">
        <v>160</v>
      </c>
      <c r="C1310" s="1" t="s">
        <v>3785</v>
      </c>
      <c r="D1310" s="1" t="s">
        <v>352</v>
      </c>
      <c r="E1310" s="1">
        <v>1</v>
      </c>
      <c r="F1310" s="2">
        <v>45101</v>
      </c>
      <c r="G1310" s="1" t="s">
        <v>161</v>
      </c>
      <c r="H1310" s="1" t="s">
        <v>1322</v>
      </c>
      <c r="I1310" s="1" t="s">
        <v>345</v>
      </c>
    </row>
    <row r="1311" hidden="1" spans="1:9">
      <c r="A1311" s="1" t="s">
        <v>162</v>
      </c>
      <c r="B1311" s="1" t="s">
        <v>160</v>
      </c>
      <c r="C1311" s="1" t="s">
        <v>3786</v>
      </c>
      <c r="D1311" s="1" t="s">
        <v>352</v>
      </c>
      <c r="E1311" s="1">
        <v>1</v>
      </c>
      <c r="F1311" s="2">
        <v>45101</v>
      </c>
      <c r="G1311" s="1" t="s">
        <v>161</v>
      </c>
      <c r="H1311" s="1" t="s">
        <v>1322</v>
      </c>
      <c r="I1311" s="1" t="s">
        <v>345</v>
      </c>
    </row>
    <row r="1312" hidden="1" spans="1:9">
      <c r="A1312" s="1" t="s">
        <v>162</v>
      </c>
      <c r="B1312" s="1" t="s">
        <v>160</v>
      </c>
      <c r="C1312" s="1" t="s">
        <v>3787</v>
      </c>
      <c r="D1312" s="1" t="s">
        <v>369</v>
      </c>
      <c r="E1312" s="1">
        <v>1</v>
      </c>
      <c r="F1312" s="2">
        <v>45104</v>
      </c>
      <c r="G1312" s="1" t="s">
        <v>161</v>
      </c>
      <c r="H1312" s="1" t="s">
        <v>1322</v>
      </c>
      <c r="I1312" s="1" t="s">
        <v>345</v>
      </c>
    </row>
    <row r="1313" hidden="1" spans="1:9">
      <c r="A1313" s="1" t="s">
        <v>162</v>
      </c>
      <c r="B1313" s="1" t="s">
        <v>160</v>
      </c>
      <c r="C1313" s="1" t="s">
        <v>3788</v>
      </c>
      <c r="D1313" s="1" t="s">
        <v>343</v>
      </c>
      <c r="E1313" s="1">
        <v>1</v>
      </c>
      <c r="F1313" s="2">
        <v>45106</v>
      </c>
      <c r="G1313" s="1" t="s">
        <v>161</v>
      </c>
      <c r="H1313" s="1" t="s">
        <v>1322</v>
      </c>
      <c r="I1313" s="1" t="s">
        <v>345</v>
      </c>
    </row>
    <row r="1314" spans="1:9">
      <c r="A1314" s="1" t="s">
        <v>191</v>
      </c>
      <c r="B1314" s="1" t="s">
        <v>175</v>
      </c>
      <c r="C1314" s="1" t="s">
        <v>2747</v>
      </c>
      <c r="D1314" s="1" t="s">
        <v>352</v>
      </c>
      <c r="E1314" s="1">
        <v>1</v>
      </c>
      <c r="F1314" s="2">
        <v>45083</v>
      </c>
      <c r="G1314" s="1" t="s">
        <v>2748</v>
      </c>
      <c r="H1314" s="1" t="s">
        <v>2749</v>
      </c>
      <c r="I1314" s="1" t="s">
        <v>345</v>
      </c>
    </row>
    <row r="1315" spans="1:9">
      <c r="A1315" s="1" t="s">
        <v>191</v>
      </c>
      <c r="B1315" s="1" t="s">
        <v>175</v>
      </c>
      <c r="C1315" s="1" t="s">
        <v>2300</v>
      </c>
      <c r="D1315" s="1" t="s">
        <v>350</v>
      </c>
      <c r="E1315" s="1">
        <v>1</v>
      </c>
      <c r="F1315" s="2">
        <v>45085</v>
      </c>
      <c r="G1315" s="1" t="s">
        <v>2748</v>
      </c>
      <c r="H1315" s="1" t="s">
        <v>2749</v>
      </c>
      <c r="I1315" s="1" t="s">
        <v>345</v>
      </c>
    </row>
    <row r="1316" spans="1:9">
      <c r="A1316" s="1" t="s">
        <v>191</v>
      </c>
      <c r="B1316" s="1" t="s">
        <v>175</v>
      </c>
      <c r="C1316" s="1" t="s">
        <v>2750</v>
      </c>
      <c r="D1316" s="1" t="s">
        <v>376</v>
      </c>
      <c r="E1316" s="1">
        <v>1</v>
      </c>
      <c r="F1316" s="2">
        <v>45086</v>
      </c>
      <c r="G1316" s="1" t="s">
        <v>2748</v>
      </c>
      <c r="H1316" s="1" t="s">
        <v>2749</v>
      </c>
      <c r="I1316" s="1" t="s">
        <v>345</v>
      </c>
    </row>
    <row r="1317" spans="1:9">
      <c r="A1317" s="1" t="s">
        <v>191</v>
      </c>
      <c r="B1317" s="1" t="s">
        <v>175</v>
      </c>
      <c r="C1317" s="1" t="s">
        <v>2751</v>
      </c>
      <c r="D1317" s="1" t="s">
        <v>352</v>
      </c>
      <c r="E1317" s="1">
        <v>1</v>
      </c>
      <c r="F1317" s="2">
        <v>45089</v>
      </c>
      <c r="G1317" s="1" t="s">
        <v>2748</v>
      </c>
      <c r="H1317" s="1" t="s">
        <v>2749</v>
      </c>
      <c r="I1317" s="1" t="s">
        <v>345</v>
      </c>
    </row>
    <row r="1318" spans="1:9">
      <c r="A1318" s="1" t="s">
        <v>191</v>
      </c>
      <c r="B1318" s="1" t="s">
        <v>175</v>
      </c>
      <c r="C1318" s="1" t="s">
        <v>2752</v>
      </c>
      <c r="D1318" s="1" t="s">
        <v>358</v>
      </c>
      <c r="E1318" s="1">
        <v>1</v>
      </c>
      <c r="F1318" s="2">
        <v>45090</v>
      </c>
      <c r="G1318" s="1" t="s">
        <v>2748</v>
      </c>
      <c r="H1318" s="1" t="s">
        <v>2749</v>
      </c>
      <c r="I1318" s="1" t="s">
        <v>345</v>
      </c>
    </row>
    <row r="1319" spans="1:9">
      <c r="A1319" s="1" t="s">
        <v>191</v>
      </c>
      <c r="B1319" s="1" t="s">
        <v>175</v>
      </c>
      <c r="C1319" s="1" t="s">
        <v>2753</v>
      </c>
      <c r="D1319" s="1" t="s">
        <v>352</v>
      </c>
      <c r="E1319" s="1">
        <v>1</v>
      </c>
      <c r="F1319" s="2">
        <v>45091</v>
      </c>
      <c r="G1319" s="1" t="s">
        <v>2748</v>
      </c>
      <c r="H1319" s="1" t="s">
        <v>2749</v>
      </c>
      <c r="I1319" s="1" t="s">
        <v>345</v>
      </c>
    </row>
    <row r="1320" spans="1:9">
      <c r="A1320" s="1" t="s">
        <v>191</v>
      </c>
      <c r="B1320" s="1" t="s">
        <v>175</v>
      </c>
      <c r="C1320" s="1" t="s">
        <v>2754</v>
      </c>
      <c r="D1320" s="1" t="s">
        <v>369</v>
      </c>
      <c r="E1320" s="1">
        <v>1</v>
      </c>
      <c r="F1320" s="2">
        <v>45093</v>
      </c>
      <c r="G1320" s="1" t="s">
        <v>2748</v>
      </c>
      <c r="H1320" s="1" t="s">
        <v>2749</v>
      </c>
      <c r="I1320" s="1" t="s">
        <v>345</v>
      </c>
    </row>
    <row r="1321" spans="1:9">
      <c r="A1321" s="1" t="s">
        <v>191</v>
      </c>
      <c r="B1321" s="1" t="s">
        <v>175</v>
      </c>
      <c r="C1321" s="1" t="s">
        <v>2755</v>
      </c>
      <c r="D1321" s="1" t="s">
        <v>358</v>
      </c>
      <c r="E1321" s="1">
        <v>1</v>
      </c>
      <c r="F1321" s="2">
        <v>45093</v>
      </c>
      <c r="G1321" s="1" t="s">
        <v>2748</v>
      </c>
      <c r="H1321" s="1" t="s">
        <v>2749</v>
      </c>
      <c r="I1321" s="1" t="s">
        <v>345</v>
      </c>
    </row>
    <row r="1322" hidden="1" spans="1:9">
      <c r="A1322" s="1" t="s">
        <v>191</v>
      </c>
      <c r="B1322" s="1" t="s">
        <v>175</v>
      </c>
      <c r="C1322" s="1" t="s">
        <v>3789</v>
      </c>
      <c r="D1322" s="1" t="s">
        <v>352</v>
      </c>
      <c r="E1322" s="1">
        <v>1</v>
      </c>
      <c r="F1322" s="2">
        <v>45098</v>
      </c>
      <c r="G1322" s="1" t="s">
        <v>2748</v>
      </c>
      <c r="H1322" s="1" t="s">
        <v>2749</v>
      </c>
      <c r="I1322" s="1" t="s">
        <v>345</v>
      </c>
    </row>
    <row r="1323" hidden="1" spans="1:9">
      <c r="A1323" s="1" t="s">
        <v>191</v>
      </c>
      <c r="B1323" s="1" t="s">
        <v>175</v>
      </c>
      <c r="C1323" s="1" t="s">
        <v>3790</v>
      </c>
      <c r="D1323" s="1" t="s">
        <v>369</v>
      </c>
      <c r="E1323" s="1">
        <v>1</v>
      </c>
      <c r="F1323" s="2">
        <v>45099</v>
      </c>
      <c r="G1323" s="1" t="s">
        <v>2748</v>
      </c>
      <c r="H1323" s="1" t="s">
        <v>2749</v>
      </c>
      <c r="I1323" s="1" t="s">
        <v>345</v>
      </c>
    </row>
    <row r="1324" hidden="1" spans="1:9">
      <c r="A1324" s="1" t="s">
        <v>191</v>
      </c>
      <c r="B1324" s="1" t="s">
        <v>175</v>
      </c>
      <c r="C1324" s="1" t="s">
        <v>3791</v>
      </c>
      <c r="D1324" s="1" t="s">
        <v>376</v>
      </c>
      <c r="E1324" s="1">
        <v>1</v>
      </c>
      <c r="F1324" s="2">
        <v>45100</v>
      </c>
      <c r="G1324" s="1" t="s">
        <v>2748</v>
      </c>
      <c r="H1324" s="1" t="s">
        <v>2749</v>
      </c>
      <c r="I1324" s="1" t="s">
        <v>345</v>
      </c>
    </row>
    <row r="1325" hidden="1" spans="1:9">
      <c r="A1325" s="1" t="s">
        <v>191</v>
      </c>
      <c r="B1325" s="1" t="s">
        <v>175</v>
      </c>
      <c r="C1325" s="1" t="s">
        <v>3792</v>
      </c>
      <c r="D1325" s="1" t="s">
        <v>352</v>
      </c>
      <c r="E1325" s="1">
        <v>1</v>
      </c>
      <c r="F1325" s="2">
        <v>45101</v>
      </c>
      <c r="G1325" s="1" t="s">
        <v>2748</v>
      </c>
      <c r="H1325" s="1" t="s">
        <v>2749</v>
      </c>
      <c r="I1325" s="1" t="s">
        <v>345</v>
      </c>
    </row>
    <row r="1326" hidden="1" spans="1:9">
      <c r="A1326" s="1" t="s">
        <v>191</v>
      </c>
      <c r="B1326" s="1" t="s">
        <v>175</v>
      </c>
      <c r="C1326" s="1" t="s">
        <v>3793</v>
      </c>
      <c r="D1326" s="1" t="s">
        <v>358</v>
      </c>
      <c r="E1326" s="1">
        <v>1</v>
      </c>
      <c r="F1326" s="2">
        <v>45103</v>
      </c>
      <c r="G1326" s="1" t="s">
        <v>2748</v>
      </c>
      <c r="H1326" s="1" t="s">
        <v>2749</v>
      </c>
      <c r="I1326" s="1" t="s">
        <v>345</v>
      </c>
    </row>
    <row r="1327" hidden="1" spans="1:9">
      <c r="A1327" s="1" t="s">
        <v>191</v>
      </c>
      <c r="B1327" s="1" t="s">
        <v>175</v>
      </c>
      <c r="C1327" s="1" t="s">
        <v>3794</v>
      </c>
      <c r="D1327" s="1" t="s">
        <v>369</v>
      </c>
      <c r="E1327" s="1">
        <v>1</v>
      </c>
      <c r="F1327" s="2">
        <v>45104</v>
      </c>
      <c r="G1327" s="1" t="s">
        <v>2748</v>
      </c>
      <c r="H1327" s="1" t="s">
        <v>2749</v>
      </c>
      <c r="I1327" s="1" t="s">
        <v>345</v>
      </c>
    </row>
    <row r="1328" hidden="1" spans="1:9">
      <c r="A1328" s="1" t="s">
        <v>259</v>
      </c>
      <c r="B1328" s="1" t="s">
        <v>260</v>
      </c>
      <c r="C1328" s="1" t="s">
        <v>3795</v>
      </c>
      <c r="D1328" s="1" t="s">
        <v>352</v>
      </c>
      <c r="E1328" s="1">
        <v>1</v>
      </c>
      <c r="F1328" s="2">
        <v>45097</v>
      </c>
      <c r="G1328" s="1" t="s">
        <v>258</v>
      </c>
      <c r="H1328" s="1" t="s">
        <v>1327</v>
      </c>
      <c r="I1328" s="1" t="s">
        <v>345</v>
      </c>
    </row>
    <row r="1329" hidden="1" spans="1:9">
      <c r="A1329" s="1" t="s">
        <v>259</v>
      </c>
      <c r="B1329" s="1" t="s">
        <v>260</v>
      </c>
      <c r="C1329" s="1" t="s">
        <v>3796</v>
      </c>
      <c r="D1329" s="1" t="s">
        <v>350</v>
      </c>
      <c r="E1329" s="1">
        <v>1</v>
      </c>
      <c r="F1329" s="2">
        <v>45097</v>
      </c>
      <c r="G1329" s="1" t="s">
        <v>258</v>
      </c>
      <c r="H1329" s="1" t="s">
        <v>1327</v>
      </c>
      <c r="I1329" s="1" t="s">
        <v>345</v>
      </c>
    </row>
    <row r="1330" hidden="1" spans="1:9">
      <c r="A1330" s="1" t="s">
        <v>259</v>
      </c>
      <c r="B1330" s="1" t="s">
        <v>260</v>
      </c>
      <c r="C1330" s="1" t="s">
        <v>3797</v>
      </c>
      <c r="D1330" s="1" t="s">
        <v>350</v>
      </c>
      <c r="E1330" s="1">
        <v>1</v>
      </c>
      <c r="F1330" s="2">
        <v>45099</v>
      </c>
      <c r="G1330" s="1" t="s">
        <v>258</v>
      </c>
      <c r="H1330" s="1" t="s">
        <v>1327</v>
      </c>
      <c r="I1330" s="1" t="s">
        <v>345</v>
      </c>
    </row>
    <row r="1331" hidden="1" spans="1:9">
      <c r="A1331" s="1" t="s">
        <v>259</v>
      </c>
      <c r="B1331" s="1" t="s">
        <v>260</v>
      </c>
      <c r="C1331" s="1" t="s">
        <v>3798</v>
      </c>
      <c r="D1331" s="1" t="s">
        <v>659</v>
      </c>
      <c r="E1331" s="1">
        <v>1</v>
      </c>
      <c r="F1331" s="2">
        <v>45100</v>
      </c>
      <c r="G1331" s="1" t="s">
        <v>258</v>
      </c>
      <c r="H1331" s="1" t="s">
        <v>1327</v>
      </c>
      <c r="I1331" s="1" t="s">
        <v>345</v>
      </c>
    </row>
    <row r="1332" hidden="1" spans="1:9">
      <c r="A1332" s="1" t="s">
        <v>259</v>
      </c>
      <c r="B1332" s="1" t="s">
        <v>260</v>
      </c>
      <c r="C1332" s="1" t="s">
        <v>3799</v>
      </c>
      <c r="D1332" s="1" t="s">
        <v>376</v>
      </c>
      <c r="E1332" s="1">
        <v>1</v>
      </c>
      <c r="F1332" s="2">
        <v>45106</v>
      </c>
      <c r="G1332" s="1" t="s">
        <v>258</v>
      </c>
      <c r="H1332" s="1" t="s">
        <v>1327</v>
      </c>
      <c r="I1332" s="1" t="s">
        <v>345</v>
      </c>
    </row>
    <row r="1333" spans="1:9">
      <c r="A1333" s="1" t="s">
        <v>255</v>
      </c>
      <c r="B1333" s="1" t="s">
        <v>240</v>
      </c>
      <c r="C1333" s="1" t="s">
        <v>2756</v>
      </c>
      <c r="D1333" s="1" t="s">
        <v>352</v>
      </c>
      <c r="E1333" s="1">
        <v>1</v>
      </c>
      <c r="F1333" s="2">
        <v>45080</v>
      </c>
      <c r="G1333" s="1" t="s">
        <v>1330</v>
      </c>
      <c r="H1333" s="1" t="s">
        <v>1331</v>
      </c>
      <c r="I1333" s="1" t="s">
        <v>345</v>
      </c>
    </row>
    <row r="1334" spans="1:9">
      <c r="A1334" s="1" t="s">
        <v>255</v>
      </c>
      <c r="B1334" s="1" t="s">
        <v>240</v>
      </c>
      <c r="C1334" s="1" t="s">
        <v>2757</v>
      </c>
      <c r="D1334" s="1" t="s">
        <v>369</v>
      </c>
      <c r="E1334" s="1">
        <v>1</v>
      </c>
      <c r="F1334" s="2">
        <v>45080</v>
      </c>
      <c r="G1334" s="1" t="s">
        <v>1330</v>
      </c>
      <c r="H1334" s="1" t="s">
        <v>1331</v>
      </c>
      <c r="I1334" s="1" t="s">
        <v>345</v>
      </c>
    </row>
    <row r="1335" spans="1:9">
      <c r="A1335" s="1" t="s">
        <v>255</v>
      </c>
      <c r="B1335" s="1" t="s">
        <v>240</v>
      </c>
      <c r="C1335" s="1" t="s">
        <v>2758</v>
      </c>
      <c r="D1335" s="1" t="s">
        <v>369</v>
      </c>
      <c r="E1335" s="1">
        <v>1</v>
      </c>
      <c r="F1335" s="2">
        <v>45082</v>
      </c>
      <c r="G1335" s="1" t="s">
        <v>1330</v>
      </c>
      <c r="H1335" s="1" t="s">
        <v>1331</v>
      </c>
      <c r="I1335" s="1" t="s">
        <v>345</v>
      </c>
    </row>
    <row r="1336" spans="1:9">
      <c r="A1336" s="1" t="s">
        <v>255</v>
      </c>
      <c r="B1336" s="1" t="s">
        <v>240</v>
      </c>
      <c r="C1336" s="1" t="s">
        <v>2759</v>
      </c>
      <c r="D1336" s="1" t="s">
        <v>352</v>
      </c>
      <c r="E1336" s="1">
        <v>1</v>
      </c>
      <c r="F1336" s="2">
        <v>45084</v>
      </c>
      <c r="G1336" s="1" t="s">
        <v>1330</v>
      </c>
      <c r="H1336" s="1" t="s">
        <v>1331</v>
      </c>
      <c r="I1336" s="1" t="s">
        <v>345</v>
      </c>
    </row>
    <row r="1337" spans="1:9">
      <c r="A1337" s="1" t="s">
        <v>255</v>
      </c>
      <c r="B1337" s="1" t="s">
        <v>240</v>
      </c>
      <c r="C1337" s="1" t="s">
        <v>2760</v>
      </c>
      <c r="D1337" s="1" t="s">
        <v>358</v>
      </c>
      <c r="E1337" s="1">
        <v>1</v>
      </c>
      <c r="F1337" s="2">
        <v>45086</v>
      </c>
      <c r="G1337" s="1" t="s">
        <v>1330</v>
      </c>
      <c r="H1337" s="1" t="s">
        <v>1331</v>
      </c>
      <c r="I1337" s="1" t="s">
        <v>345</v>
      </c>
    </row>
    <row r="1338" spans="1:9">
      <c r="A1338" s="1" t="s">
        <v>255</v>
      </c>
      <c r="B1338" s="1" t="s">
        <v>240</v>
      </c>
      <c r="C1338" s="1" t="s">
        <v>2761</v>
      </c>
      <c r="D1338" s="1" t="s">
        <v>358</v>
      </c>
      <c r="E1338" s="1">
        <v>1</v>
      </c>
      <c r="F1338" s="2">
        <v>45089</v>
      </c>
      <c r="G1338" s="1" t="s">
        <v>1330</v>
      </c>
      <c r="H1338" s="1" t="s">
        <v>1331</v>
      </c>
      <c r="I1338" s="1" t="s">
        <v>345</v>
      </c>
    </row>
    <row r="1339" spans="1:9">
      <c r="A1339" s="1" t="s">
        <v>255</v>
      </c>
      <c r="B1339" s="1" t="s">
        <v>240</v>
      </c>
      <c r="C1339" s="1" t="s">
        <v>2762</v>
      </c>
      <c r="D1339" s="1" t="s">
        <v>369</v>
      </c>
      <c r="E1339" s="1">
        <v>1</v>
      </c>
      <c r="F1339" s="2">
        <v>45090</v>
      </c>
      <c r="G1339" s="1" t="s">
        <v>1330</v>
      </c>
      <c r="H1339" s="1" t="s">
        <v>1331</v>
      </c>
      <c r="I1339" s="1" t="s">
        <v>345</v>
      </c>
    </row>
    <row r="1340" spans="1:9">
      <c r="A1340" s="1" t="s">
        <v>255</v>
      </c>
      <c r="B1340" s="1" t="s">
        <v>240</v>
      </c>
      <c r="C1340" s="1" t="s">
        <v>2763</v>
      </c>
      <c r="D1340" s="1" t="s">
        <v>352</v>
      </c>
      <c r="E1340" s="1">
        <v>1</v>
      </c>
      <c r="F1340" s="2">
        <v>45091</v>
      </c>
      <c r="G1340" s="1" t="s">
        <v>1330</v>
      </c>
      <c r="H1340" s="1" t="s">
        <v>1331</v>
      </c>
      <c r="I1340" s="1" t="s">
        <v>345</v>
      </c>
    </row>
    <row r="1341" spans="1:9">
      <c r="A1341" s="1" t="s">
        <v>255</v>
      </c>
      <c r="B1341" s="1" t="s">
        <v>240</v>
      </c>
      <c r="C1341" s="1" t="s">
        <v>2764</v>
      </c>
      <c r="D1341" s="1" t="s">
        <v>350</v>
      </c>
      <c r="E1341" s="1">
        <v>1</v>
      </c>
      <c r="F1341" s="2">
        <v>45093</v>
      </c>
      <c r="G1341" s="1" t="s">
        <v>1330</v>
      </c>
      <c r="H1341" s="1" t="s">
        <v>1331</v>
      </c>
      <c r="I1341" s="1" t="s">
        <v>345</v>
      </c>
    </row>
    <row r="1342" hidden="1" spans="1:9">
      <c r="A1342" s="1" t="s">
        <v>255</v>
      </c>
      <c r="B1342" s="1" t="s">
        <v>240</v>
      </c>
      <c r="C1342" s="1" t="s">
        <v>3800</v>
      </c>
      <c r="D1342" s="1" t="s">
        <v>343</v>
      </c>
      <c r="E1342" s="1">
        <v>1</v>
      </c>
      <c r="F1342" s="2">
        <v>45097</v>
      </c>
      <c r="G1342" s="1" t="s">
        <v>1330</v>
      </c>
      <c r="H1342" s="1" t="s">
        <v>1331</v>
      </c>
      <c r="I1342" s="1" t="s">
        <v>345</v>
      </c>
    </row>
    <row r="1343" hidden="1" spans="1:9">
      <c r="A1343" s="1" t="s">
        <v>255</v>
      </c>
      <c r="B1343" s="1" t="s">
        <v>240</v>
      </c>
      <c r="C1343" s="1" t="s">
        <v>3801</v>
      </c>
      <c r="D1343" s="1" t="s">
        <v>358</v>
      </c>
      <c r="E1343" s="1">
        <v>1</v>
      </c>
      <c r="F1343" s="2">
        <v>45098</v>
      </c>
      <c r="G1343" s="1" t="s">
        <v>1330</v>
      </c>
      <c r="H1343" s="1" t="s">
        <v>1331</v>
      </c>
      <c r="I1343" s="1" t="s">
        <v>345</v>
      </c>
    </row>
    <row r="1344" hidden="1" spans="1:9">
      <c r="A1344" s="1" t="s">
        <v>255</v>
      </c>
      <c r="B1344" s="1" t="s">
        <v>240</v>
      </c>
      <c r="C1344" s="1" t="s">
        <v>3802</v>
      </c>
      <c r="D1344" s="1" t="s">
        <v>369</v>
      </c>
      <c r="E1344" s="1">
        <v>1</v>
      </c>
      <c r="F1344" s="2">
        <v>45106</v>
      </c>
      <c r="G1344" s="1" t="s">
        <v>1330</v>
      </c>
      <c r="H1344" s="1" t="s">
        <v>1331</v>
      </c>
      <c r="I1344" s="1" t="s">
        <v>345</v>
      </c>
    </row>
    <row r="1345" spans="1:9">
      <c r="A1345" s="1" t="s">
        <v>257</v>
      </c>
      <c r="B1345" s="1" t="s">
        <v>240</v>
      </c>
      <c r="C1345" s="1" t="s">
        <v>2765</v>
      </c>
      <c r="D1345" s="1" t="s">
        <v>352</v>
      </c>
      <c r="E1345" s="1">
        <v>1</v>
      </c>
      <c r="F1345" s="2">
        <v>45082</v>
      </c>
      <c r="G1345" s="1" t="s">
        <v>256</v>
      </c>
      <c r="H1345" s="1" t="s">
        <v>1343</v>
      </c>
      <c r="I1345" s="1" t="s">
        <v>345</v>
      </c>
    </row>
    <row r="1346" spans="1:9">
      <c r="A1346" s="1" t="s">
        <v>257</v>
      </c>
      <c r="B1346" s="1" t="s">
        <v>240</v>
      </c>
      <c r="C1346" s="1" t="s">
        <v>2766</v>
      </c>
      <c r="D1346" s="1" t="s">
        <v>369</v>
      </c>
      <c r="E1346" s="1">
        <v>1</v>
      </c>
      <c r="F1346" s="2">
        <v>45082</v>
      </c>
      <c r="G1346" s="1" t="s">
        <v>256</v>
      </c>
      <c r="H1346" s="1" t="s">
        <v>1343</v>
      </c>
      <c r="I1346" s="1" t="s">
        <v>345</v>
      </c>
    </row>
    <row r="1347" spans="1:9">
      <c r="A1347" s="1" t="s">
        <v>257</v>
      </c>
      <c r="B1347" s="1" t="s">
        <v>240</v>
      </c>
      <c r="C1347" s="1" t="s">
        <v>2767</v>
      </c>
      <c r="D1347" s="1" t="s">
        <v>343</v>
      </c>
      <c r="E1347" s="1">
        <v>1</v>
      </c>
      <c r="F1347" s="2">
        <v>45083</v>
      </c>
      <c r="G1347" s="1" t="s">
        <v>256</v>
      </c>
      <c r="H1347" s="1" t="s">
        <v>1343</v>
      </c>
      <c r="I1347" s="1" t="s">
        <v>345</v>
      </c>
    </row>
    <row r="1348" spans="1:9">
      <c r="A1348" s="1" t="s">
        <v>257</v>
      </c>
      <c r="B1348" s="1" t="s">
        <v>240</v>
      </c>
      <c r="C1348" s="1" t="s">
        <v>2768</v>
      </c>
      <c r="D1348" s="1" t="s">
        <v>352</v>
      </c>
      <c r="E1348" s="1">
        <v>1</v>
      </c>
      <c r="F1348" s="2">
        <v>45089</v>
      </c>
      <c r="G1348" s="1" t="s">
        <v>256</v>
      </c>
      <c r="H1348" s="1" t="s">
        <v>1343</v>
      </c>
      <c r="I1348" s="1" t="s">
        <v>345</v>
      </c>
    </row>
    <row r="1349" spans="1:9">
      <c r="A1349" s="1" t="s">
        <v>257</v>
      </c>
      <c r="B1349" s="1" t="s">
        <v>240</v>
      </c>
      <c r="C1349" s="1" t="s">
        <v>2769</v>
      </c>
      <c r="D1349" s="1" t="s">
        <v>352</v>
      </c>
      <c r="E1349" s="1">
        <v>1</v>
      </c>
      <c r="F1349" s="2">
        <v>45091</v>
      </c>
      <c r="G1349" s="1" t="s">
        <v>256</v>
      </c>
      <c r="H1349" s="1" t="s">
        <v>1343</v>
      </c>
      <c r="I1349" s="1" t="s">
        <v>345</v>
      </c>
    </row>
    <row r="1350" hidden="1" spans="1:9">
      <c r="A1350" s="1" t="s">
        <v>257</v>
      </c>
      <c r="B1350" s="1" t="s">
        <v>240</v>
      </c>
      <c r="C1350" s="1" t="s">
        <v>3803</v>
      </c>
      <c r="D1350" s="1" t="s">
        <v>369</v>
      </c>
      <c r="E1350" s="1">
        <v>1</v>
      </c>
      <c r="F1350" s="2">
        <v>45099</v>
      </c>
      <c r="G1350" s="1" t="s">
        <v>256</v>
      </c>
      <c r="H1350" s="1" t="s">
        <v>1343</v>
      </c>
      <c r="I1350" s="1" t="s">
        <v>345</v>
      </c>
    </row>
    <row r="1351" hidden="1" spans="1:9">
      <c r="A1351" s="1" t="s">
        <v>257</v>
      </c>
      <c r="B1351" s="1" t="s">
        <v>240</v>
      </c>
      <c r="C1351" s="1" t="s">
        <v>3804</v>
      </c>
      <c r="D1351" s="1" t="s">
        <v>352</v>
      </c>
      <c r="E1351" s="1">
        <v>1</v>
      </c>
      <c r="F1351" s="2">
        <v>45103</v>
      </c>
      <c r="G1351" s="1" t="s">
        <v>256</v>
      </c>
      <c r="H1351" s="1" t="s">
        <v>1343</v>
      </c>
      <c r="I1351" s="1" t="s">
        <v>345</v>
      </c>
    </row>
    <row r="1352" hidden="1" spans="1:9">
      <c r="A1352" s="1" t="s">
        <v>257</v>
      </c>
      <c r="B1352" s="1" t="s">
        <v>240</v>
      </c>
      <c r="C1352" s="1" t="s">
        <v>3805</v>
      </c>
      <c r="D1352" s="1" t="s">
        <v>358</v>
      </c>
      <c r="E1352" s="1">
        <v>1</v>
      </c>
      <c r="F1352" s="2">
        <v>45106</v>
      </c>
      <c r="G1352" s="1" t="s">
        <v>256</v>
      </c>
      <c r="H1352" s="1" t="s">
        <v>1343</v>
      </c>
      <c r="I1352" s="1" t="s">
        <v>345</v>
      </c>
    </row>
    <row r="1353" spans="1:9">
      <c r="A1353" s="1" t="s">
        <v>2770</v>
      </c>
      <c r="B1353" s="1" t="s">
        <v>240</v>
      </c>
      <c r="C1353" s="1" t="s">
        <v>2771</v>
      </c>
      <c r="D1353" s="1" t="s">
        <v>343</v>
      </c>
      <c r="E1353" s="1">
        <v>1</v>
      </c>
      <c r="F1353" s="2">
        <v>45083</v>
      </c>
      <c r="G1353" s="1" t="s">
        <v>2772</v>
      </c>
      <c r="H1353" s="1" t="s">
        <v>2773</v>
      </c>
      <c r="I1353" s="1" t="s">
        <v>345</v>
      </c>
    </row>
    <row r="1354" spans="1:9">
      <c r="A1354" s="1" t="s">
        <v>2770</v>
      </c>
      <c r="B1354" s="1" t="s">
        <v>240</v>
      </c>
      <c r="C1354" s="1" t="s">
        <v>2774</v>
      </c>
      <c r="D1354" s="1" t="s">
        <v>369</v>
      </c>
      <c r="E1354" s="1">
        <v>1</v>
      </c>
      <c r="F1354" s="2">
        <v>45084</v>
      </c>
      <c r="G1354" s="1" t="s">
        <v>2772</v>
      </c>
      <c r="H1354" s="1" t="s">
        <v>2773</v>
      </c>
      <c r="I1354" s="1" t="s">
        <v>345</v>
      </c>
    </row>
    <row r="1355" spans="1:9">
      <c r="A1355" s="1" t="s">
        <v>2770</v>
      </c>
      <c r="B1355" s="1" t="s">
        <v>240</v>
      </c>
      <c r="C1355" s="1" t="s">
        <v>2775</v>
      </c>
      <c r="D1355" s="1" t="s">
        <v>343</v>
      </c>
      <c r="E1355" s="1">
        <v>1</v>
      </c>
      <c r="F1355" s="2">
        <v>45089</v>
      </c>
      <c r="G1355" s="1" t="s">
        <v>2772</v>
      </c>
      <c r="H1355" s="1" t="s">
        <v>2773</v>
      </c>
      <c r="I1355" s="1" t="s">
        <v>345</v>
      </c>
    </row>
    <row r="1356" hidden="1" spans="1:9">
      <c r="A1356" s="1" t="s">
        <v>2770</v>
      </c>
      <c r="B1356" s="1" t="s">
        <v>240</v>
      </c>
      <c r="C1356" s="1" t="s">
        <v>3806</v>
      </c>
      <c r="D1356" s="1" t="s">
        <v>369</v>
      </c>
      <c r="E1356" s="1">
        <v>1</v>
      </c>
      <c r="F1356" s="2">
        <v>45104</v>
      </c>
      <c r="G1356" s="1" t="s">
        <v>2772</v>
      </c>
      <c r="H1356" s="1" t="s">
        <v>2773</v>
      </c>
      <c r="I1356" s="1" t="s">
        <v>345</v>
      </c>
    </row>
    <row r="1357" spans="1:9">
      <c r="A1357" s="1" t="s">
        <v>208</v>
      </c>
      <c r="B1357" s="1" t="s">
        <v>197</v>
      </c>
      <c r="C1357" s="1" t="s">
        <v>2776</v>
      </c>
      <c r="D1357" s="1" t="s">
        <v>369</v>
      </c>
      <c r="E1357" s="1">
        <v>1</v>
      </c>
      <c r="F1357" s="2">
        <v>45079</v>
      </c>
      <c r="G1357" s="1" t="s">
        <v>207</v>
      </c>
      <c r="H1357" s="1" t="s">
        <v>1351</v>
      </c>
      <c r="I1357" s="1" t="s">
        <v>345</v>
      </c>
    </row>
    <row r="1358" spans="1:9">
      <c r="A1358" s="1" t="s">
        <v>208</v>
      </c>
      <c r="B1358" s="1" t="s">
        <v>197</v>
      </c>
      <c r="C1358" s="1" t="s">
        <v>2777</v>
      </c>
      <c r="D1358" s="1" t="s">
        <v>376</v>
      </c>
      <c r="E1358" s="1">
        <v>1</v>
      </c>
      <c r="F1358" s="2">
        <v>45082</v>
      </c>
      <c r="G1358" s="1" t="s">
        <v>207</v>
      </c>
      <c r="H1358" s="1" t="s">
        <v>1351</v>
      </c>
      <c r="I1358" s="1" t="s">
        <v>345</v>
      </c>
    </row>
    <row r="1359" spans="1:9">
      <c r="A1359" s="1" t="s">
        <v>208</v>
      </c>
      <c r="B1359" s="1" t="s">
        <v>197</v>
      </c>
      <c r="C1359" s="1" t="s">
        <v>2778</v>
      </c>
      <c r="D1359" s="1" t="s">
        <v>376</v>
      </c>
      <c r="E1359" s="1">
        <v>1</v>
      </c>
      <c r="F1359" s="2">
        <v>45082</v>
      </c>
      <c r="G1359" s="1" t="s">
        <v>207</v>
      </c>
      <c r="H1359" s="1" t="s">
        <v>1351</v>
      </c>
      <c r="I1359" s="1" t="s">
        <v>345</v>
      </c>
    </row>
    <row r="1360" spans="1:9">
      <c r="A1360" s="1" t="s">
        <v>208</v>
      </c>
      <c r="B1360" s="1" t="s">
        <v>197</v>
      </c>
      <c r="C1360" s="1" t="s">
        <v>2779</v>
      </c>
      <c r="D1360" s="1" t="s">
        <v>352</v>
      </c>
      <c r="E1360" s="1">
        <v>1</v>
      </c>
      <c r="F1360" s="2">
        <v>45083</v>
      </c>
      <c r="G1360" s="1" t="s">
        <v>207</v>
      </c>
      <c r="H1360" s="1" t="s">
        <v>1351</v>
      </c>
      <c r="I1360" s="1" t="s">
        <v>345</v>
      </c>
    </row>
    <row r="1361" spans="1:9">
      <c r="A1361" s="1" t="s">
        <v>208</v>
      </c>
      <c r="B1361" s="1" t="s">
        <v>197</v>
      </c>
      <c r="C1361" s="1" t="s">
        <v>2780</v>
      </c>
      <c r="D1361" s="1" t="s">
        <v>369</v>
      </c>
      <c r="E1361" s="1">
        <v>1</v>
      </c>
      <c r="F1361" s="2">
        <v>45085</v>
      </c>
      <c r="G1361" s="1" t="s">
        <v>207</v>
      </c>
      <c r="H1361" s="1" t="s">
        <v>1351</v>
      </c>
      <c r="I1361" s="1" t="s">
        <v>345</v>
      </c>
    </row>
    <row r="1362" spans="1:9">
      <c r="A1362" s="1" t="s">
        <v>208</v>
      </c>
      <c r="B1362" s="1" t="s">
        <v>197</v>
      </c>
      <c r="C1362" s="1" t="s">
        <v>2781</v>
      </c>
      <c r="D1362" s="1" t="s">
        <v>369</v>
      </c>
      <c r="E1362" s="1">
        <v>1</v>
      </c>
      <c r="F1362" s="2">
        <v>45089</v>
      </c>
      <c r="G1362" s="1" t="s">
        <v>207</v>
      </c>
      <c r="H1362" s="1" t="s">
        <v>1351</v>
      </c>
      <c r="I1362" s="1" t="s">
        <v>345</v>
      </c>
    </row>
    <row r="1363" spans="1:9">
      <c r="A1363" s="1" t="s">
        <v>208</v>
      </c>
      <c r="B1363" s="1" t="s">
        <v>197</v>
      </c>
      <c r="C1363" s="1" t="s">
        <v>2782</v>
      </c>
      <c r="D1363" s="1" t="s">
        <v>369</v>
      </c>
      <c r="E1363" s="1">
        <v>1</v>
      </c>
      <c r="F1363" s="2">
        <v>45090</v>
      </c>
      <c r="G1363" s="1" t="s">
        <v>207</v>
      </c>
      <c r="H1363" s="1" t="s">
        <v>1351</v>
      </c>
      <c r="I1363" s="1" t="s">
        <v>345</v>
      </c>
    </row>
    <row r="1364" hidden="1" spans="1:9">
      <c r="A1364" s="1" t="s">
        <v>208</v>
      </c>
      <c r="B1364" s="1" t="s">
        <v>197</v>
      </c>
      <c r="C1364" s="1" t="s">
        <v>3807</v>
      </c>
      <c r="D1364" s="1" t="s">
        <v>358</v>
      </c>
      <c r="E1364" s="1">
        <v>1</v>
      </c>
      <c r="F1364" s="2">
        <v>45096</v>
      </c>
      <c r="G1364" s="1" t="s">
        <v>207</v>
      </c>
      <c r="H1364" s="1" t="s">
        <v>1351</v>
      </c>
      <c r="I1364" s="1" t="s">
        <v>345</v>
      </c>
    </row>
    <row r="1365" hidden="1" spans="1:9">
      <c r="A1365" s="1" t="s">
        <v>208</v>
      </c>
      <c r="B1365" s="1" t="s">
        <v>197</v>
      </c>
      <c r="C1365" s="1" t="s">
        <v>3808</v>
      </c>
      <c r="D1365" s="1" t="s">
        <v>352</v>
      </c>
      <c r="E1365" s="1">
        <v>1</v>
      </c>
      <c r="F1365" s="2">
        <v>45100</v>
      </c>
      <c r="G1365" s="1" t="s">
        <v>207</v>
      </c>
      <c r="H1365" s="1" t="s">
        <v>1351</v>
      </c>
      <c r="I1365" s="1" t="s">
        <v>345</v>
      </c>
    </row>
    <row r="1366" hidden="1" spans="1:9">
      <c r="A1366" s="1" t="s">
        <v>208</v>
      </c>
      <c r="B1366" s="1" t="s">
        <v>197</v>
      </c>
      <c r="C1366" s="1" t="s">
        <v>3809</v>
      </c>
      <c r="D1366" s="1" t="s">
        <v>352</v>
      </c>
      <c r="E1366" s="1">
        <v>1</v>
      </c>
      <c r="F1366" s="2">
        <v>45100</v>
      </c>
      <c r="G1366" s="1" t="s">
        <v>207</v>
      </c>
      <c r="H1366" s="1" t="s">
        <v>1351</v>
      </c>
      <c r="I1366" s="1" t="s">
        <v>345</v>
      </c>
    </row>
    <row r="1367" hidden="1" spans="1:9">
      <c r="A1367" s="1" t="s">
        <v>208</v>
      </c>
      <c r="B1367" s="1" t="s">
        <v>197</v>
      </c>
      <c r="C1367" s="1" t="s">
        <v>3810</v>
      </c>
      <c r="D1367" s="1" t="s">
        <v>352</v>
      </c>
      <c r="E1367" s="1">
        <v>1</v>
      </c>
      <c r="F1367" s="2">
        <v>45101</v>
      </c>
      <c r="G1367" s="1" t="s">
        <v>207</v>
      </c>
      <c r="H1367" s="1" t="s">
        <v>1351</v>
      </c>
      <c r="I1367" s="1" t="s">
        <v>345</v>
      </c>
    </row>
    <row r="1368" hidden="1" spans="1:9">
      <c r="A1368" s="1" t="s">
        <v>208</v>
      </c>
      <c r="B1368" s="1" t="s">
        <v>197</v>
      </c>
      <c r="C1368" s="1" t="s">
        <v>3811</v>
      </c>
      <c r="D1368" s="1" t="s">
        <v>369</v>
      </c>
      <c r="E1368" s="1">
        <v>1</v>
      </c>
      <c r="F1368" s="2">
        <v>45104</v>
      </c>
      <c r="G1368" s="1" t="s">
        <v>207</v>
      </c>
      <c r="H1368" s="1" t="s">
        <v>1351</v>
      </c>
      <c r="I1368" s="1" t="s">
        <v>345</v>
      </c>
    </row>
    <row r="1369" spans="1:9">
      <c r="A1369" s="1" t="s">
        <v>39</v>
      </c>
      <c r="B1369" s="1" t="s">
        <v>34</v>
      </c>
      <c r="C1369" s="1" t="s">
        <v>2783</v>
      </c>
      <c r="D1369" s="1" t="s">
        <v>358</v>
      </c>
      <c r="E1369" s="1">
        <v>1</v>
      </c>
      <c r="F1369" s="2">
        <v>45079</v>
      </c>
      <c r="G1369" s="1" t="s">
        <v>38</v>
      </c>
      <c r="H1369" s="1" t="s">
        <v>1359</v>
      </c>
      <c r="I1369" s="1" t="s">
        <v>345</v>
      </c>
    </row>
    <row r="1370" spans="1:9">
      <c r="A1370" s="1" t="s">
        <v>39</v>
      </c>
      <c r="B1370" s="1" t="s">
        <v>34</v>
      </c>
      <c r="C1370" s="1" t="s">
        <v>2784</v>
      </c>
      <c r="D1370" s="1" t="s">
        <v>369</v>
      </c>
      <c r="E1370" s="1">
        <v>1</v>
      </c>
      <c r="F1370" s="2">
        <v>45079</v>
      </c>
      <c r="G1370" s="1" t="s">
        <v>38</v>
      </c>
      <c r="H1370" s="1" t="s">
        <v>1359</v>
      </c>
      <c r="I1370" s="1" t="s">
        <v>345</v>
      </c>
    </row>
    <row r="1371" spans="1:9">
      <c r="A1371" s="1" t="s">
        <v>39</v>
      </c>
      <c r="B1371" s="1" t="s">
        <v>34</v>
      </c>
      <c r="C1371" s="1" t="s">
        <v>2785</v>
      </c>
      <c r="D1371" s="1" t="s">
        <v>352</v>
      </c>
      <c r="E1371" s="1">
        <v>1</v>
      </c>
      <c r="F1371" s="2">
        <v>45082</v>
      </c>
      <c r="G1371" s="1" t="s">
        <v>38</v>
      </c>
      <c r="H1371" s="1" t="s">
        <v>1359</v>
      </c>
      <c r="I1371" s="1" t="s">
        <v>345</v>
      </c>
    </row>
    <row r="1372" spans="1:9">
      <c r="A1372" s="1" t="s">
        <v>39</v>
      </c>
      <c r="B1372" s="1" t="s">
        <v>34</v>
      </c>
      <c r="C1372" s="1" t="s">
        <v>2786</v>
      </c>
      <c r="D1372" s="1" t="s">
        <v>343</v>
      </c>
      <c r="E1372" s="1">
        <v>1</v>
      </c>
      <c r="F1372" s="2">
        <v>45083</v>
      </c>
      <c r="G1372" s="1" t="s">
        <v>38</v>
      </c>
      <c r="H1372" s="1" t="s">
        <v>1359</v>
      </c>
      <c r="I1372" s="1" t="s">
        <v>345</v>
      </c>
    </row>
    <row r="1373" spans="1:9">
      <c r="A1373" s="1" t="s">
        <v>39</v>
      </c>
      <c r="B1373" s="1" t="s">
        <v>34</v>
      </c>
      <c r="C1373" s="1" t="s">
        <v>2787</v>
      </c>
      <c r="D1373" s="1" t="s">
        <v>343</v>
      </c>
      <c r="E1373" s="1">
        <v>1</v>
      </c>
      <c r="F1373" s="2">
        <v>45083</v>
      </c>
      <c r="G1373" s="1" t="s">
        <v>38</v>
      </c>
      <c r="H1373" s="1" t="s">
        <v>1359</v>
      </c>
      <c r="I1373" s="1" t="s">
        <v>345</v>
      </c>
    </row>
    <row r="1374" spans="1:9">
      <c r="A1374" s="1" t="s">
        <v>39</v>
      </c>
      <c r="B1374" s="1" t="s">
        <v>34</v>
      </c>
      <c r="C1374" s="1" t="s">
        <v>2788</v>
      </c>
      <c r="D1374" s="1" t="s">
        <v>358</v>
      </c>
      <c r="E1374" s="1">
        <v>1</v>
      </c>
      <c r="F1374" s="2">
        <v>45091</v>
      </c>
      <c r="G1374" s="1" t="s">
        <v>38</v>
      </c>
      <c r="H1374" s="1" t="s">
        <v>1359</v>
      </c>
      <c r="I1374" s="1" t="s">
        <v>345</v>
      </c>
    </row>
    <row r="1375" spans="1:9">
      <c r="A1375" s="1" t="s">
        <v>39</v>
      </c>
      <c r="B1375" s="1" t="s">
        <v>34</v>
      </c>
      <c r="C1375" s="1" t="s">
        <v>2789</v>
      </c>
      <c r="D1375" s="1" t="s">
        <v>369</v>
      </c>
      <c r="E1375" s="1">
        <v>1</v>
      </c>
      <c r="F1375" s="2">
        <v>45091</v>
      </c>
      <c r="G1375" s="1" t="s">
        <v>38</v>
      </c>
      <c r="H1375" s="1" t="s">
        <v>1359</v>
      </c>
      <c r="I1375" s="1" t="s">
        <v>345</v>
      </c>
    </row>
    <row r="1376" spans="1:9">
      <c r="A1376" s="1" t="s">
        <v>39</v>
      </c>
      <c r="B1376" s="1" t="s">
        <v>34</v>
      </c>
      <c r="C1376" s="1" t="s">
        <v>2790</v>
      </c>
      <c r="D1376" s="1" t="s">
        <v>350</v>
      </c>
      <c r="E1376" s="1">
        <v>1</v>
      </c>
      <c r="F1376" s="2">
        <v>45091</v>
      </c>
      <c r="G1376" s="1" t="s">
        <v>38</v>
      </c>
      <c r="H1376" s="1" t="s">
        <v>1359</v>
      </c>
      <c r="I1376" s="1" t="s">
        <v>345</v>
      </c>
    </row>
    <row r="1377" hidden="1" spans="1:9">
      <c r="A1377" s="1" t="s">
        <v>39</v>
      </c>
      <c r="B1377" s="1" t="s">
        <v>34</v>
      </c>
      <c r="C1377" s="1" t="s">
        <v>3812</v>
      </c>
      <c r="D1377" s="1" t="s">
        <v>350</v>
      </c>
      <c r="E1377" s="1">
        <v>1</v>
      </c>
      <c r="F1377" s="2">
        <v>45096</v>
      </c>
      <c r="G1377" s="1" t="s">
        <v>38</v>
      </c>
      <c r="H1377" s="1" t="s">
        <v>1359</v>
      </c>
      <c r="I1377" s="1" t="s">
        <v>345</v>
      </c>
    </row>
    <row r="1378" hidden="1" spans="1:9">
      <c r="A1378" s="1" t="s">
        <v>39</v>
      </c>
      <c r="B1378" s="1" t="s">
        <v>34</v>
      </c>
      <c r="C1378" s="1" t="s">
        <v>3813</v>
      </c>
      <c r="D1378" s="1" t="s">
        <v>369</v>
      </c>
      <c r="E1378" s="1">
        <v>1</v>
      </c>
      <c r="F1378" s="2">
        <v>45098</v>
      </c>
      <c r="G1378" s="1" t="s">
        <v>38</v>
      </c>
      <c r="H1378" s="1" t="s">
        <v>1359</v>
      </c>
      <c r="I1378" s="1" t="s">
        <v>345</v>
      </c>
    </row>
    <row r="1379" hidden="1" spans="1:9">
      <c r="A1379" s="1" t="s">
        <v>39</v>
      </c>
      <c r="B1379" s="1" t="s">
        <v>34</v>
      </c>
      <c r="C1379" s="1" t="s">
        <v>3814</v>
      </c>
      <c r="D1379" s="1" t="s">
        <v>376</v>
      </c>
      <c r="E1379" s="1">
        <v>1</v>
      </c>
      <c r="F1379" s="2">
        <v>45099</v>
      </c>
      <c r="G1379" s="1" t="s">
        <v>38</v>
      </c>
      <c r="H1379" s="1" t="s">
        <v>1359</v>
      </c>
      <c r="I1379" s="1" t="s">
        <v>345</v>
      </c>
    </row>
    <row r="1380" hidden="1" spans="1:9">
      <c r="A1380" s="1" t="s">
        <v>39</v>
      </c>
      <c r="B1380" s="1" t="s">
        <v>34</v>
      </c>
      <c r="C1380" s="1" t="s">
        <v>3815</v>
      </c>
      <c r="D1380" s="1" t="s">
        <v>358</v>
      </c>
      <c r="E1380" s="1">
        <v>1</v>
      </c>
      <c r="F1380" s="2">
        <v>45099</v>
      </c>
      <c r="G1380" s="1" t="s">
        <v>38</v>
      </c>
      <c r="H1380" s="1" t="s">
        <v>1359</v>
      </c>
      <c r="I1380" s="1" t="s">
        <v>345</v>
      </c>
    </row>
    <row r="1381" hidden="1" spans="1:9">
      <c r="A1381" s="1" t="s">
        <v>39</v>
      </c>
      <c r="B1381" s="1" t="s">
        <v>34</v>
      </c>
      <c r="C1381" s="1" t="s">
        <v>3816</v>
      </c>
      <c r="D1381" s="1" t="s">
        <v>343</v>
      </c>
      <c r="E1381" s="1">
        <v>1</v>
      </c>
      <c r="F1381" s="2">
        <v>45104</v>
      </c>
      <c r="G1381" s="1" t="s">
        <v>38</v>
      </c>
      <c r="H1381" s="1" t="s">
        <v>1359</v>
      </c>
      <c r="I1381" s="1" t="s">
        <v>345</v>
      </c>
    </row>
    <row r="1382" spans="1:9">
      <c r="A1382" s="1" t="s">
        <v>1368</v>
      </c>
      <c r="B1382" s="1" t="s">
        <v>1084</v>
      </c>
      <c r="C1382" s="1" t="s">
        <v>2791</v>
      </c>
      <c r="D1382" s="1" t="s">
        <v>358</v>
      </c>
      <c r="E1382" s="1">
        <v>1</v>
      </c>
      <c r="F1382" s="2">
        <v>45079</v>
      </c>
      <c r="G1382" s="1" t="s">
        <v>151</v>
      </c>
      <c r="H1382" s="1" t="s">
        <v>1370</v>
      </c>
      <c r="I1382" s="1" t="s">
        <v>345</v>
      </c>
    </row>
    <row r="1383" spans="1:9">
      <c r="A1383" s="1" t="s">
        <v>1368</v>
      </c>
      <c r="B1383" s="1" t="s">
        <v>1084</v>
      </c>
      <c r="C1383" s="1" t="s">
        <v>2792</v>
      </c>
      <c r="D1383" s="1" t="s">
        <v>343</v>
      </c>
      <c r="E1383" s="1">
        <v>1</v>
      </c>
      <c r="F1383" s="2">
        <v>45089</v>
      </c>
      <c r="G1383" s="1" t="s">
        <v>151</v>
      </c>
      <c r="H1383" s="1" t="s">
        <v>1370</v>
      </c>
      <c r="I1383" s="1" t="s">
        <v>345</v>
      </c>
    </row>
    <row r="1384" spans="1:9">
      <c r="A1384" s="1" t="s">
        <v>1368</v>
      </c>
      <c r="B1384" s="1" t="s">
        <v>1084</v>
      </c>
      <c r="C1384" s="1" t="s">
        <v>2793</v>
      </c>
      <c r="D1384" s="1" t="s">
        <v>358</v>
      </c>
      <c r="E1384" s="1">
        <v>1</v>
      </c>
      <c r="F1384" s="2">
        <v>45090</v>
      </c>
      <c r="G1384" s="1" t="s">
        <v>151</v>
      </c>
      <c r="H1384" s="1" t="s">
        <v>1370</v>
      </c>
      <c r="I1384" s="1" t="s">
        <v>345</v>
      </c>
    </row>
    <row r="1385" spans="1:9">
      <c r="A1385" s="1" t="s">
        <v>1368</v>
      </c>
      <c r="B1385" s="1" t="s">
        <v>1084</v>
      </c>
      <c r="C1385" s="1" t="s">
        <v>2794</v>
      </c>
      <c r="D1385" s="1" t="s">
        <v>376</v>
      </c>
      <c r="E1385" s="1">
        <v>1</v>
      </c>
      <c r="F1385" s="2">
        <v>45092</v>
      </c>
      <c r="G1385" s="1" t="s">
        <v>151</v>
      </c>
      <c r="H1385" s="1" t="s">
        <v>1370</v>
      </c>
      <c r="I1385" s="1" t="s">
        <v>345</v>
      </c>
    </row>
    <row r="1386" hidden="1" spans="1:9">
      <c r="A1386" s="1" t="s">
        <v>1368</v>
      </c>
      <c r="B1386" s="1" t="s">
        <v>1084</v>
      </c>
      <c r="C1386" s="1" t="s">
        <v>3817</v>
      </c>
      <c r="D1386" s="1" t="s">
        <v>376</v>
      </c>
      <c r="E1386" s="1">
        <v>1</v>
      </c>
      <c r="F1386" s="2">
        <v>45096</v>
      </c>
      <c r="G1386" s="1" t="s">
        <v>151</v>
      </c>
      <c r="H1386" s="1" t="s">
        <v>1370</v>
      </c>
      <c r="I1386" s="1" t="s">
        <v>345</v>
      </c>
    </row>
    <row r="1387" hidden="1" spans="1:9">
      <c r="A1387" s="1" t="s">
        <v>1368</v>
      </c>
      <c r="B1387" s="1" t="s">
        <v>1084</v>
      </c>
      <c r="C1387" s="1" t="s">
        <v>3818</v>
      </c>
      <c r="D1387" s="1" t="s">
        <v>369</v>
      </c>
      <c r="E1387" s="1">
        <v>1</v>
      </c>
      <c r="F1387" s="2">
        <v>45096</v>
      </c>
      <c r="G1387" s="1" t="s">
        <v>151</v>
      </c>
      <c r="H1387" s="1" t="s">
        <v>1370</v>
      </c>
      <c r="I1387" s="1" t="s">
        <v>345</v>
      </c>
    </row>
    <row r="1388" hidden="1" spans="1:9">
      <c r="A1388" s="1" t="s">
        <v>1368</v>
      </c>
      <c r="B1388" s="1" t="s">
        <v>1084</v>
      </c>
      <c r="C1388" s="1" t="s">
        <v>3819</v>
      </c>
      <c r="D1388" s="1" t="s">
        <v>358</v>
      </c>
      <c r="E1388" s="1">
        <v>1</v>
      </c>
      <c r="F1388" s="2">
        <v>45096</v>
      </c>
      <c r="G1388" s="1" t="s">
        <v>151</v>
      </c>
      <c r="H1388" s="1" t="s">
        <v>1370</v>
      </c>
      <c r="I1388" s="1" t="s">
        <v>345</v>
      </c>
    </row>
    <row r="1389" hidden="1" spans="1:9">
      <c r="A1389" s="1" t="s">
        <v>1368</v>
      </c>
      <c r="B1389" s="1" t="s">
        <v>1084</v>
      </c>
      <c r="C1389" s="1" t="s">
        <v>3820</v>
      </c>
      <c r="D1389" s="1" t="s">
        <v>376</v>
      </c>
      <c r="E1389" s="1">
        <v>1</v>
      </c>
      <c r="F1389" s="2">
        <v>45097</v>
      </c>
      <c r="G1389" s="1" t="s">
        <v>151</v>
      </c>
      <c r="H1389" s="1" t="s">
        <v>1370</v>
      </c>
      <c r="I1389" s="1" t="s">
        <v>345</v>
      </c>
    </row>
    <row r="1390" hidden="1" spans="1:9">
      <c r="A1390" s="1" t="s">
        <v>1368</v>
      </c>
      <c r="B1390" s="1" t="s">
        <v>1084</v>
      </c>
      <c r="C1390" s="1" t="s">
        <v>3821</v>
      </c>
      <c r="D1390" s="1" t="s">
        <v>376</v>
      </c>
      <c r="E1390" s="1">
        <v>1</v>
      </c>
      <c r="F1390" s="2">
        <v>45097</v>
      </c>
      <c r="G1390" s="1" t="s">
        <v>151</v>
      </c>
      <c r="H1390" s="1" t="s">
        <v>1370</v>
      </c>
      <c r="I1390" s="1" t="s">
        <v>345</v>
      </c>
    </row>
    <row r="1391" hidden="1" spans="1:9">
      <c r="A1391" s="1" t="s">
        <v>1368</v>
      </c>
      <c r="B1391" s="1" t="s">
        <v>1084</v>
      </c>
      <c r="C1391" s="1" t="s">
        <v>3822</v>
      </c>
      <c r="D1391" s="1" t="s">
        <v>394</v>
      </c>
      <c r="E1391" s="1">
        <v>1</v>
      </c>
      <c r="F1391" s="2">
        <v>45098</v>
      </c>
      <c r="G1391" s="1" t="s">
        <v>151</v>
      </c>
      <c r="H1391" s="1" t="s">
        <v>1370</v>
      </c>
      <c r="I1391" s="1" t="s">
        <v>345</v>
      </c>
    </row>
    <row r="1392" hidden="1" spans="1:9">
      <c r="A1392" s="1" t="s">
        <v>1368</v>
      </c>
      <c r="B1392" s="1" t="s">
        <v>1084</v>
      </c>
      <c r="C1392" s="1" t="s">
        <v>3823</v>
      </c>
      <c r="D1392" s="1" t="s">
        <v>693</v>
      </c>
      <c r="E1392" s="1">
        <v>1</v>
      </c>
      <c r="F1392" s="2">
        <v>45099</v>
      </c>
      <c r="G1392" s="1" t="s">
        <v>151</v>
      </c>
      <c r="H1392" s="1" t="s">
        <v>1370</v>
      </c>
      <c r="I1392" s="1" t="s">
        <v>345</v>
      </c>
    </row>
    <row r="1393" hidden="1" spans="1:9">
      <c r="A1393" s="1" t="s">
        <v>1368</v>
      </c>
      <c r="B1393" s="1" t="s">
        <v>1084</v>
      </c>
      <c r="C1393" s="1" t="s">
        <v>3824</v>
      </c>
      <c r="D1393" s="1" t="s">
        <v>394</v>
      </c>
      <c r="E1393" s="1">
        <v>1</v>
      </c>
      <c r="F1393" s="2">
        <v>45100</v>
      </c>
      <c r="G1393" s="1" t="s">
        <v>151</v>
      </c>
      <c r="H1393" s="1" t="s">
        <v>1370</v>
      </c>
      <c r="I1393" s="1" t="s">
        <v>345</v>
      </c>
    </row>
    <row r="1394" hidden="1" spans="1:9">
      <c r="A1394" s="1" t="s">
        <v>1368</v>
      </c>
      <c r="B1394" s="1" t="s">
        <v>1084</v>
      </c>
      <c r="C1394" s="1" t="s">
        <v>3825</v>
      </c>
      <c r="D1394" s="1" t="s">
        <v>343</v>
      </c>
      <c r="E1394" s="1">
        <v>1</v>
      </c>
      <c r="F1394" s="2">
        <v>45103</v>
      </c>
      <c r="G1394" s="1" t="s">
        <v>151</v>
      </c>
      <c r="H1394" s="1" t="s">
        <v>1370</v>
      </c>
      <c r="I1394" s="1" t="s">
        <v>345</v>
      </c>
    </row>
    <row r="1395" hidden="1" spans="1:9">
      <c r="A1395" s="1" t="s">
        <v>1368</v>
      </c>
      <c r="B1395" s="1" t="s">
        <v>1084</v>
      </c>
      <c r="C1395" s="1" t="s">
        <v>3826</v>
      </c>
      <c r="D1395" s="1" t="s">
        <v>394</v>
      </c>
      <c r="E1395" s="1">
        <v>1</v>
      </c>
      <c r="F1395" s="2">
        <v>45103</v>
      </c>
      <c r="G1395" s="1" t="s">
        <v>151</v>
      </c>
      <c r="H1395" s="1" t="s">
        <v>1370</v>
      </c>
      <c r="I1395" s="1" t="s">
        <v>345</v>
      </c>
    </row>
    <row r="1396" hidden="1" spans="1:9">
      <c r="A1396" s="1" t="s">
        <v>1368</v>
      </c>
      <c r="B1396" s="1" t="s">
        <v>1084</v>
      </c>
      <c r="C1396" s="1" t="s">
        <v>3827</v>
      </c>
      <c r="D1396" s="1" t="s">
        <v>659</v>
      </c>
      <c r="E1396" s="1">
        <v>1</v>
      </c>
      <c r="F1396" s="2">
        <v>45104</v>
      </c>
      <c r="G1396" s="1" t="s">
        <v>151</v>
      </c>
      <c r="H1396" s="1" t="s">
        <v>1370</v>
      </c>
      <c r="I1396" s="1" t="s">
        <v>345</v>
      </c>
    </row>
    <row r="1397" hidden="1" spans="1:9">
      <c r="A1397" s="1" t="s">
        <v>1368</v>
      </c>
      <c r="B1397" s="1" t="s">
        <v>1084</v>
      </c>
      <c r="C1397" s="1" t="s">
        <v>3828</v>
      </c>
      <c r="D1397" s="1" t="s">
        <v>659</v>
      </c>
      <c r="E1397" s="1">
        <v>1</v>
      </c>
      <c r="F1397" s="2">
        <v>45104</v>
      </c>
      <c r="G1397" s="1" t="s">
        <v>151</v>
      </c>
      <c r="H1397" s="1" t="s">
        <v>1370</v>
      </c>
      <c r="I1397" s="1" t="s">
        <v>345</v>
      </c>
    </row>
    <row r="1398" spans="1:9">
      <c r="A1398" s="1" t="s">
        <v>155</v>
      </c>
      <c r="B1398" s="1" t="s">
        <v>1084</v>
      </c>
      <c r="C1398" s="1" t="s">
        <v>2795</v>
      </c>
      <c r="D1398" s="1" t="s">
        <v>358</v>
      </c>
      <c r="E1398" s="1">
        <v>1</v>
      </c>
      <c r="F1398" s="2">
        <v>45084</v>
      </c>
      <c r="G1398" s="1" t="s">
        <v>1379</v>
      </c>
      <c r="H1398" s="1" t="s">
        <v>1380</v>
      </c>
      <c r="I1398" s="1" t="s">
        <v>345</v>
      </c>
    </row>
    <row r="1399" spans="1:9">
      <c r="A1399" s="1" t="s">
        <v>155</v>
      </c>
      <c r="B1399" s="1" t="s">
        <v>1084</v>
      </c>
      <c r="C1399" s="1" t="s">
        <v>2796</v>
      </c>
      <c r="D1399" s="1" t="s">
        <v>352</v>
      </c>
      <c r="E1399" s="1">
        <v>1</v>
      </c>
      <c r="F1399" s="2">
        <v>45085</v>
      </c>
      <c r="G1399" s="1" t="s">
        <v>1379</v>
      </c>
      <c r="H1399" s="1" t="s">
        <v>1380</v>
      </c>
      <c r="I1399" s="1" t="s">
        <v>345</v>
      </c>
    </row>
    <row r="1400" spans="1:9">
      <c r="A1400" s="1" t="s">
        <v>155</v>
      </c>
      <c r="B1400" s="1" t="s">
        <v>1084</v>
      </c>
      <c r="C1400" s="1" t="s">
        <v>2797</v>
      </c>
      <c r="D1400" s="1" t="s">
        <v>350</v>
      </c>
      <c r="E1400" s="1">
        <v>1</v>
      </c>
      <c r="F1400" s="2">
        <v>45085</v>
      </c>
      <c r="G1400" s="1" t="s">
        <v>1379</v>
      </c>
      <c r="H1400" s="1" t="s">
        <v>1380</v>
      </c>
      <c r="I1400" s="1" t="s">
        <v>345</v>
      </c>
    </row>
    <row r="1401" spans="1:9">
      <c r="A1401" s="1" t="s">
        <v>155</v>
      </c>
      <c r="B1401" s="1" t="s">
        <v>1084</v>
      </c>
      <c r="C1401" s="1" t="s">
        <v>2798</v>
      </c>
      <c r="D1401" s="1" t="s">
        <v>358</v>
      </c>
      <c r="E1401" s="1">
        <v>1</v>
      </c>
      <c r="F1401" s="2">
        <v>45089</v>
      </c>
      <c r="G1401" s="1" t="s">
        <v>1379</v>
      </c>
      <c r="H1401" s="1" t="s">
        <v>1380</v>
      </c>
      <c r="I1401" s="1" t="s">
        <v>345</v>
      </c>
    </row>
    <row r="1402" spans="1:9">
      <c r="A1402" s="1" t="s">
        <v>155</v>
      </c>
      <c r="B1402" s="1" t="s">
        <v>1084</v>
      </c>
      <c r="C1402" s="1" t="s">
        <v>2799</v>
      </c>
      <c r="D1402" s="1" t="s">
        <v>369</v>
      </c>
      <c r="E1402" s="1">
        <v>1</v>
      </c>
      <c r="F1402" s="2">
        <v>45092</v>
      </c>
      <c r="G1402" s="1" t="s">
        <v>1379</v>
      </c>
      <c r="H1402" s="1" t="s">
        <v>1380</v>
      </c>
      <c r="I1402" s="1" t="s">
        <v>345</v>
      </c>
    </row>
    <row r="1403" hidden="1" spans="1:9">
      <c r="A1403" s="1" t="s">
        <v>155</v>
      </c>
      <c r="B1403" s="1" t="s">
        <v>1084</v>
      </c>
      <c r="C1403" s="1" t="s">
        <v>3829</v>
      </c>
      <c r="D1403" s="1" t="s">
        <v>352</v>
      </c>
      <c r="E1403" s="1">
        <v>1</v>
      </c>
      <c r="F1403" s="2">
        <v>45098</v>
      </c>
      <c r="G1403" s="1" t="s">
        <v>1379</v>
      </c>
      <c r="H1403" s="1" t="s">
        <v>1380</v>
      </c>
      <c r="I1403" s="1" t="s">
        <v>345</v>
      </c>
    </row>
    <row r="1404" hidden="1" spans="1:9">
      <c r="A1404" s="1" t="s">
        <v>155</v>
      </c>
      <c r="B1404" s="1" t="s">
        <v>1084</v>
      </c>
      <c r="C1404" s="1" t="s">
        <v>3830</v>
      </c>
      <c r="D1404" s="1" t="s">
        <v>438</v>
      </c>
      <c r="E1404" s="1">
        <v>1</v>
      </c>
      <c r="F1404" s="2">
        <v>45099</v>
      </c>
      <c r="G1404" s="1" t="s">
        <v>1379</v>
      </c>
      <c r="H1404" s="1" t="s">
        <v>1380</v>
      </c>
      <c r="I1404" s="1" t="s">
        <v>345</v>
      </c>
    </row>
    <row r="1405" hidden="1" spans="1:9">
      <c r="A1405" s="1" t="s">
        <v>155</v>
      </c>
      <c r="B1405" s="1" t="s">
        <v>1084</v>
      </c>
      <c r="C1405" s="1" t="s">
        <v>3831</v>
      </c>
      <c r="D1405" s="1" t="s">
        <v>343</v>
      </c>
      <c r="E1405" s="1">
        <v>1</v>
      </c>
      <c r="F1405" s="2">
        <v>45103</v>
      </c>
      <c r="G1405" s="1" t="s">
        <v>1379</v>
      </c>
      <c r="H1405" s="1" t="s">
        <v>1380</v>
      </c>
      <c r="I1405" s="1" t="s">
        <v>345</v>
      </c>
    </row>
    <row r="1406" hidden="1" spans="1:9">
      <c r="A1406" s="1" t="s">
        <v>155</v>
      </c>
      <c r="B1406" s="1" t="s">
        <v>1084</v>
      </c>
      <c r="C1406" s="1" t="s">
        <v>3832</v>
      </c>
      <c r="D1406" s="1" t="s">
        <v>358</v>
      </c>
      <c r="E1406" s="1">
        <v>1</v>
      </c>
      <c r="F1406" s="2">
        <v>45103</v>
      </c>
      <c r="G1406" s="1" t="s">
        <v>1379</v>
      </c>
      <c r="H1406" s="1" t="s">
        <v>1380</v>
      </c>
      <c r="I1406" s="1" t="s">
        <v>345</v>
      </c>
    </row>
    <row r="1407" spans="1:9">
      <c r="A1407" s="1" t="s">
        <v>1385</v>
      </c>
      <c r="B1407" s="1" t="s">
        <v>66</v>
      </c>
      <c r="C1407" s="1" t="s">
        <v>2800</v>
      </c>
      <c r="D1407" s="1" t="s">
        <v>815</v>
      </c>
      <c r="E1407" s="1">
        <v>1</v>
      </c>
      <c r="F1407" s="2">
        <v>45081</v>
      </c>
      <c r="G1407" s="1" t="s">
        <v>91</v>
      </c>
      <c r="H1407" s="1" t="s">
        <v>1387</v>
      </c>
      <c r="I1407" s="1" t="s">
        <v>345</v>
      </c>
    </row>
    <row r="1408" spans="1:9">
      <c r="A1408" s="1" t="s">
        <v>1385</v>
      </c>
      <c r="B1408" s="1" t="s">
        <v>66</v>
      </c>
      <c r="C1408" s="1" t="s">
        <v>2801</v>
      </c>
      <c r="D1408" s="1" t="s">
        <v>815</v>
      </c>
      <c r="E1408" s="1">
        <v>1</v>
      </c>
      <c r="F1408" s="2">
        <v>45084</v>
      </c>
      <c r="G1408" s="1" t="s">
        <v>91</v>
      </c>
      <c r="H1408" s="1" t="s">
        <v>1387</v>
      </c>
      <c r="I1408" s="1" t="s">
        <v>345</v>
      </c>
    </row>
    <row r="1409" spans="1:9">
      <c r="A1409" s="1" t="s">
        <v>1385</v>
      </c>
      <c r="B1409" s="1" t="s">
        <v>66</v>
      </c>
      <c r="C1409" s="1" t="s">
        <v>2802</v>
      </c>
      <c r="D1409" s="1" t="s">
        <v>659</v>
      </c>
      <c r="E1409" s="1">
        <v>1</v>
      </c>
      <c r="F1409" s="2">
        <v>45087</v>
      </c>
      <c r="G1409" s="1" t="s">
        <v>91</v>
      </c>
      <c r="H1409" s="1" t="s">
        <v>1387</v>
      </c>
      <c r="I1409" s="1" t="s">
        <v>345</v>
      </c>
    </row>
    <row r="1410" hidden="1" spans="1:9">
      <c r="A1410" s="1" t="s">
        <v>1385</v>
      </c>
      <c r="B1410" s="1" t="s">
        <v>66</v>
      </c>
      <c r="C1410" s="1" t="s">
        <v>3833</v>
      </c>
      <c r="D1410" s="1" t="s">
        <v>815</v>
      </c>
      <c r="E1410" s="1">
        <v>1</v>
      </c>
      <c r="F1410" s="2">
        <v>45096</v>
      </c>
      <c r="G1410" s="1" t="s">
        <v>91</v>
      </c>
      <c r="H1410" s="1" t="s">
        <v>1387</v>
      </c>
      <c r="I1410" s="1" t="s">
        <v>345</v>
      </c>
    </row>
    <row r="1411" hidden="1" spans="1:9">
      <c r="A1411" s="1" t="s">
        <v>1385</v>
      </c>
      <c r="B1411" s="1" t="s">
        <v>66</v>
      </c>
      <c r="C1411" s="1" t="s">
        <v>3834</v>
      </c>
      <c r="D1411" s="1" t="s">
        <v>979</v>
      </c>
      <c r="E1411" s="1">
        <v>1</v>
      </c>
      <c r="F1411" s="2">
        <v>45098</v>
      </c>
      <c r="G1411" s="1" t="s">
        <v>91</v>
      </c>
      <c r="H1411" s="1" t="s">
        <v>1387</v>
      </c>
      <c r="I1411" s="1" t="s">
        <v>345</v>
      </c>
    </row>
    <row r="1412" spans="1:9">
      <c r="A1412" s="1" t="s">
        <v>177</v>
      </c>
      <c r="B1412" s="1" t="s">
        <v>175</v>
      </c>
      <c r="C1412" s="1" t="s">
        <v>2803</v>
      </c>
      <c r="D1412" s="1" t="s">
        <v>352</v>
      </c>
      <c r="E1412" s="1">
        <v>1</v>
      </c>
      <c r="F1412" s="2">
        <v>45080</v>
      </c>
      <c r="G1412" s="1" t="s">
        <v>176</v>
      </c>
      <c r="H1412" s="1" t="s">
        <v>1397</v>
      </c>
      <c r="I1412" s="1" t="s">
        <v>345</v>
      </c>
    </row>
    <row r="1413" spans="1:9">
      <c r="A1413" s="1" t="s">
        <v>177</v>
      </c>
      <c r="B1413" s="1" t="s">
        <v>175</v>
      </c>
      <c r="C1413" s="1" t="s">
        <v>2804</v>
      </c>
      <c r="D1413" s="1" t="s">
        <v>358</v>
      </c>
      <c r="E1413" s="1">
        <v>1</v>
      </c>
      <c r="F1413" s="2">
        <v>45082</v>
      </c>
      <c r="G1413" s="1" t="s">
        <v>176</v>
      </c>
      <c r="H1413" s="1" t="s">
        <v>1397</v>
      </c>
      <c r="I1413" s="1" t="s">
        <v>345</v>
      </c>
    </row>
    <row r="1414" spans="1:9">
      <c r="A1414" s="1" t="s">
        <v>177</v>
      </c>
      <c r="B1414" s="1" t="s">
        <v>175</v>
      </c>
      <c r="C1414" s="1" t="s">
        <v>2805</v>
      </c>
      <c r="D1414" s="1" t="s">
        <v>369</v>
      </c>
      <c r="E1414" s="1">
        <v>1</v>
      </c>
      <c r="F1414" s="2">
        <v>45084</v>
      </c>
      <c r="G1414" s="1" t="s">
        <v>176</v>
      </c>
      <c r="H1414" s="1" t="s">
        <v>1397</v>
      </c>
      <c r="I1414" s="1" t="s">
        <v>345</v>
      </c>
    </row>
    <row r="1415" spans="1:9">
      <c r="A1415" s="1" t="s">
        <v>177</v>
      </c>
      <c r="B1415" s="1" t="s">
        <v>175</v>
      </c>
      <c r="C1415" s="1" t="s">
        <v>2806</v>
      </c>
      <c r="D1415" s="1" t="s">
        <v>358</v>
      </c>
      <c r="E1415" s="1">
        <v>1</v>
      </c>
      <c r="F1415" s="2">
        <v>45090</v>
      </c>
      <c r="G1415" s="1" t="s">
        <v>176</v>
      </c>
      <c r="H1415" s="1" t="s">
        <v>1397</v>
      </c>
      <c r="I1415" s="1" t="s">
        <v>345</v>
      </c>
    </row>
    <row r="1416" spans="1:9">
      <c r="A1416" s="1" t="s">
        <v>177</v>
      </c>
      <c r="B1416" s="1" t="s">
        <v>175</v>
      </c>
      <c r="C1416" s="1" t="s">
        <v>2807</v>
      </c>
      <c r="D1416" s="1" t="s">
        <v>352</v>
      </c>
      <c r="E1416" s="1">
        <v>1</v>
      </c>
      <c r="F1416" s="2">
        <v>45090</v>
      </c>
      <c r="G1416" s="1" t="s">
        <v>176</v>
      </c>
      <c r="H1416" s="1" t="s">
        <v>1397</v>
      </c>
      <c r="I1416" s="1" t="s">
        <v>345</v>
      </c>
    </row>
    <row r="1417" spans="1:9">
      <c r="A1417" s="1" t="s">
        <v>177</v>
      </c>
      <c r="B1417" s="1" t="s">
        <v>175</v>
      </c>
      <c r="C1417" s="1" t="s">
        <v>2808</v>
      </c>
      <c r="D1417" s="1" t="s">
        <v>394</v>
      </c>
      <c r="E1417" s="1">
        <v>1</v>
      </c>
      <c r="F1417" s="2">
        <v>45090</v>
      </c>
      <c r="G1417" s="1" t="s">
        <v>176</v>
      </c>
      <c r="H1417" s="1" t="s">
        <v>1397</v>
      </c>
      <c r="I1417" s="1" t="s">
        <v>345</v>
      </c>
    </row>
    <row r="1418" hidden="1" spans="1:9">
      <c r="A1418" s="1" t="s">
        <v>177</v>
      </c>
      <c r="B1418" s="1" t="s">
        <v>175</v>
      </c>
      <c r="C1418" s="1" t="s">
        <v>3835</v>
      </c>
      <c r="D1418" s="1" t="s">
        <v>369</v>
      </c>
      <c r="E1418" s="1">
        <v>1</v>
      </c>
      <c r="F1418" s="2">
        <v>45096</v>
      </c>
      <c r="G1418" s="1" t="s">
        <v>176</v>
      </c>
      <c r="H1418" s="1" t="s">
        <v>1397</v>
      </c>
      <c r="I1418" s="1" t="s">
        <v>345</v>
      </c>
    </row>
    <row r="1419" hidden="1" spans="1:9">
      <c r="A1419" s="1" t="s">
        <v>177</v>
      </c>
      <c r="B1419" s="1" t="s">
        <v>175</v>
      </c>
      <c r="C1419" s="1" t="s">
        <v>3836</v>
      </c>
      <c r="D1419" s="1" t="s">
        <v>394</v>
      </c>
      <c r="E1419" s="1">
        <v>1</v>
      </c>
      <c r="F1419" s="2">
        <v>45096</v>
      </c>
      <c r="G1419" s="1" t="s">
        <v>176</v>
      </c>
      <c r="H1419" s="1" t="s">
        <v>1397</v>
      </c>
      <c r="I1419" s="1" t="s">
        <v>345</v>
      </c>
    </row>
    <row r="1420" hidden="1" spans="1:9">
      <c r="A1420" s="1" t="s">
        <v>177</v>
      </c>
      <c r="B1420" s="1" t="s">
        <v>175</v>
      </c>
      <c r="C1420" s="1" t="s">
        <v>3837</v>
      </c>
      <c r="D1420" s="1" t="s">
        <v>369</v>
      </c>
      <c r="E1420" s="1">
        <v>1</v>
      </c>
      <c r="F1420" s="2">
        <v>45097</v>
      </c>
      <c r="G1420" s="1" t="s">
        <v>176</v>
      </c>
      <c r="H1420" s="1" t="s">
        <v>1397</v>
      </c>
      <c r="I1420" s="1" t="s">
        <v>345</v>
      </c>
    </row>
    <row r="1421" hidden="1" spans="1:9">
      <c r="A1421" s="1" t="s">
        <v>177</v>
      </c>
      <c r="B1421" s="1" t="s">
        <v>175</v>
      </c>
      <c r="C1421" s="1" t="s">
        <v>3838</v>
      </c>
      <c r="D1421" s="1" t="s">
        <v>369</v>
      </c>
      <c r="E1421" s="1">
        <v>1</v>
      </c>
      <c r="F1421" s="2">
        <v>45098</v>
      </c>
      <c r="G1421" s="1" t="s">
        <v>176</v>
      </c>
      <c r="H1421" s="1" t="s">
        <v>1397</v>
      </c>
      <c r="I1421" s="1" t="s">
        <v>345</v>
      </c>
    </row>
    <row r="1422" hidden="1" spans="1:9">
      <c r="A1422" s="1" t="s">
        <v>177</v>
      </c>
      <c r="B1422" s="1" t="s">
        <v>175</v>
      </c>
      <c r="C1422" s="1" t="s">
        <v>3839</v>
      </c>
      <c r="D1422" s="1" t="s">
        <v>369</v>
      </c>
      <c r="E1422" s="1">
        <v>1</v>
      </c>
      <c r="F1422" s="2">
        <v>45101</v>
      </c>
      <c r="G1422" s="1" t="s">
        <v>176</v>
      </c>
      <c r="H1422" s="1" t="s">
        <v>1397</v>
      </c>
      <c r="I1422" s="1" t="s">
        <v>345</v>
      </c>
    </row>
    <row r="1423" hidden="1" spans="1:9">
      <c r="A1423" s="1" t="s">
        <v>177</v>
      </c>
      <c r="B1423" s="1" t="s">
        <v>175</v>
      </c>
      <c r="C1423" s="1" t="s">
        <v>3840</v>
      </c>
      <c r="D1423" s="1" t="s">
        <v>358</v>
      </c>
      <c r="E1423" s="1">
        <v>1</v>
      </c>
      <c r="F1423" s="2">
        <v>45103</v>
      </c>
      <c r="G1423" s="1" t="s">
        <v>176</v>
      </c>
      <c r="H1423" s="1" t="s">
        <v>1397</v>
      </c>
      <c r="I1423" s="1" t="s">
        <v>345</v>
      </c>
    </row>
    <row r="1424" hidden="1" spans="1:9">
      <c r="A1424" s="1" t="s">
        <v>177</v>
      </c>
      <c r="B1424" s="1" t="s">
        <v>175</v>
      </c>
      <c r="C1424" s="1" t="s">
        <v>3841</v>
      </c>
      <c r="D1424" s="1" t="s">
        <v>343</v>
      </c>
      <c r="E1424" s="1">
        <v>1</v>
      </c>
      <c r="F1424" s="2">
        <v>45103</v>
      </c>
      <c r="G1424" s="1" t="s">
        <v>176</v>
      </c>
      <c r="H1424" s="1" t="s">
        <v>1397</v>
      </c>
      <c r="I1424" s="1" t="s">
        <v>345</v>
      </c>
    </row>
    <row r="1425" hidden="1" spans="1:9">
      <c r="A1425" s="1" t="s">
        <v>177</v>
      </c>
      <c r="B1425" s="1" t="s">
        <v>175</v>
      </c>
      <c r="C1425" s="1" t="s">
        <v>3842</v>
      </c>
      <c r="D1425" s="1" t="s">
        <v>358</v>
      </c>
      <c r="E1425" s="1">
        <v>1</v>
      </c>
      <c r="F1425" s="2">
        <v>45105</v>
      </c>
      <c r="G1425" s="1" t="s">
        <v>176</v>
      </c>
      <c r="H1425" s="1" t="s">
        <v>1397</v>
      </c>
      <c r="I1425" s="1" t="s">
        <v>345</v>
      </c>
    </row>
    <row r="1426" hidden="1" spans="1:9">
      <c r="A1426" s="1" t="s">
        <v>177</v>
      </c>
      <c r="B1426" s="1" t="s">
        <v>175</v>
      </c>
      <c r="C1426" s="1" t="s">
        <v>3843</v>
      </c>
      <c r="D1426" s="1" t="s">
        <v>394</v>
      </c>
      <c r="E1426" s="1">
        <v>1</v>
      </c>
      <c r="F1426" s="2">
        <v>45105</v>
      </c>
      <c r="G1426" s="1" t="s">
        <v>176</v>
      </c>
      <c r="H1426" s="1" t="s">
        <v>1397</v>
      </c>
      <c r="I1426" s="1" t="s">
        <v>345</v>
      </c>
    </row>
    <row r="1427" spans="1:9">
      <c r="A1427" s="1" t="s">
        <v>112</v>
      </c>
      <c r="B1427" s="1" t="s">
        <v>495</v>
      </c>
      <c r="C1427" s="1" t="s">
        <v>2809</v>
      </c>
      <c r="D1427" s="1" t="s">
        <v>358</v>
      </c>
      <c r="E1427" s="1">
        <v>1</v>
      </c>
      <c r="F1427" s="2">
        <v>45079</v>
      </c>
      <c r="G1427" s="1" t="s">
        <v>111</v>
      </c>
      <c r="H1427" s="1" t="s">
        <v>1412</v>
      </c>
      <c r="I1427" s="1" t="s">
        <v>345</v>
      </c>
    </row>
    <row r="1428" spans="1:9">
      <c r="A1428" s="1" t="s">
        <v>112</v>
      </c>
      <c r="B1428" s="1" t="s">
        <v>495</v>
      </c>
      <c r="C1428" s="1" t="s">
        <v>2810</v>
      </c>
      <c r="D1428" s="1" t="s">
        <v>358</v>
      </c>
      <c r="E1428" s="1">
        <v>1</v>
      </c>
      <c r="F1428" s="2">
        <v>45079</v>
      </c>
      <c r="G1428" s="1" t="s">
        <v>111</v>
      </c>
      <c r="H1428" s="1" t="s">
        <v>1412</v>
      </c>
      <c r="I1428" s="1" t="s">
        <v>345</v>
      </c>
    </row>
    <row r="1429" spans="1:9">
      <c r="A1429" s="1" t="s">
        <v>112</v>
      </c>
      <c r="B1429" s="1" t="s">
        <v>495</v>
      </c>
      <c r="C1429" s="1" t="s">
        <v>2811</v>
      </c>
      <c r="D1429" s="1" t="s">
        <v>354</v>
      </c>
      <c r="E1429" s="1">
        <v>1</v>
      </c>
      <c r="F1429" s="2">
        <v>45079</v>
      </c>
      <c r="G1429" s="1" t="s">
        <v>111</v>
      </c>
      <c r="H1429" s="1" t="s">
        <v>1412</v>
      </c>
      <c r="I1429" s="1" t="s">
        <v>345</v>
      </c>
    </row>
    <row r="1430" spans="1:9">
      <c r="A1430" s="1" t="s">
        <v>112</v>
      </c>
      <c r="B1430" s="1" t="s">
        <v>495</v>
      </c>
      <c r="C1430" s="1" t="s">
        <v>2812</v>
      </c>
      <c r="D1430" s="1" t="s">
        <v>369</v>
      </c>
      <c r="E1430" s="1">
        <v>1</v>
      </c>
      <c r="F1430" s="2">
        <v>45080</v>
      </c>
      <c r="G1430" s="1" t="s">
        <v>115</v>
      </c>
      <c r="H1430" s="1" t="s">
        <v>1408</v>
      </c>
      <c r="I1430" s="1" t="s">
        <v>345</v>
      </c>
    </row>
    <row r="1431" spans="1:9">
      <c r="A1431" s="1" t="s">
        <v>112</v>
      </c>
      <c r="B1431" s="1" t="s">
        <v>495</v>
      </c>
      <c r="C1431" s="1" t="s">
        <v>2813</v>
      </c>
      <c r="D1431" s="1" t="s">
        <v>369</v>
      </c>
      <c r="E1431" s="1">
        <v>1</v>
      </c>
      <c r="F1431" s="2">
        <v>45080</v>
      </c>
      <c r="G1431" s="1" t="s">
        <v>115</v>
      </c>
      <c r="H1431" s="1" t="s">
        <v>1408</v>
      </c>
      <c r="I1431" s="1" t="s">
        <v>345</v>
      </c>
    </row>
    <row r="1432" spans="1:9">
      <c r="A1432" s="1" t="s">
        <v>112</v>
      </c>
      <c r="B1432" s="1" t="s">
        <v>495</v>
      </c>
      <c r="C1432" s="1" t="s">
        <v>2814</v>
      </c>
      <c r="D1432" s="1" t="s">
        <v>343</v>
      </c>
      <c r="E1432" s="1">
        <v>1</v>
      </c>
      <c r="F1432" s="2">
        <v>45080</v>
      </c>
      <c r="G1432" s="1" t="s">
        <v>115</v>
      </c>
      <c r="H1432" s="1" t="s">
        <v>1408</v>
      </c>
      <c r="I1432" s="1" t="s">
        <v>345</v>
      </c>
    </row>
    <row r="1433" spans="1:9">
      <c r="A1433" s="1" t="s">
        <v>112</v>
      </c>
      <c r="B1433" s="1" t="s">
        <v>495</v>
      </c>
      <c r="C1433" s="1" t="s">
        <v>2815</v>
      </c>
      <c r="D1433" s="1" t="s">
        <v>358</v>
      </c>
      <c r="E1433" s="1">
        <v>1</v>
      </c>
      <c r="F1433" s="2">
        <v>45082</v>
      </c>
      <c r="G1433" s="1" t="s">
        <v>115</v>
      </c>
      <c r="H1433" s="1" t="s">
        <v>1408</v>
      </c>
      <c r="I1433" s="1" t="s">
        <v>345</v>
      </c>
    </row>
    <row r="1434" spans="1:9">
      <c r="A1434" s="1" t="s">
        <v>112</v>
      </c>
      <c r="B1434" s="1" t="s">
        <v>495</v>
      </c>
      <c r="C1434" s="1" t="s">
        <v>2816</v>
      </c>
      <c r="D1434" s="1" t="s">
        <v>369</v>
      </c>
      <c r="E1434" s="1">
        <v>1</v>
      </c>
      <c r="F1434" s="2">
        <v>45082</v>
      </c>
      <c r="G1434" s="1" t="s">
        <v>115</v>
      </c>
      <c r="H1434" s="1" t="s">
        <v>1408</v>
      </c>
      <c r="I1434" s="1" t="s">
        <v>345</v>
      </c>
    </row>
    <row r="1435" spans="1:9">
      <c r="A1435" s="1" t="s">
        <v>112</v>
      </c>
      <c r="B1435" s="1" t="s">
        <v>495</v>
      </c>
      <c r="C1435" s="1" t="s">
        <v>2817</v>
      </c>
      <c r="D1435" s="1" t="s">
        <v>369</v>
      </c>
      <c r="E1435" s="1">
        <v>1</v>
      </c>
      <c r="F1435" s="2">
        <v>45082</v>
      </c>
      <c r="G1435" s="1" t="s">
        <v>115</v>
      </c>
      <c r="H1435" s="1" t="s">
        <v>1408</v>
      </c>
      <c r="I1435" s="1" t="s">
        <v>345</v>
      </c>
    </row>
    <row r="1436" spans="1:9">
      <c r="A1436" s="1" t="s">
        <v>112</v>
      </c>
      <c r="B1436" s="1" t="s">
        <v>495</v>
      </c>
      <c r="C1436" s="1" t="s">
        <v>2818</v>
      </c>
      <c r="D1436" s="1" t="s">
        <v>369</v>
      </c>
      <c r="E1436" s="1">
        <v>1</v>
      </c>
      <c r="F1436" s="2">
        <v>45082</v>
      </c>
      <c r="G1436" s="1" t="s">
        <v>111</v>
      </c>
      <c r="H1436" s="1" t="s">
        <v>1412</v>
      </c>
      <c r="I1436" s="1" t="s">
        <v>345</v>
      </c>
    </row>
    <row r="1437" spans="1:9">
      <c r="A1437" s="1" t="s">
        <v>112</v>
      </c>
      <c r="B1437" s="1" t="s">
        <v>495</v>
      </c>
      <c r="C1437" s="1" t="s">
        <v>2819</v>
      </c>
      <c r="D1437" s="1" t="s">
        <v>376</v>
      </c>
      <c r="E1437" s="1">
        <v>1</v>
      </c>
      <c r="F1437" s="2">
        <v>45082</v>
      </c>
      <c r="G1437" s="1" t="s">
        <v>111</v>
      </c>
      <c r="H1437" s="1" t="s">
        <v>1412</v>
      </c>
      <c r="I1437" s="1" t="s">
        <v>345</v>
      </c>
    </row>
    <row r="1438" spans="1:9">
      <c r="A1438" s="1" t="s">
        <v>112</v>
      </c>
      <c r="B1438" s="1" t="s">
        <v>495</v>
      </c>
      <c r="C1438" s="1" t="s">
        <v>2820</v>
      </c>
      <c r="D1438" s="1" t="s">
        <v>358</v>
      </c>
      <c r="E1438" s="1">
        <v>1</v>
      </c>
      <c r="F1438" s="2">
        <v>45082</v>
      </c>
      <c r="G1438" s="1" t="s">
        <v>111</v>
      </c>
      <c r="H1438" s="1" t="s">
        <v>1412</v>
      </c>
      <c r="I1438" s="1" t="s">
        <v>345</v>
      </c>
    </row>
    <row r="1439" spans="1:9">
      <c r="A1439" s="1" t="s">
        <v>112</v>
      </c>
      <c r="B1439" s="1" t="s">
        <v>495</v>
      </c>
      <c r="C1439" s="1" t="s">
        <v>2821</v>
      </c>
      <c r="D1439" s="1" t="s">
        <v>358</v>
      </c>
      <c r="E1439" s="1">
        <v>1</v>
      </c>
      <c r="F1439" s="2">
        <v>45082</v>
      </c>
      <c r="G1439" s="1" t="s">
        <v>111</v>
      </c>
      <c r="H1439" s="1" t="s">
        <v>1412</v>
      </c>
      <c r="I1439" s="1" t="s">
        <v>345</v>
      </c>
    </row>
    <row r="1440" spans="1:9">
      <c r="A1440" s="1" t="s">
        <v>112</v>
      </c>
      <c r="B1440" s="1" t="s">
        <v>495</v>
      </c>
      <c r="C1440" s="1" t="s">
        <v>2822</v>
      </c>
      <c r="D1440" s="1" t="s">
        <v>343</v>
      </c>
      <c r="E1440" s="1">
        <v>1</v>
      </c>
      <c r="F1440" s="2">
        <v>45082</v>
      </c>
      <c r="G1440" s="1" t="s">
        <v>115</v>
      </c>
      <c r="H1440" s="1" t="s">
        <v>1408</v>
      </c>
      <c r="I1440" s="1" t="s">
        <v>345</v>
      </c>
    </row>
    <row r="1441" spans="1:9">
      <c r="A1441" s="1" t="s">
        <v>112</v>
      </c>
      <c r="B1441" s="1" t="s">
        <v>495</v>
      </c>
      <c r="C1441" s="1" t="s">
        <v>2823</v>
      </c>
      <c r="D1441" s="1" t="s">
        <v>376</v>
      </c>
      <c r="E1441" s="1">
        <v>1</v>
      </c>
      <c r="F1441" s="2">
        <v>45082</v>
      </c>
      <c r="G1441" s="1" t="s">
        <v>115</v>
      </c>
      <c r="H1441" s="1" t="s">
        <v>1408</v>
      </c>
      <c r="I1441" s="1" t="s">
        <v>345</v>
      </c>
    </row>
    <row r="1442" spans="1:9">
      <c r="A1442" s="1" t="s">
        <v>112</v>
      </c>
      <c r="B1442" s="1" t="s">
        <v>495</v>
      </c>
      <c r="C1442" s="1" t="s">
        <v>2824</v>
      </c>
      <c r="D1442" s="1" t="s">
        <v>350</v>
      </c>
      <c r="E1442" s="1">
        <v>1</v>
      </c>
      <c r="F1442" s="2">
        <v>45084</v>
      </c>
      <c r="G1442" s="1" t="s">
        <v>111</v>
      </c>
      <c r="H1442" s="1" t="s">
        <v>1412</v>
      </c>
      <c r="I1442" s="1" t="s">
        <v>345</v>
      </c>
    </row>
    <row r="1443" spans="1:9">
      <c r="A1443" s="1" t="s">
        <v>112</v>
      </c>
      <c r="B1443" s="1" t="s">
        <v>495</v>
      </c>
      <c r="C1443" s="1" t="s">
        <v>2825</v>
      </c>
      <c r="D1443" s="1" t="s">
        <v>369</v>
      </c>
      <c r="E1443" s="1">
        <v>1</v>
      </c>
      <c r="F1443" s="2">
        <v>45084</v>
      </c>
      <c r="G1443" s="1" t="s">
        <v>111</v>
      </c>
      <c r="H1443" s="1" t="s">
        <v>1412</v>
      </c>
      <c r="I1443" s="1" t="s">
        <v>345</v>
      </c>
    </row>
    <row r="1444" spans="1:9">
      <c r="A1444" s="1" t="s">
        <v>112</v>
      </c>
      <c r="B1444" s="1" t="s">
        <v>495</v>
      </c>
      <c r="C1444" s="1" t="s">
        <v>2826</v>
      </c>
      <c r="D1444" s="1" t="s">
        <v>376</v>
      </c>
      <c r="E1444" s="1">
        <v>1</v>
      </c>
      <c r="F1444" s="2">
        <v>45084</v>
      </c>
      <c r="G1444" s="1" t="s">
        <v>111</v>
      </c>
      <c r="H1444" s="1" t="s">
        <v>1412</v>
      </c>
      <c r="I1444" s="1" t="s">
        <v>345</v>
      </c>
    </row>
    <row r="1445" spans="1:9">
      <c r="A1445" s="1" t="s">
        <v>112</v>
      </c>
      <c r="B1445" s="1" t="s">
        <v>495</v>
      </c>
      <c r="C1445" s="1" t="s">
        <v>2827</v>
      </c>
      <c r="D1445" s="1" t="s">
        <v>358</v>
      </c>
      <c r="E1445" s="1">
        <v>1</v>
      </c>
      <c r="F1445" s="2">
        <v>45085</v>
      </c>
      <c r="G1445" s="1" t="s">
        <v>115</v>
      </c>
      <c r="H1445" s="1" t="s">
        <v>1408</v>
      </c>
      <c r="I1445" s="1" t="s">
        <v>345</v>
      </c>
    </row>
    <row r="1446" spans="1:9">
      <c r="A1446" s="1" t="s">
        <v>112</v>
      </c>
      <c r="B1446" s="1" t="s">
        <v>495</v>
      </c>
      <c r="C1446" s="1" t="s">
        <v>2828</v>
      </c>
      <c r="D1446" s="1" t="s">
        <v>358</v>
      </c>
      <c r="E1446" s="1">
        <v>1</v>
      </c>
      <c r="F1446" s="2">
        <v>45086</v>
      </c>
      <c r="G1446" s="1" t="s">
        <v>115</v>
      </c>
      <c r="H1446" s="1" t="s">
        <v>1408</v>
      </c>
      <c r="I1446" s="1" t="s">
        <v>345</v>
      </c>
    </row>
    <row r="1447" spans="1:9">
      <c r="A1447" s="1" t="s">
        <v>112</v>
      </c>
      <c r="B1447" s="1" t="s">
        <v>495</v>
      </c>
      <c r="C1447" s="1" t="s">
        <v>2829</v>
      </c>
      <c r="D1447" s="1" t="s">
        <v>369</v>
      </c>
      <c r="E1447" s="1">
        <v>1</v>
      </c>
      <c r="F1447" s="2">
        <v>45087</v>
      </c>
      <c r="G1447" s="1" t="s">
        <v>115</v>
      </c>
      <c r="H1447" s="1" t="s">
        <v>1408</v>
      </c>
      <c r="I1447" s="1" t="s">
        <v>345</v>
      </c>
    </row>
    <row r="1448" spans="1:9">
      <c r="A1448" s="1" t="s">
        <v>112</v>
      </c>
      <c r="B1448" s="1" t="s">
        <v>495</v>
      </c>
      <c r="C1448" s="1" t="s">
        <v>2830</v>
      </c>
      <c r="D1448" s="1" t="s">
        <v>369</v>
      </c>
      <c r="E1448" s="1">
        <v>1</v>
      </c>
      <c r="F1448" s="2">
        <v>45087</v>
      </c>
      <c r="G1448" s="1" t="s">
        <v>115</v>
      </c>
      <c r="H1448" s="1" t="s">
        <v>1408</v>
      </c>
      <c r="I1448" s="1" t="s">
        <v>345</v>
      </c>
    </row>
    <row r="1449" spans="1:9">
      <c r="A1449" s="1" t="s">
        <v>112</v>
      </c>
      <c r="B1449" s="1" t="s">
        <v>495</v>
      </c>
      <c r="C1449" s="1" t="s">
        <v>2831</v>
      </c>
      <c r="D1449" s="1" t="s">
        <v>394</v>
      </c>
      <c r="E1449" s="1">
        <v>1</v>
      </c>
      <c r="F1449" s="2">
        <v>45087</v>
      </c>
      <c r="G1449" s="1" t="s">
        <v>111</v>
      </c>
      <c r="H1449" s="1" t="s">
        <v>1412</v>
      </c>
      <c r="I1449" s="1" t="s">
        <v>345</v>
      </c>
    </row>
    <row r="1450" spans="1:9">
      <c r="A1450" s="1" t="s">
        <v>112</v>
      </c>
      <c r="B1450" s="1" t="s">
        <v>495</v>
      </c>
      <c r="C1450" s="1" t="s">
        <v>2832</v>
      </c>
      <c r="D1450" s="1" t="s">
        <v>343</v>
      </c>
      <c r="E1450" s="1">
        <v>1</v>
      </c>
      <c r="F1450" s="2">
        <v>45089</v>
      </c>
      <c r="G1450" s="1" t="s">
        <v>115</v>
      </c>
      <c r="H1450" s="1" t="s">
        <v>1408</v>
      </c>
      <c r="I1450" s="1" t="s">
        <v>345</v>
      </c>
    </row>
    <row r="1451" spans="1:9">
      <c r="A1451" s="1" t="s">
        <v>112</v>
      </c>
      <c r="B1451" s="1" t="s">
        <v>495</v>
      </c>
      <c r="C1451" s="1" t="s">
        <v>2833</v>
      </c>
      <c r="D1451" s="1" t="s">
        <v>350</v>
      </c>
      <c r="E1451" s="1">
        <v>1</v>
      </c>
      <c r="F1451" s="2">
        <v>45089</v>
      </c>
      <c r="G1451" s="1" t="s">
        <v>111</v>
      </c>
      <c r="H1451" s="1" t="s">
        <v>1412</v>
      </c>
      <c r="I1451" s="1" t="s">
        <v>345</v>
      </c>
    </row>
    <row r="1452" spans="1:9">
      <c r="A1452" s="1" t="s">
        <v>112</v>
      </c>
      <c r="B1452" s="1" t="s">
        <v>495</v>
      </c>
      <c r="C1452" s="1" t="s">
        <v>2834</v>
      </c>
      <c r="D1452" s="1" t="s">
        <v>358</v>
      </c>
      <c r="E1452" s="1">
        <v>1</v>
      </c>
      <c r="F1452" s="2">
        <v>45089</v>
      </c>
      <c r="G1452" s="1" t="s">
        <v>111</v>
      </c>
      <c r="H1452" s="1" t="s">
        <v>1412</v>
      </c>
      <c r="I1452" s="1" t="s">
        <v>345</v>
      </c>
    </row>
    <row r="1453" spans="1:9">
      <c r="A1453" s="1" t="s">
        <v>112</v>
      </c>
      <c r="B1453" s="1" t="s">
        <v>495</v>
      </c>
      <c r="C1453" s="1" t="s">
        <v>2835</v>
      </c>
      <c r="D1453" s="1" t="s">
        <v>358</v>
      </c>
      <c r="E1453" s="1">
        <v>1</v>
      </c>
      <c r="F1453" s="2">
        <v>45090</v>
      </c>
      <c r="G1453" s="1" t="s">
        <v>111</v>
      </c>
      <c r="H1453" s="1" t="s">
        <v>1412</v>
      </c>
      <c r="I1453" s="1" t="s">
        <v>345</v>
      </c>
    </row>
    <row r="1454" spans="1:9">
      <c r="A1454" s="1" t="s">
        <v>112</v>
      </c>
      <c r="B1454" s="1" t="s">
        <v>495</v>
      </c>
      <c r="C1454" s="1" t="s">
        <v>2836</v>
      </c>
      <c r="D1454" s="1" t="s">
        <v>350</v>
      </c>
      <c r="E1454" s="1">
        <v>1</v>
      </c>
      <c r="F1454" s="2">
        <v>45091</v>
      </c>
      <c r="G1454" s="1" t="s">
        <v>115</v>
      </c>
      <c r="H1454" s="1" t="s">
        <v>1408</v>
      </c>
      <c r="I1454" s="1" t="s">
        <v>345</v>
      </c>
    </row>
    <row r="1455" spans="1:9">
      <c r="A1455" s="1" t="s">
        <v>112</v>
      </c>
      <c r="B1455" s="1" t="s">
        <v>495</v>
      </c>
      <c r="C1455" s="1" t="s">
        <v>2837</v>
      </c>
      <c r="D1455" s="1" t="s">
        <v>350</v>
      </c>
      <c r="E1455" s="1">
        <v>1</v>
      </c>
      <c r="F1455" s="2">
        <v>45092</v>
      </c>
      <c r="G1455" s="1" t="s">
        <v>115</v>
      </c>
      <c r="H1455" s="1" t="s">
        <v>1408</v>
      </c>
      <c r="I1455" s="1" t="s">
        <v>345</v>
      </c>
    </row>
    <row r="1456" spans="1:9">
      <c r="A1456" s="1" t="s">
        <v>112</v>
      </c>
      <c r="B1456" s="1" t="s">
        <v>495</v>
      </c>
      <c r="C1456" s="1" t="s">
        <v>2838</v>
      </c>
      <c r="D1456" s="1" t="s">
        <v>358</v>
      </c>
      <c r="E1456" s="1">
        <v>1</v>
      </c>
      <c r="F1456" s="2">
        <v>45092</v>
      </c>
      <c r="G1456" s="1" t="s">
        <v>115</v>
      </c>
      <c r="H1456" s="1" t="s">
        <v>1408</v>
      </c>
      <c r="I1456" s="1" t="s">
        <v>345</v>
      </c>
    </row>
    <row r="1457" spans="1:9">
      <c r="A1457" s="1" t="s">
        <v>112</v>
      </c>
      <c r="B1457" s="1" t="s">
        <v>495</v>
      </c>
      <c r="C1457" s="1" t="s">
        <v>2839</v>
      </c>
      <c r="D1457" s="1" t="s">
        <v>343</v>
      </c>
      <c r="E1457" s="1">
        <v>1</v>
      </c>
      <c r="F1457" s="2">
        <v>45094</v>
      </c>
      <c r="G1457" s="1" t="s">
        <v>115</v>
      </c>
      <c r="H1457" s="1" t="s">
        <v>1408</v>
      </c>
      <c r="I1457" s="1" t="s">
        <v>345</v>
      </c>
    </row>
    <row r="1458" spans="1:9">
      <c r="A1458" s="1" t="s">
        <v>112</v>
      </c>
      <c r="B1458" s="1" t="s">
        <v>495</v>
      </c>
      <c r="C1458" s="1" t="s">
        <v>2840</v>
      </c>
      <c r="D1458" s="1" t="s">
        <v>369</v>
      </c>
      <c r="E1458" s="1">
        <v>1</v>
      </c>
      <c r="F1458" s="2">
        <v>45094</v>
      </c>
      <c r="G1458" s="1" t="s">
        <v>115</v>
      </c>
      <c r="H1458" s="1" t="s">
        <v>1408</v>
      </c>
      <c r="I1458" s="1" t="s">
        <v>345</v>
      </c>
    </row>
    <row r="1459" spans="1:9">
      <c r="A1459" s="1" t="s">
        <v>112</v>
      </c>
      <c r="B1459" s="1" t="s">
        <v>495</v>
      </c>
      <c r="C1459" s="1" t="s">
        <v>2841</v>
      </c>
      <c r="D1459" s="1" t="s">
        <v>343</v>
      </c>
      <c r="E1459" s="1">
        <v>1</v>
      </c>
      <c r="F1459" s="2">
        <v>45094</v>
      </c>
      <c r="G1459" s="1" t="s">
        <v>115</v>
      </c>
      <c r="H1459" s="1" t="s">
        <v>1408</v>
      </c>
      <c r="I1459" s="1" t="s">
        <v>345</v>
      </c>
    </row>
    <row r="1460" hidden="1" spans="1:9">
      <c r="A1460" s="1" t="s">
        <v>112</v>
      </c>
      <c r="B1460" s="1" t="s">
        <v>495</v>
      </c>
      <c r="C1460" s="1" t="s">
        <v>3844</v>
      </c>
      <c r="D1460" s="1" t="s">
        <v>369</v>
      </c>
      <c r="E1460" s="1">
        <v>1</v>
      </c>
      <c r="F1460" s="2">
        <v>45096</v>
      </c>
      <c r="G1460" s="1" t="s">
        <v>115</v>
      </c>
      <c r="H1460" s="1" t="s">
        <v>1408</v>
      </c>
      <c r="I1460" s="1" t="s">
        <v>345</v>
      </c>
    </row>
    <row r="1461" hidden="1" spans="1:9">
      <c r="A1461" s="1" t="s">
        <v>112</v>
      </c>
      <c r="B1461" s="1" t="s">
        <v>495</v>
      </c>
      <c r="C1461" s="1" t="s">
        <v>3845</v>
      </c>
      <c r="D1461" s="1" t="s">
        <v>358</v>
      </c>
      <c r="E1461" s="1">
        <v>1</v>
      </c>
      <c r="F1461" s="2">
        <v>45096</v>
      </c>
      <c r="G1461" s="1" t="s">
        <v>111</v>
      </c>
      <c r="H1461" s="1" t="s">
        <v>1412</v>
      </c>
      <c r="I1461" s="1" t="s">
        <v>345</v>
      </c>
    </row>
    <row r="1462" hidden="1" spans="1:9">
      <c r="A1462" s="1" t="s">
        <v>112</v>
      </c>
      <c r="B1462" s="1" t="s">
        <v>495</v>
      </c>
      <c r="C1462" s="1" t="s">
        <v>3846</v>
      </c>
      <c r="D1462" s="1" t="s">
        <v>350</v>
      </c>
      <c r="E1462" s="1">
        <v>1</v>
      </c>
      <c r="F1462" s="2">
        <v>45096</v>
      </c>
      <c r="G1462" s="1" t="s">
        <v>111</v>
      </c>
      <c r="H1462" s="1" t="s">
        <v>1412</v>
      </c>
      <c r="I1462" s="1" t="s">
        <v>345</v>
      </c>
    </row>
    <row r="1463" hidden="1" spans="1:9">
      <c r="A1463" s="1" t="s">
        <v>112</v>
      </c>
      <c r="B1463" s="1" t="s">
        <v>495</v>
      </c>
      <c r="C1463" s="1" t="s">
        <v>3847</v>
      </c>
      <c r="D1463" s="1" t="s">
        <v>350</v>
      </c>
      <c r="E1463" s="1">
        <v>1</v>
      </c>
      <c r="F1463" s="2">
        <v>45097</v>
      </c>
      <c r="G1463" s="1" t="s">
        <v>111</v>
      </c>
      <c r="H1463" s="1" t="s">
        <v>1412</v>
      </c>
      <c r="I1463" s="1" t="s">
        <v>345</v>
      </c>
    </row>
    <row r="1464" hidden="1" spans="1:9">
      <c r="A1464" s="1" t="s">
        <v>112</v>
      </c>
      <c r="B1464" s="1" t="s">
        <v>495</v>
      </c>
      <c r="C1464" s="1" t="s">
        <v>3848</v>
      </c>
      <c r="D1464" s="1" t="s">
        <v>350</v>
      </c>
      <c r="E1464" s="1">
        <v>1</v>
      </c>
      <c r="F1464" s="2">
        <v>45098</v>
      </c>
      <c r="G1464" s="1" t="s">
        <v>111</v>
      </c>
      <c r="H1464" s="1" t="s">
        <v>1412</v>
      </c>
      <c r="I1464" s="1" t="s">
        <v>345</v>
      </c>
    </row>
    <row r="1465" hidden="1" spans="1:9">
      <c r="A1465" s="1" t="s">
        <v>112</v>
      </c>
      <c r="B1465" s="1" t="s">
        <v>495</v>
      </c>
      <c r="C1465" s="1" t="s">
        <v>3849</v>
      </c>
      <c r="D1465" s="1" t="s">
        <v>350</v>
      </c>
      <c r="E1465" s="1">
        <v>1</v>
      </c>
      <c r="F1465" s="2">
        <v>45099</v>
      </c>
      <c r="G1465" s="1" t="s">
        <v>115</v>
      </c>
      <c r="H1465" s="1" t="s">
        <v>1408</v>
      </c>
      <c r="I1465" s="1" t="s">
        <v>345</v>
      </c>
    </row>
    <row r="1466" hidden="1" spans="1:9">
      <c r="A1466" s="1" t="s">
        <v>112</v>
      </c>
      <c r="B1466" s="1" t="s">
        <v>495</v>
      </c>
      <c r="C1466" s="1" t="s">
        <v>3850</v>
      </c>
      <c r="D1466" s="1" t="s">
        <v>358</v>
      </c>
      <c r="E1466" s="1">
        <v>1</v>
      </c>
      <c r="F1466" s="2">
        <v>45099</v>
      </c>
      <c r="G1466" s="1" t="s">
        <v>115</v>
      </c>
      <c r="H1466" s="1" t="s">
        <v>1408</v>
      </c>
      <c r="I1466" s="1" t="s">
        <v>345</v>
      </c>
    </row>
    <row r="1467" hidden="1" spans="1:9">
      <c r="A1467" s="1" t="s">
        <v>112</v>
      </c>
      <c r="B1467" s="1" t="s">
        <v>495</v>
      </c>
      <c r="C1467" s="1" t="s">
        <v>3851</v>
      </c>
      <c r="D1467" s="1" t="s">
        <v>350</v>
      </c>
      <c r="E1467" s="1">
        <v>1</v>
      </c>
      <c r="F1467" s="2">
        <v>45099</v>
      </c>
      <c r="G1467" s="1" t="s">
        <v>111</v>
      </c>
      <c r="H1467" s="1" t="s">
        <v>1412</v>
      </c>
      <c r="I1467" s="1" t="s">
        <v>345</v>
      </c>
    </row>
    <row r="1468" hidden="1" spans="1:9">
      <c r="A1468" s="1" t="s">
        <v>112</v>
      </c>
      <c r="B1468" s="1" t="s">
        <v>495</v>
      </c>
      <c r="C1468" s="1" t="s">
        <v>3852</v>
      </c>
      <c r="D1468" s="1" t="s">
        <v>343</v>
      </c>
      <c r="E1468" s="1">
        <v>1</v>
      </c>
      <c r="F1468" s="2">
        <v>45100</v>
      </c>
      <c r="G1468" s="1" t="s">
        <v>111</v>
      </c>
      <c r="H1468" s="1" t="s">
        <v>1412</v>
      </c>
      <c r="I1468" s="1" t="s">
        <v>345</v>
      </c>
    </row>
    <row r="1469" hidden="1" spans="1:9">
      <c r="A1469" s="1" t="s">
        <v>112</v>
      </c>
      <c r="B1469" s="1" t="s">
        <v>495</v>
      </c>
      <c r="C1469" s="1" t="s">
        <v>3853</v>
      </c>
      <c r="D1469" s="1" t="s">
        <v>369</v>
      </c>
      <c r="E1469" s="1">
        <v>1</v>
      </c>
      <c r="F1469" s="2">
        <v>45100</v>
      </c>
      <c r="G1469" s="1" t="s">
        <v>111</v>
      </c>
      <c r="H1469" s="1" t="s">
        <v>1412</v>
      </c>
      <c r="I1469" s="1" t="s">
        <v>345</v>
      </c>
    </row>
    <row r="1470" hidden="1" spans="1:9">
      <c r="A1470" s="1" t="s">
        <v>112</v>
      </c>
      <c r="B1470" s="1" t="s">
        <v>495</v>
      </c>
      <c r="C1470" s="1" t="s">
        <v>3854</v>
      </c>
      <c r="D1470" s="1" t="s">
        <v>369</v>
      </c>
      <c r="E1470" s="1">
        <v>1</v>
      </c>
      <c r="F1470" s="2">
        <v>45100</v>
      </c>
      <c r="G1470" s="1" t="s">
        <v>111</v>
      </c>
      <c r="H1470" s="1" t="s">
        <v>1412</v>
      </c>
      <c r="I1470" s="1" t="s">
        <v>345</v>
      </c>
    </row>
    <row r="1471" hidden="1" spans="1:9">
      <c r="A1471" s="1" t="s">
        <v>112</v>
      </c>
      <c r="B1471" s="1" t="s">
        <v>495</v>
      </c>
      <c r="C1471" s="1" t="s">
        <v>3855</v>
      </c>
      <c r="D1471" s="1" t="s">
        <v>376</v>
      </c>
      <c r="E1471" s="1">
        <v>1</v>
      </c>
      <c r="F1471" s="2">
        <v>45100</v>
      </c>
      <c r="G1471" s="1" t="s">
        <v>115</v>
      </c>
      <c r="H1471" s="1" t="s">
        <v>1408</v>
      </c>
      <c r="I1471" s="1" t="s">
        <v>345</v>
      </c>
    </row>
    <row r="1472" hidden="1" spans="1:9">
      <c r="A1472" s="1" t="s">
        <v>112</v>
      </c>
      <c r="B1472" s="1" t="s">
        <v>495</v>
      </c>
      <c r="C1472" s="1" t="s">
        <v>3856</v>
      </c>
      <c r="D1472" s="1" t="s">
        <v>350</v>
      </c>
      <c r="E1472" s="1">
        <v>1</v>
      </c>
      <c r="F1472" s="2">
        <v>45100</v>
      </c>
      <c r="G1472" s="1" t="s">
        <v>115</v>
      </c>
      <c r="H1472" s="1" t="s">
        <v>1408</v>
      </c>
      <c r="I1472" s="1" t="s">
        <v>345</v>
      </c>
    </row>
    <row r="1473" hidden="1" spans="1:9">
      <c r="A1473" s="1" t="s">
        <v>112</v>
      </c>
      <c r="B1473" s="1" t="s">
        <v>495</v>
      </c>
      <c r="C1473" s="1" t="s">
        <v>3857</v>
      </c>
      <c r="D1473" s="1" t="s">
        <v>350</v>
      </c>
      <c r="E1473" s="1">
        <v>1</v>
      </c>
      <c r="F1473" s="2">
        <v>45101</v>
      </c>
      <c r="G1473" s="1" t="s">
        <v>111</v>
      </c>
      <c r="H1473" s="1" t="s">
        <v>1412</v>
      </c>
      <c r="I1473" s="1" t="s">
        <v>345</v>
      </c>
    </row>
    <row r="1474" hidden="1" spans="1:9">
      <c r="A1474" s="1" t="s">
        <v>112</v>
      </c>
      <c r="B1474" s="1" t="s">
        <v>495</v>
      </c>
      <c r="C1474" s="1" t="s">
        <v>3858</v>
      </c>
      <c r="D1474" s="1" t="s">
        <v>358</v>
      </c>
      <c r="E1474" s="1">
        <v>1</v>
      </c>
      <c r="F1474" s="2">
        <v>45101</v>
      </c>
      <c r="G1474" s="1" t="s">
        <v>115</v>
      </c>
      <c r="H1474" s="1" t="s">
        <v>1408</v>
      </c>
      <c r="I1474" s="1" t="s">
        <v>345</v>
      </c>
    </row>
    <row r="1475" hidden="1" spans="1:9">
      <c r="A1475" s="1" t="s">
        <v>112</v>
      </c>
      <c r="B1475" s="1" t="s">
        <v>495</v>
      </c>
      <c r="C1475" s="1" t="s">
        <v>3859</v>
      </c>
      <c r="D1475" s="1" t="s">
        <v>358</v>
      </c>
      <c r="E1475" s="1">
        <v>1</v>
      </c>
      <c r="F1475" s="2">
        <v>45101</v>
      </c>
      <c r="G1475" s="1" t="s">
        <v>115</v>
      </c>
      <c r="H1475" s="1" t="s">
        <v>1408</v>
      </c>
      <c r="I1475" s="1" t="s">
        <v>345</v>
      </c>
    </row>
    <row r="1476" hidden="1" spans="1:9">
      <c r="A1476" s="1" t="s">
        <v>112</v>
      </c>
      <c r="B1476" s="1" t="s">
        <v>495</v>
      </c>
      <c r="C1476" s="1" t="s">
        <v>3860</v>
      </c>
      <c r="D1476" s="1" t="s">
        <v>352</v>
      </c>
      <c r="E1476" s="1">
        <v>1</v>
      </c>
      <c r="F1476" s="2">
        <v>45101</v>
      </c>
      <c r="G1476" s="1" t="s">
        <v>115</v>
      </c>
      <c r="H1476" s="1" t="s">
        <v>1408</v>
      </c>
      <c r="I1476" s="1" t="s">
        <v>345</v>
      </c>
    </row>
    <row r="1477" hidden="1" spans="1:9">
      <c r="A1477" s="1" t="s">
        <v>112</v>
      </c>
      <c r="B1477" s="1" t="s">
        <v>495</v>
      </c>
      <c r="C1477" s="1" t="s">
        <v>3861</v>
      </c>
      <c r="D1477" s="1" t="s">
        <v>369</v>
      </c>
      <c r="E1477" s="1">
        <v>1</v>
      </c>
      <c r="F1477" s="2">
        <v>45103</v>
      </c>
      <c r="G1477" s="1" t="s">
        <v>115</v>
      </c>
      <c r="H1477" s="1" t="s">
        <v>1408</v>
      </c>
      <c r="I1477" s="1" t="s">
        <v>345</v>
      </c>
    </row>
    <row r="1478" hidden="1" spans="1:9">
      <c r="A1478" s="1" t="s">
        <v>112</v>
      </c>
      <c r="B1478" s="1" t="s">
        <v>495</v>
      </c>
      <c r="C1478" s="1" t="s">
        <v>3862</v>
      </c>
      <c r="D1478" s="1" t="s">
        <v>369</v>
      </c>
      <c r="E1478" s="1">
        <v>1</v>
      </c>
      <c r="F1478" s="2">
        <v>45103</v>
      </c>
      <c r="G1478" s="1" t="s">
        <v>115</v>
      </c>
      <c r="H1478" s="1" t="s">
        <v>1408</v>
      </c>
      <c r="I1478" s="1" t="s">
        <v>345</v>
      </c>
    </row>
    <row r="1479" hidden="1" spans="1:9">
      <c r="A1479" s="1" t="s">
        <v>112</v>
      </c>
      <c r="B1479" s="1" t="s">
        <v>495</v>
      </c>
      <c r="C1479" s="1" t="s">
        <v>3863</v>
      </c>
      <c r="D1479" s="1" t="s">
        <v>352</v>
      </c>
      <c r="E1479" s="1">
        <v>1</v>
      </c>
      <c r="F1479" s="2">
        <v>45103</v>
      </c>
      <c r="G1479" s="1" t="s">
        <v>111</v>
      </c>
      <c r="H1479" s="1" t="s">
        <v>1412</v>
      </c>
      <c r="I1479" s="1" t="s">
        <v>345</v>
      </c>
    </row>
    <row r="1480" hidden="1" spans="1:9">
      <c r="A1480" s="1" t="s">
        <v>112</v>
      </c>
      <c r="B1480" s="1" t="s">
        <v>495</v>
      </c>
      <c r="C1480" s="1" t="s">
        <v>3864</v>
      </c>
      <c r="D1480" s="1" t="s">
        <v>350</v>
      </c>
      <c r="E1480" s="1">
        <v>1</v>
      </c>
      <c r="F1480" s="2">
        <v>45104</v>
      </c>
      <c r="G1480" s="1" t="s">
        <v>115</v>
      </c>
      <c r="H1480" s="1" t="s">
        <v>1408</v>
      </c>
      <c r="I1480" s="1" t="s">
        <v>345</v>
      </c>
    </row>
    <row r="1481" hidden="1" spans="1:9">
      <c r="A1481" s="1" t="s">
        <v>112</v>
      </c>
      <c r="B1481" s="1" t="s">
        <v>495</v>
      </c>
      <c r="C1481" s="1" t="s">
        <v>3865</v>
      </c>
      <c r="D1481" s="1" t="s">
        <v>350</v>
      </c>
      <c r="E1481" s="1">
        <v>1</v>
      </c>
      <c r="F1481" s="2">
        <v>45104</v>
      </c>
      <c r="G1481" s="1" t="s">
        <v>111</v>
      </c>
      <c r="H1481" s="1" t="s">
        <v>1412</v>
      </c>
      <c r="I1481" s="1" t="s">
        <v>345</v>
      </c>
    </row>
    <row r="1482" hidden="1" spans="1:9">
      <c r="A1482" s="1" t="s">
        <v>112</v>
      </c>
      <c r="B1482" s="1" t="s">
        <v>495</v>
      </c>
      <c r="C1482" s="1" t="s">
        <v>3866</v>
      </c>
      <c r="D1482" s="1" t="s">
        <v>369</v>
      </c>
      <c r="E1482" s="1">
        <v>1</v>
      </c>
      <c r="F1482" s="2">
        <v>45104</v>
      </c>
      <c r="G1482" s="1" t="s">
        <v>111</v>
      </c>
      <c r="H1482" s="1" t="s">
        <v>1412</v>
      </c>
      <c r="I1482" s="1" t="s">
        <v>345</v>
      </c>
    </row>
    <row r="1483" hidden="1" spans="1:9">
      <c r="A1483" s="1" t="s">
        <v>112</v>
      </c>
      <c r="B1483" s="1" t="s">
        <v>495</v>
      </c>
      <c r="C1483" s="1" t="s">
        <v>3867</v>
      </c>
      <c r="D1483" s="1" t="s">
        <v>352</v>
      </c>
      <c r="E1483" s="1">
        <v>1</v>
      </c>
      <c r="F1483" s="2">
        <v>45105</v>
      </c>
      <c r="G1483" s="1" t="s">
        <v>111</v>
      </c>
      <c r="H1483" s="1" t="s">
        <v>1412</v>
      </c>
      <c r="I1483" s="1" t="s">
        <v>345</v>
      </c>
    </row>
    <row r="1484" hidden="1" spans="1:9">
      <c r="A1484" s="1" t="s">
        <v>112</v>
      </c>
      <c r="B1484" s="1" t="s">
        <v>495</v>
      </c>
      <c r="C1484" s="1" t="s">
        <v>3868</v>
      </c>
      <c r="D1484" s="1" t="s">
        <v>394</v>
      </c>
      <c r="E1484" s="1">
        <v>1</v>
      </c>
      <c r="F1484" s="2">
        <v>45106</v>
      </c>
      <c r="G1484" s="1" t="s">
        <v>111</v>
      </c>
      <c r="H1484" s="1" t="s">
        <v>1412</v>
      </c>
      <c r="I1484" s="1" t="s">
        <v>345</v>
      </c>
    </row>
    <row r="1485" spans="1:9">
      <c r="A1485" s="1" t="s">
        <v>110</v>
      </c>
      <c r="B1485" s="1" t="s">
        <v>495</v>
      </c>
      <c r="C1485" s="1" t="s">
        <v>2842</v>
      </c>
      <c r="D1485" s="1" t="s">
        <v>358</v>
      </c>
      <c r="E1485" s="1">
        <v>1</v>
      </c>
      <c r="F1485" s="2">
        <v>45078</v>
      </c>
      <c r="G1485" s="1" t="s">
        <v>114</v>
      </c>
      <c r="H1485" s="1" t="s">
        <v>1471</v>
      </c>
      <c r="I1485" s="1" t="s">
        <v>345</v>
      </c>
    </row>
    <row r="1486" spans="1:9">
      <c r="A1486" s="1" t="s">
        <v>110</v>
      </c>
      <c r="B1486" s="1" t="s">
        <v>495</v>
      </c>
      <c r="C1486" s="1" t="s">
        <v>2843</v>
      </c>
      <c r="D1486" s="1" t="s">
        <v>358</v>
      </c>
      <c r="E1486" s="1">
        <v>1</v>
      </c>
      <c r="F1486" s="2">
        <v>45078</v>
      </c>
      <c r="G1486" s="1" t="s">
        <v>114</v>
      </c>
      <c r="H1486" s="1" t="s">
        <v>1471</v>
      </c>
      <c r="I1486" s="1" t="s">
        <v>345</v>
      </c>
    </row>
    <row r="1487" spans="1:9">
      <c r="A1487" s="1" t="s">
        <v>110</v>
      </c>
      <c r="B1487" s="1" t="s">
        <v>495</v>
      </c>
      <c r="C1487" s="1" t="s">
        <v>2844</v>
      </c>
      <c r="D1487" s="1" t="s">
        <v>369</v>
      </c>
      <c r="E1487" s="1">
        <v>1</v>
      </c>
      <c r="F1487" s="2">
        <v>45079</v>
      </c>
      <c r="G1487" s="1" t="s">
        <v>114</v>
      </c>
      <c r="H1487" s="1" t="s">
        <v>1471</v>
      </c>
      <c r="I1487" s="1" t="s">
        <v>345</v>
      </c>
    </row>
    <row r="1488" spans="1:9">
      <c r="A1488" s="1" t="s">
        <v>110</v>
      </c>
      <c r="B1488" s="1" t="s">
        <v>495</v>
      </c>
      <c r="C1488" s="1" t="s">
        <v>2845</v>
      </c>
      <c r="D1488" s="1" t="s">
        <v>350</v>
      </c>
      <c r="E1488" s="1">
        <v>1</v>
      </c>
      <c r="F1488" s="2">
        <v>45079</v>
      </c>
      <c r="G1488" s="1" t="s">
        <v>109</v>
      </c>
      <c r="H1488" s="1" t="s">
        <v>1463</v>
      </c>
      <c r="I1488" s="1" t="s">
        <v>345</v>
      </c>
    </row>
    <row r="1489" spans="1:9">
      <c r="A1489" s="1" t="s">
        <v>110</v>
      </c>
      <c r="B1489" s="1" t="s">
        <v>495</v>
      </c>
      <c r="C1489" s="1" t="s">
        <v>2846</v>
      </c>
      <c r="D1489" s="1" t="s">
        <v>369</v>
      </c>
      <c r="E1489" s="1">
        <v>1</v>
      </c>
      <c r="F1489" s="2">
        <v>45080</v>
      </c>
      <c r="G1489" s="1" t="s">
        <v>114</v>
      </c>
      <c r="H1489" s="1" t="s">
        <v>1471</v>
      </c>
      <c r="I1489" s="1" t="s">
        <v>345</v>
      </c>
    </row>
    <row r="1490" spans="1:9">
      <c r="A1490" s="1" t="s">
        <v>110</v>
      </c>
      <c r="B1490" s="1" t="s">
        <v>495</v>
      </c>
      <c r="C1490" s="1" t="s">
        <v>2847</v>
      </c>
      <c r="D1490" s="1" t="s">
        <v>369</v>
      </c>
      <c r="E1490" s="1">
        <v>1</v>
      </c>
      <c r="F1490" s="2">
        <v>45080</v>
      </c>
      <c r="G1490" s="1" t="s">
        <v>114</v>
      </c>
      <c r="H1490" s="1" t="s">
        <v>1471</v>
      </c>
      <c r="I1490" s="1" t="s">
        <v>345</v>
      </c>
    </row>
    <row r="1491" spans="1:9">
      <c r="A1491" s="1" t="s">
        <v>110</v>
      </c>
      <c r="B1491" s="1" t="s">
        <v>495</v>
      </c>
      <c r="C1491" s="1" t="s">
        <v>2848</v>
      </c>
      <c r="D1491" s="1" t="s">
        <v>358</v>
      </c>
      <c r="E1491" s="1">
        <v>1</v>
      </c>
      <c r="F1491" s="2">
        <v>45082</v>
      </c>
      <c r="G1491" s="1" t="s">
        <v>109</v>
      </c>
      <c r="H1491" s="1" t="s">
        <v>1463</v>
      </c>
      <c r="I1491" s="1" t="s">
        <v>345</v>
      </c>
    </row>
    <row r="1492" spans="1:9">
      <c r="A1492" s="1" t="s">
        <v>110</v>
      </c>
      <c r="B1492" s="1" t="s">
        <v>495</v>
      </c>
      <c r="C1492" s="1" t="s">
        <v>2849</v>
      </c>
      <c r="D1492" s="1" t="s">
        <v>358</v>
      </c>
      <c r="E1492" s="1">
        <v>1</v>
      </c>
      <c r="F1492" s="2">
        <v>45082</v>
      </c>
      <c r="G1492" s="1" t="s">
        <v>114</v>
      </c>
      <c r="H1492" s="1" t="s">
        <v>1471</v>
      </c>
      <c r="I1492" s="1" t="s">
        <v>345</v>
      </c>
    </row>
    <row r="1493" spans="1:9">
      <c r="A1493" s="1" t="s">
        <v>110</v>
      </c>
      <c r="B1493" s="1" t="s">
        <v>495</v>
      </c>
      <c r="C1493" s="1" t="s">
        <v>2850</v>
      </c>
      <c r="D1493" s="1" t="s">
        <v>352</v>
      </c>
      <c r="E1493" s="1">
        <v>1</v>
      </c>
      <c r="F1493" s="2">
        <v>45082</v>
      </c>
      <c r="G1493" s="1" t="s">
        <v>109</v>
      </c>
      <c r="H1493" s="1" t="s">
        <v>1463</v>
      </c>
      <c r="I1493" s="1" t="s">
        <v>345</v>
      </c>
    </row>
    <row r="1494" spans="1:9">
      <c r="A1494" s="1" t="s">
        <v>110</v>
      </c>
      <c r="B1494" s="1" t="s">
        <v>495</v>
      </c>
      <c r="C1494" s="1" t="s">
        <v>2851</v>
      </c>
      <c r="D1494" s="1" t="s">
        <v>352</v>
      </c>
      <c r="E1494" s="1">
        <v>1</v>
      </c>
      <c r="F1494" s="2">
        <v>45082</v>
      </c>
      <c r="G1494" s="1" t="s">
        <v>109</v>
      </c>
      <c r="H1494" s="1" t="s">
        <v>1463</v>
      </c>
      <c r="I1494" s="1" t="s">
        <v>345</v>
      </c>
    </row>
    <row r="1495" spans="1:9">
      <c r="A1495" s="1" t="s">
        <v>110</v>
      </c>
      <c r="B1495" s="1" t="s">
        <v>495</v>
      </c>
      <c r="C1495" s="1" t="s">
        <v>2852</v>
      </c>
      <c r="D1495" s="1" t="s">
        <v>352</v>
      </c>
      <c r="E1495" s="1">
        <v>1</v>
      </c>
      <c r="F1495" s="2">
        <v>45083</v>
      </c>
      <c r="G1495" s="1" t="s">
        <v>114</v>
      </c>
      <c r="H1495" s="1" t="s">
        <v>1471</v>
      </c>
      <c r="I1495" s="1" t="s">
        <v>345</v>
      </c>
    </row>
    <row r="1496" spans="1:9">
      <c r="A1496" s="1" t="s">
        <v>110</v>
      </c>
      <c r="B1496" s="1" t="s">
        <v>495</v>
      </c>
      <c r="C1496" s="1" t="s">
        <v>2853</v>
      </c>
      <c r="D1496" s="1" t="s">
        <v>350</v>
      </c>
      <c r="E1496" s="1">
        <v>1</v>
      </c>
      <c r="F1496" s="2">
        <v>45083</v>
      </c>
      <c r="G1496" s="1" t="s">
        <v>109</v>
      </c>
      <c r="H1496" s="1" t="s">
        <v>1463</v>
      </c>
      <c r="I1496" s="1" t="s">
        <v>345</v>
      </c>
    </row>
    <row r="1497" spans="1:9">
      <c r="A1497" s="1" t="s">
        <v>110</v>
      </c>
      <c r="B1497" s="1" t="s">
        <v>495</v>
      </c>
      <c r="C1497" s="1" t="s">
        <v>2854</v>
      </c>
      <c r="D1497" s="1" t="s">
        <v>369</v>
      </c>
      <c r="E1497" s="1">
        <v>1</v>
      </c>
      <c r="F1497" s="2">
        <v>45084</v>
      </c>
      <c r="G1497" s="1" t="s">
        <v>114</v>
      </c>
      <c r="H1497" s="1" t="s">
        <v>1471</v>
      </c>
      <c r="I1497" s="1" t="s">
        <v>345</v>
      </c>
    </row>
    <row r="1498" spans="1:9">
      <c r="A1498" s="1" t="s">
        <v>110</v>
      </c>
      <c r="B1498" s="1" t="s">
        <v>495</v>
      </c>
      <c r="C1498" s="1" t="s">
        <v>2855</v>
      </c>
      <c r="D1498" s="1" t="s">
        <v>343</v>
      </c>
      <c r="E1498" s="1">
        <v>1</v>
      </c>
      <c r="F1498" s="2">
        <v>45086</v>
      </c>
      <c r="G1498" s="1" t="s">
        <v>109</v>
      </c>
      <c r="H1498" s="1" t="s">
        <v>1463</v>
      </c>
      <c r="I1498" s="1" t="s">
        <v>345</v>
      </c>
    </row>
    <row r="1499" spans="1:9">
      <c r="A1499" s="1" t="s">
        <v>110</v>
      </c>
      <c r="B1499" s="1" t="s">
        <v>495</v>
      </c>
      <c r="C1499" s="1" t="s">
        <v>2856</v>
      </c>
      <c r="D1499" s="1" t="s">
        <v>358</v>
      </c>
      <c r="E1499" s="1">
        <v>1</v>
      </c>
      <c r="F1499" s="2">
        <v>45089</v>
      </c>
      <c r="G1499" s="1" t="s">
        <v>109</v>
      </c>
      <c r="H1499" s="1" t="s">
        <v>1463</v>
      </c>
      <c r="I1499" s="1" t="s">
        <v>345</v>
      </c>
    </row>
    <row r="1500" spans="1:9">
      <c r="A1500" s="1" t="s">
        <v>110</v>
      </c>
      <c r="B1500" s="1" t="s">
        <v>495</v>
      </c>
      <c r="C1500" s="1" t="s">
        <v>2857</v>
      </c>
      <c r="D1500" s="1" t="s">
        <v>369</v>
      </c>
      <c r="E1500" s="1">
        <v>1</v>
      </c>
      <c r="F1500" s="2">
        <v>45089</v>
      </c>
      <c r="G1500" s="1" t="s">
        <v>109</v>
      </c>
      <c r="H1500" s="1" t="s">
        <v>1463</v>
      </c>
      <c r="I1500" s="1" t="s">
        <v>345</v>
      </c>
    </row>
    <row r="1501" spans="1:9">
      <c r="A1501" s="1" t="s">
        <v>110</v>
      </c>
      <c r="B1501" s="1" t="s">
        <v>495</v>
      </c>
      <c r="C1501" s="1" t="s">
        <v>2858</v>
      </c>
      <c r="D1501" s="1" t="s">
        <v>358</v>
      </c>
      <c r="E1501" s="1">
        <v>1</v>
      </c>
      <c r="F1501" s="2">
        <v>45089</v>
      </c>
      <c r="G1501" s="1" t="s">
        <v>109</v>
      </c>
      <c r="H1501" s="1" t="s">
        <v>1463</v>
      </c>
      <c r="I1501" s="1" t="s">
        <v>345</v>
      </c>
    </row>
    <row r="1502" spans="1:9">
      <c r="A1502" s="1" t="s">
        <v>110</v>
      </c>
      <c r="B1502" s="1" t="s">
        <v>495</v>
      </c>
      <c r="C1502" s="1" t="s">
        <v>2859</v>
      </c>
      <c r="D1502" s="1" t="s">
        <v>350</v>
      </c>
      <c r="E1502" s="1">
        <v>1</v>
      </c>
      <c r="F1502" s="2">
        <v>45090</v>
      </c>
      <c r="G1502" s="1" t="s">
        <v>114</v>
      </c>
      <c r="H1502" s="1" t="s">
        <v>1471</v>
      </c>
      <c r="I1502" s="1" t="s">
        <v>345</v>
      </c>
    </row>
    <row r="1503" spans="1:9">
      <c r="A1503" s="1" t="s">
        <v>110</v>
      </c>
      <c r="B1503" s="1" t="s">
        <v>495</v>
      </c>
      <c r="C1503" s="1" t="s">
        <v>2860</v>
      </c>
      <c r="D1503" s="1" t="s">
        <v>358</v>
      </c>
      <c r="E1503" s="1">
        <v>1</v>
      </c>
      <c r="F1503" s="2">
        <v>45090</v>
      </c>
      <c r="G1503" s="1" t="s">
        <v>114</v>
      </c>
      <c r="H1503" s="1" t="s">
        <v>1471</v>
      </c>
      <c r="I1503" s="1" t="s">
        <v>345</v>
      </c>
    </row>
    <row r="1504" spans="1:9">
      <c r="A1504" s="1" t="s">
        <v>110</v>
      </c>
      <c r="B1504" s="1" t="s">
        <v>495</v>
      </c>
      <c r="C1504" s="1" t="s">
        <v>2861</v>
      </c>
      <c r="D1504" s="1" t="s">
        <v>343</v>
      </c>
      <c r="E1504" s="1">
        <v>1</v>
      </c>
      <c r="F1504" s="2">
        <v>45090</v>
      </c>
      <c r="G1504" s="1" t="s">
        <v>109</v>
      </c>
      <c r="H1504" s="1" t="s">
        <v>1463</v>
      </c>
      <c r="I1504" s="1" t="s">
        <v>345</v>
      </c>
    </row>
    <row r="1505" spans="1:9">
      <c r="A1505" s="1" t="s">
        <v>110</v>
      </c>
      <c r="B1505" s="1" t="s">
        <v>495</v>
      </c>
      <c r="C1505" s="1" t="s">
        <v>2862</v>
      </c>
      <c r="D1505" s="1" t="s">
        <v>350</v>
      </c>
      <c r="E1505" s="1">
        <v>1</v>
      </c>
      <c r="F1505" s="2">
        <v>45092</v>
      </c>
      <c r="G1505" s="1" t="s">
        <v>109</v>
      </c>
      <c r="H1505" s="1" t="s">
        <v>1463</v>
      </c>
      <c r="I1505" s="1" t="s">
        <v>345</v>
      </c>
    </row>
    <row r="1506" spans="1:9">
      <c r="A1506" s="1" t="s">
        <v>110</v>
      </c>
      <c r="B1506" s="1" t="s">
        <v>495</v>
      </c>
      <c r="C1506" s="1" t="s">
        <v>2863</v>
      </c>
      <c r="D1506" s="1" t="s">
        <v>343</v>
      </c>
      <c r="E1506" s="1">
        <v>1</v>
      </c>
      <c r="F1506" s="2">
        <v>45092</v>
      </c>
      <c r="G1506" s="1" t="s">
        <v>114</v>
      </c>
      <c r="H1506" s="1" t="s">
        <v>1471</v>
      </c>
      <c r="I1506" s="1" t="s">
        <v>345</v>
      </c>
    </row>
    <row r="1507" spans="1:9">
      <c r="A1507" s="1" t="s">
        <v>110</v>
      </c>
      <c r="B1507" s="1" t="s">
        <v>495</v>
      </c>
      <c r="C1507" s="1" t="s">
        <v>2864</v>
      </c>
      <c r="D1507" s="1" t="s">
        <v>350</v>
      </c>
      <c r="E1507" s="1">
        <v>1</v>
      </c>
      <c r="F1507" s="2">
        <v>45093</v>
      </c>
      <c r="G1507" s="1" t="s">
        <v>114</v>
      </c>
      <c r="H1507" s="1" t="s">
        <v>1471</v>
      </c>
      <c r="I1507" s="1" t="s">
        <v>345</v>
      </c>
    </row>
    <row r="1508" spans="1:9">
      <c r="A1508" s="1" t="s">
        <v>110</v>
      </c>
      <c r="B1508" s="1" t="s">
        <v>495</v>
      </c>
      <c r="C1508" s="1" t="s">
        <v>2865</v>
      </c>
      <c r="D1508" s="1" t="s">
        <v>352</v>
      </c>
      <c r="E1508" s="1">
        <v>1</v>
      </c>
      <c r="F1508" s="2">
        <v>45093</v>
      </c>
      <c r="G1508" s="1" t="s">
        <v>114</v>
      </c>
      <c r="H1508" s="1" t="s">
        <v>1471</v>
      </c>
      <c r="I1508" s="1" t="s">
        <v>345</v>
      </c>
    </row>
    <row r="1509" spans="1:9">
      <c r="A1509" s="1" t="s">
        <v>110</v>
      </c>
      <c r="B1509" s="1" t="s">
        <v>495</v>
      </c>
      <c r="C1509" s="1" t="s">
        <v>2866</v>
      </c>
      <c r="D1509" s="1" t="s">
        <v>369</v>
      </c>
      <c r="E1509" s="1">
        <v>1</v>
      </c>
      <c r="F1509" s="2">
        <v>45093</v>
      </c>
      <c r="G1509" s="1" t="s">
        <v>114</v>
      </c>
      <c r="H1509" s="1" t="s">
        <v>1471</v>
      </c>
      <c r="I1509" s="1" t="s">
        <v>345</v>
      </c>
    </row>
    <row r="1510" spans="1:9">
      <c r="A1510" s="1" t="s">
        <v>110</v>
      </c>
      <c r="B1510" s="1" t="s">
        <v>495</v>
      </c>
      <c r="C1510" s="1" t="s">
        <v>2867</v>
      </c>
      <c r="D1510" s="1" t="s">
        <v>358</v>
      </c>
      <c r="E1510" s="1">
        <v>1</v>
      </c>
      <c r="F1510" s="2">
        <v>45094</v>
      </c>
      <c r="G1510" s="1" t="s">
        <v>109</v>
      </c>
      <c r="H1510" s="1" t="s">
        <v>1463</v>
      </c>
      <c r="I1510" s="1" t="s">
        <v>345</v>
      </c>
    </row>
    <row r="1511" hidden="1" spans="1:9">
      <c r="A1511" s="1" t="s">
        <v>110</v>
      </c>
      <c r="B1511" s="1" t="s">
        <v>495</v>
      </c>
      <c r="C1511" s="1" t="s">
        <v>3869</v>
      </c>
      <c r="D1511" s="1" t="s">
        <v>369</v>
      </c>
      <c r="E1511" s="1">
        <v>1</v>
      </c>
      <c r="F1511" s="2">
        <v>45096</v>
      </c>
      <c r="G1511" s="1" t="s">
        <v>109</v>
      </c>
      <c r="H1511" s="1" t="s">
        <v>1463</v>
      </c>
      <c r="I1511" s="1" t="s">
        <v>345</v>
      </c>
    </row>
    <row r="1512" hidden="1" spans="1:9">
      <c r="A1512" s="1" t="s">
        <v>110</v>
      </c>
      <c r="B1512" s="1" t="s">
        <v>495</v>
      </c>
      <c r="C1512" s="1" t="s">
        <v>3870</v>
      </c>
      <c r="D1512" s="1" t="s">
        <v>350</v>
      </c>
      <c r="E1512" s="1">
        <v>1</v>
      </c>
      <c r="F1512" s="2">
        <v>45096</v>
      </c>
      <c r="G1512" s="1" t="s">
        <v>114</v>
      </c>
      <c r="H1512" s="1" t="s">
        <v>1471</v>
      </c>
      <c r="I1512" s="1" t="s">
        <v>345</v>
      </c>
    </row>
    <row r="1513" hidden="1" spans="1:9">
      <c r="A1513" s="1" t="s">
        <v>110</v>
      </c>
      <c r="B1513" s="1" t="s">
        <v>495</v>
      </c>
      <c r="C1513" s="1" t="s">
        <v>3871</v>
      </c>
      <c r="D1513" s="1" t="s">
        <v>358</v>
      </c>
      <c r="E1513" s="1">
        <v>1</v>
      </c>
      <c r="F1513" s="2">
        <v>45096</v>
      </c>
      <c r="G1513" s="1" t="s">
        <v>114</v>
      </c>
      <c r="H1513" s="1" t="s">
        <v>1471</v>
      </c>
      <c r="I1513" s="1" t="s">
        <v>345</v>
      </c>
    </row>
    <row r="1514" hidden="1" spans="1:9">
      <c r="A1514" s="1" t="s">
        <v>110</v>
      </c>
      <c r="B1514" s="1" t="s">
        <v>495</v>
      </c>
      <c r="C1514" s="1" t="s">
        <v>3872</v>
      </c>
      <c r="D1514" s="1" t="s">
        <v>350</v>
      </c>
      <c r="E1514" s="1">
        <v>1</v>
      </c>
      <c r="F1514" s="2">
        <v>45096</v>
      </c>
      <c r="G1514" s="1" t="s">
        <v>109</v>
      </c>
      <c r="H1514" s="1" t="s">
        <v>1463</v>
      </c>
      <c r="I1514" s="1" t="s">
        <v>345</v>
      </c>
    </row>
    <row r="1515" hidden="1" spans="1:9">
      <c r="A1515" s="1" t="s">
        <v>110</v>
      </c>
      <c r="B1515" s="1" t="s">
        <v>495</v>
      </c>
      <c r="C1515" s="1" t="s">
        <v>3873</v>
      </c>
      <c r="D1515" s="1" t="s">
        <v>350</v>
      </c>
      <c r="E1515" s="1">
        <v>1</v>
      </c>
      <c r="F1515" s="2">
        <v>45097</v>
      </c>
      <c r="G1515" s="1" t="s">
        <v>109</v>
      </c>
      <c r="H1515" s="1" t="s">
        <v>1463</v>
      </c>
      <c r="I1515" s="1" t="s">
        <v>345</v>
      </c>
    </row>
    <row r="1516" hidden="1" spans="1:9">
      <c r="A1516" s="1" t="s">
        <v>110</v>
      </c>
      <c r="B1516" s="1" t="s">
        <v>495</v>
      </c>
      <c r="C1516" s="1" t="s">
        <v>3874</v>
      </c>
      <c r="D1516" s="1" t="s">
        <v>350</v>
      </c>
      <c r="E1516" s="1">
        <v>1</v>
      </c>
      <c r="F1516" s="2">
        <v>45098</v>
      </c>
      <c r="G1516" s="1" t="s">
        <v>114</v>
      </c>
      <c r="H1516" s="1" t="s">
        <v>1471</v>
      </c>
      <c r="I1516" s="1" t="s">
        <v>345</v>
      </c>
    </row>
    <row r="1517" hidden="1" spans="1:9">
      <c r="A1517" s="1" t="s">
        <v>110</v>
      </c>
      <c r="B1517" s="1" t="s">
        <v>495</v>
      </c>
      <c r="C1517" s="1" t="s">
        <v>3875</v>
      </c>
      <c r="D1517" s="1" t="s">
        <v>358</v>
      </c>
      <c r="E1517" s="1">
        <v>1</v>
      </c>
      <c r="F1517" s="2">
        <v>45098</v>
      </c>
      <c r="G1517" s="1" t="s">
        <v>109</v>
      </c>
      <c r="H1517" s="1" t="s">
        <v>1463</v>
      </c>
      <c r="I1517" s="1" t="s">
        <v>345</v>
      </c>
    </row>
    <row r="1518" hidden="1" spans="1:9">
      <c r="A1518" s="1" t="s">
        <v>110</v>
      </c>
      <c r="B1518" s="1" t="s">
        <v>495</v>
      </c>
      <c r="C1518" s="1" t="s">
        <v>3876</v>
      </c>
      <c r="D1518" s="1" t="s">
        <v>343</v>
      </c>
      <c r="E1518" s="1">
        <v>1</v>
      </c>
      <c r="F1518" s="2">
        <v>45100</v>
      </c>
      <c r="G1518" s="1" t="s">
        <v>114</v>
      </c>
      <c r="H1518" s="1" t="s">
        <v>1471</v>
      </c>
      <c r="I1518" s="1" t="s">
        <v>345</v>
      </c>
    </row>
    <row r="1519" hidden="1" spans="1:9">
      <c r="A1519" s="1" t="s">
        <v>110</v>
      </c>
      <c r="B1519" s="1" t="s">
        <v>495</v>
      </c>
      <c r="C1519" s="1" t="s">
        <v>3877</v>
      </c>
      <c r="D1519" s="1" t="s">
        <v>376</v>
      </c>
      <c r="E1519" s="1">
        <v>1</v>
      </c>
      <c r="F1519" s="2">
        <v>45100</v>
      </c>
      <c r="G1519" s="1" t="s">
        <v>109</v>
      </c>
      <c r="H1519" s="1" t="s">
        <v>1463</v>
      </c>
      <c r="I1519" s="1" t="s">
        <v>345</v>
      </c>
    </row>
    <row r="1520" hidden="1" spans="1:9">
      <c r="A1520" s="1" t="s">
        <v>110</v>
      </c>
      <c r="B1520" s="1" t="s">
        <v>495</v>
      </c>
      <c r="C1520" s="1" t="s">
        <v>3878</v>
      </c>
      <c r="D1520" s="1" t="s">
        <v>350</v>
      </c>
      <c r="E1520" s="1">
        <v>1</v>
      </c>
      <c r="F1520" s="2">
        <v>45101</v>
      </c>
      <c r="G1520" s="1" t="s">
        <v>114</v>
      </c>
      <c r="H1520" s="1" t="s">
        <v>1471</v>
      </c>
      <c r="I1520" s="1" t="s">
        <v>345</v>
      </c>
    </row>
    <row r="1521" hidden="1" spans="1:9">
      <c r="A1521" s="1" t="s">
        <v>110</v>
      </c>
      <c r="B1521" s="1" t="s">
        <v>495</v>
      </c>
      <c r="C1521" s="1" t="s">
        <v>3879</v>
      </c>
      <c r="D1521" s="1" t="s">
        <v>369</v>
      </c>
      <c r="E1521" s="1">
        <v>1</v>
      </c>
      <c r="F1521" s="2">
        <v>45101</v>
      </c>
      <c r="G1521" s="1" t="s">
        <v>114</v>
      </c>
      <c r="H1521" s="1" t="s">
        <v>1471</v>
      </c>
      <c r="I1521" s="1" t="s">
        <v>345</v>
      </c>
    </row>
    <row r="1522" hidden="1" spans="1:9">
      <c r="A1522" s="1" t="s">
        <v>110</v>
      </c>
      <c r="B1522" s="1" t="s">
        <v>495</v>
      </c>
      <c r="C1522" s="1" t="s">
        <v>3880</v>
      </c>
      <c r="D1522" s="1" t="s">
        <v>358</v>
      </c>
      <c r="E1522" s="1">
        <v>1</v>
      </c>
      <c r="F1522" s="2">
        <v>45103</v>
      </c>
      <c r="G1522" s="1" t="s">
        <v>109</v>
      </c>
      <c r="H1522" s="1" t="s">
        <v>1463</v>
      </c>
      <c r="I1522" s="1" t="s">
        <v>345</v>
      </c>
    </row>
    <row r="1523" hidden="1" spans="1:9">
      <c r="A1523" s="1" t="s">
        <v>110</v>
      </c>
      <c r="B1523" s="1" t="s">
        <v>495</v>
      </c>
      <c r="C1523" s="1" t="s">
        <v>3881</v>
      </c>
      <c r="D1523" s="1" t="s">
        <v>369</v>
      </c>
      <c r="E1523" s="1">
        <v>1</v>
      </c>
      <c r="F1523" s="2">
        <v>45103</v>
      </c>
      <c r="G1523" s="1" t="s">
        <v>109</v>
      </c>
      <c r="H1523" s="1" t="s">
        <v>1463</v>
      </c>
      <c r="I1523" s="1" t="s">
        <v>345</v>
      </c>
    </row>
    <row r="1524" hidden="1" spans="1:9">
      <c r="A1524" s="1" t="s">
        <v>110</v>
      </c>
      <c r="B1524" s="1" t="s">
        <v>495</v>
      </c>
      <c r="C1524" s="1" t="s">
        <v>3882</v>
      </c>
      <c r="D1524" s="1" t="s">
        <v>369</v>
      </c>
      <c r="E1524" s="1">
        <v>1</v>
      </c>
      <c r="F1524" s="2">
        <v>45104</v>
      </c>
      <c r="G1524" s="1" t="s">
        <v>114</v>
      </c>
      <c r="H1524" s="1" t="s">
        <v>1471</v>
      </c>
      <c r="I1524" s="1" t="s">
        <v>345</v>
      </c>
    </row>
    <row r="1525" hidden="1" spans="1:9">
      <c r="A1525" s="1" t="s">
        <v>110</v>
      </c>
      <c r="B1525" s="1" t="s">
        <v>495</v>
      </c>
      <c r="C1525" s="1" t="s">
        <v>3883</v>
      </c>
      <c r="D1525" s="1" t="s">
        <v>358</v>
      </c>
      <c r="E1525" s="1">
        <v>1</v>
      </c>
      <c r="F1525" s="2">
        <v>45104</v>
      </c>
      <c r="G1525" s="1" t="s">
        <v>114</v>
      </c>
      <c r="H1525" s="1" t="s">
        <v>1471</v>
      </c>
      <c r="I1525" s="1" t="s">
        <v>345</v>
      </c>
    </row>
    <row r="1526" hidden="1" spans="1:9">
      <c r="A1526" s="1" t="s">
        <v>110</v>
      </c>
      <c r="B1526" s="1" t="s">
        <v>495</v>
      </c>
      <c r="C1526" s="1" t="s">
        <v>3884</v>
      </c>
      <c r="D1526" s="1" t="s">
        <v>376</v>
      </c>
      <c r="E1526" s="1">
        <v>1</v>
      </c>
      <c r="F1526" s="2">
        <v>45104</v>
      </c>
      <c r="G1526" s="1" t="s">
        <v>109</v>
      </c>
      <c r="H1526" s="1" t="s">
        <v>1463</v>
      </c>
      <c r="I1526" s="1" t="s">
        <v>345</v>
      </c>
    </row>
    <row r="1527" hidden="1" spans="1:9">
      <c r="A1527" s="1" t="s">
        <v>110</v>
      </c>
      <c r="B1527" s="1" t="s">
        <v>495</v>
      </c>
      <c r="C1527" s="1" t="s">
        <v>3885</v>
      </c>
      <c r="D1527" s="1" t="s">
        <v>358</v>
      </c>
      <c r="E1527" s="1">
        <v>1</v>
      </c>
      <c r="F1527" s="2">
        <v>45104</v>
      </c>
      <c r="G1527" s="1" t="s">
        <v>109</v>
      </c>
      <c r="H1527" s="1" t="s">
        <v>1463</v>
      </c>
      <c r="I1527" s="1" t="s">
        <v>345</v>
      </c>
    </row>
    <row r="1528" hidden="1" spans="1:9">
      <c r="A1528" s="1" t="s">
        <v>110</v>
      </c>
      <c r="B1528" s="1" t="s">
        <v>495</v>
      </c>
      <c r="C1528" s="1" t="s">
        <v>3886</v>
      </c>
      <c r="D1528" s="1" t="s">
        <v>369</v>
      </c>
      <c r="E1528" s="1">
        <v>1</v>
      </c>
      <c r="F1528" s="2">
        <v>45106</v>
      </c>
      <c r="G1528" s="1" t="s">
        <v>114</v>
      </c>
      <c r="H1528" s="1" t="s">
        <v>1471</v>
      </c>
      <c r="I1528" s="1" t="s">
        <v>345</v>
      </c>
    </row>
    <row r="1529" hidden="1" spans="1:9">
      <c r="A1529" s="1" t="s">
        <v>110</v>
      </c>
      <c r="B1529" s="1" t="s">
        <v>495</v>
      </c>
      <c r="C1529" s="1" t="s">
        <v>3887</v>
      </c>
      <c r="D1529" s="1" t="s">
        <v>394</v>
      </c>
      <c r="E1529" s="1">
        <v>1</v>
      </c>
      <c r="F1529" s="2">
        <v>45106</v>
      </c>
      <c r="G1529" s="1" t="s">
        <v>109</v>
      </c>
      <c r="H1529" s="1" t="s">
        <v>1463</v>
      </c>
      <c r="I1529" s="1" t="s">
        <v>345</v>
      </c>
    </row>
    <row r="1530" hidden="1" spans="1:9">
      <c r="A1530" s="1" t="s">
        <v>110</v>
      </c>
      <c r="B1530" s="1" t="s">
        <v>495</v>
      </c>
      <c r="C1530" s="1" t="s">
        <v>3888</v>
      </c>
      <c r="D1530" s="1" t="s">
        <v>358</v>
      </c>
      <c r="E1530" s="1">
        <v>1</v>
      </c>
      <c r="F1530" s="2">
        <v>45106</v>
      </c>
      <c r="G1530" s="1" t="s">
        <v>109</v>
      </c>
      <c r="H1530" s="1" t="s">
        <v>1463</v>
      </c>
      <c r="I1530" s="1" t="s">
        <v>345</v>
      </c>
    </row>
    <row r="1531" spans="1:9">
      <c r="A1531" s="1" t="s">
        <v>99</v>
      </c>
      <c r="B1531" s="1" t="s">
        <v>495</v>
      </c>
      <c r="C1531" s="1" t="s">
        <v>2868</v>
      </c>
      <c r="D1531" s="1" t="s">
        <v>350</v>
      </c>
      <c r="E1531" s="1">
        <v>1</v>
      </c>
      <c r="F1531" s="2">
        <v>45079</v>
      </c>
      <c r="G1531" s="1" t="s">
        <v>98</v>
      </c>
      <c r="H1531" s="1" t="s">
        <v>1513</v>
      </c>
      <c r="I1531" s="1" t="s">
        <v>345</v>
      </c>
    </row>
    <row r="1532" spans="1:9">
      <c r="A1532" s="1" t="s">
        <v>99</v>
      </c>
      <c r="B1532" s="1" t="s">
        <v>495</v>
      </c>
      <c r="C1532" s="1" t="s">
        <v>2869</v>
      </c>
      <c r="D1532" s="1" t="s">
        <v>352</v>
      </c>
      <c r="E1532" s="1">
        <v>1</v>
      </c>
      <c r="F1532" s="2">
        <v>45079</v>
      </c>
      <c r="G1532" s="1" t="s">
        <v>98</v>
      </c>
      <c r="H1532" s="1" t="s">
        <v>1513</v>
      </c>
      <c r="I1532" s="1" t="s">
        <v>345</v>
      </c>
    </row>
    <row r="1533" spans="1:9">
      <c r="A1533" s="1" t="s">
        <v>99</v>
      </c>
      <c r="B1533" s="1" t="s">
        <v>495</v>
      </c>
      <c r="C1533" s="1" t="s">
        <v>2870</v>
      </c>
      <c r="D1533" s="1" t="s">
        <v>358</v>
      </c>
      <c r="E1533" s="1">
        <v>1</v>
      </c>
      <c r="F1533" s="2">
        <v>45079</v>
      </c>
      <c r="G1533" s="1" t="s">
        <v>98</v>
      </c>
      <c r="H1533" s="1" t="s">
        <v>1513</v>
      </c>
      <c r="I1533" s="1" t="s">
        <v>345</v>
      </c>
    </row>
    <row r="1534" spans="1:9">
      <c r="A1534" s="1" t="s">
        <v>99</v>
      </c>
      <c r="B1534" s="1" t="s">
        <v>495</v>
      </c>
      <c r="C1534" s="1" t="s">
        <v>2871</v>
      </c>
      <c r="D1534" s="1" t="s">
        <v>358</v>
      </c>
      <c r="E1534" s="1">
        <v>1</v>
      </c>
      <c r="F1534" s="2">
        <v>45079</v>
      </c>
      <c r="G1534" s="1" t="s">
        <v>98</v>
      </c>
      <c r="H1534" s="1" t="s">
        <v>1513</v>
      </c>
      <c r="I1534" s="1" t="s">
        <v>345</v>
      </c>
    </row>
    <row r="1535" spans="1:9">
      <c r="A1535" s="1" t="s">
        <v>99</v>
      </c>
      <c r="B1535" s="1" t="s">
        <v>495</v>
      </c>
      <c r="C1535" s="1" t="s">
        <v>2872</v>
      </c>
      <c r="D1535" s="1" t="s">
        <v>369</v>
      </c>
      <c r="E1535" s="1">
        <v>1</v>
      </c>
      <c r="F1535" s="2">
        <v>45080</v>
      </c>
      <c r="G1535" s="1" t="s">
        <v>98</v>
      </c>
      <c r="H1535" s="1" t="s">
        <v>1513</v>
      </c>
      <c r="I1535" s="1" t="s">
        <v>345</v>
      </c>
    </row>
    <row r="1536" spans="1:9">
      <c r="A1536" s="1" t="s">
        <v>99</v>
      </c>
      <c r="B1536" s="1" t="s">
        <v>495</v>
      </c>
      <c r="C1536" s="1" t="s">
        <v>2873</v>
      </c>
      <c r="D1536" s="1" t="s">
        <v>352</v>
      </c>
      <c r="E1536" s="1">
        <v>1</v>
      </c>
      <c r="F1536" s="2">
        <v>45080</v>
      </c>
      <c r="G1536" s="1" t="s">
        <v>98</v>
      </c>
      <c r="H1536" s="1" t="s">
        <v>1513</v>
      </c>
      <c r="I1536" s="1" t="s">
        <v>345</v>
      </c>
    </row>
    <row r="1537" spans="1:9">
      <c r="A1537" s="1" t="s">
        <v>99</v>
      </c>
      <c r="B1537" s="1" t="s">
        <v>495</v>
      </c>
      <c r="C1537" s="1" t="s">
        <v>2874</v>
      </c>
      <c r="D1537" s="1" t="s">
        <v>343</v>
      </c>
      <c r="E1537" s="1">
        <v>1</v>
      </c>
      <c r="F1537" s="2">
        <v>45080</v>
      </c>
      <c r="G1537" s="1" t="s">
        <v>98</v>
      </c>
      <c r="H1537" s="1" t="s">
        <v>1513</v>
      </c>
      <c r="I1537" s="1" t="s">
        <v>345</v>
      </c>
    </row>
    <row r="1538" spans="1:9">
      <c r="A1538" s="1" t="s">
        <v>99</v>
      </c>
      <c r="B1538" s="1" t="s">
        <v>495</v>
      </c>
      <c r="C1538" s="1" t="s">
        <v>2875</v>
      </c>
      <c r="D1538" s="1" t="s">
        <v>369</v>
      </c>
      <c r="E1538" s="1">
        <v>1</v>
      </c>
      <c r="F1538" s="2">
        <v>45082</v>
      </c>
      <c r="G1538" s="1" t="s">
        <v>98</v>
      </c>
      <c r="H1538" s="1" t="s">
        <v>1513</v>
      </c>
      <c r="I1538" s="1" t="s">
        <v>345</v>
      </c>
    </row>
    <row r="1539" spans="1:9">
      <c r="A1539" s="1" t="s">
        <v>99</v>
      </c>
      <c r="B1539" s="1" t="s">
        <v>495</v>
      </c>
      <c r="C1539" s="1" t="s">
        <v>2876</v>
      </c>
      <c r="D1539" s="1" t="s">
        <v>358</v>
      </c>
      <c r="E1539" s="1">
        <v>1</v>
      </c>
      <c r="F1539" s="2">
        <v>45083</v>
      </c>
      <c r="G1539" s="1" t="s">
        <v>98</v>
      </c>
      <c r="H1539" s="1" t="s">
        <v>1513</v>
      </c>
      <c r="I1539" s="1" t="s">
        <v>345</v>
      </c>
    </row>
    <row r="1540" spans="1:9">
      <c r="A1540" s="1" t="s">
        <v>99</v>
      </c>
      <c r="B1540" s="1" t="s">
        <v>495</v>
      </c>
      <c r="C1540" s="1" t="s">
        <v>2877</v>
      </c>
      <c r="D1540" s="1" t="s">
        <v>358</v>
      </c>
      <c r="E1540" s="1">
        <v>1</v>
      </c>
      <c r="F1540" s="2">
        <v>45083</v>
      </c>
      <c r="G1540" s="1" t="s">
        <v>98</v>
      </c>
      <c r="H1540" s="1" t="s">
        <v>1513</v>
      </c>
      <c r="I1540" s="1" t="s">
        <v>345</v>
      </c>
    </row>
    <row r="1541" spans="1:9">
      <c r="A1541" s="1" t="s">
        <v>99</v>
      </c>
      <c r="B1541" s="1" t="s">
        <v>495</v>
      </c>
      <c r="C1541" s="1" t="s">
        <v>2878</v>
      </c>
      <c r="D1541" s="1" t="s">
        <v>358</v>
      </c>
      <c r="E1541" s="1">
        <v>1</v>
      </c>
      <c r="F1541" s="2">
        <v>45083</v>
      </c>
      <c r="G1541" s="1" t="s">
        <v>98</v>
      </c>
      <c r="H1541" s="1" t="s">
        <v>1513</v>
      </c>
      <c r="I1541" s="1" t="s">
        <v>345</v>
      </c>
    </row>
    <row r="1542" spans="1:9">
      <c r="A1542" s="1" t="s">
        <v>99</v>
      </c>
      <c r="B1542" s="1" t="s">
        <v>495</v>
      </c>
      <c r="C1542" s="1" t="s">
        <v>2879</v>
      </c>
      <c r="D1542" s="1" t="s">
        <v>358</v>
      </c>
      <c r="E1542" s="1">
        <v>1</v>
      </c>
      <c r="F1542" s="2">
        <v>45085</v>
      </c>
      <c r="G1542" s="1" t="s">
        <v>98</v>
      </c>
      <c r="H1542" s="1" t="s">
        <v>1513</v>
      </c>
      <c r="I1542" s="1" t="s">
        <v>345</v>
      </c>
    </row>
    <row r="1543" spans="1:9">
      <c r="A1543" s="1" t="s">
        <v>99</v>
      </c>
      <c r="B1543" s="1" t="s">
        <v>495</v>
      </c>
      <c r="C1543" s="1" t="s">
        <v>2880</v>
      </c>
      <c r="D1543" s="1" t="s">
        <v>352</v>
      </c>
      <c r="E1543" s="1">
        <v>1</v>
      </c>
      <c r="F1543" s="2">
        <v>45085</v>
      </c>
      <c r="G1543" s="1" t="s">
        <v>98</v>
      </c>
      <c r="H1543" s="1" t="s">
        <v>1513</v>
      </c>
      <c r="I1543" s="1" t="s">
        <v>345</v>
      </c>
    </row>
    <row r="1544" spans="1:9">
      <c r="A1544" s="1" t="s">
        <v>99</v>
      </c>
      <c r="B1544" s="1" t="s">
        <v>495</v>
      </c>
      <c r="C1544" s="1" t="s">
        <v>2881</v>
      </c>
      <c r="D1544" s="1" t="s">
        <v>343</v>
      </c>
      <c r="E1544" s="1">
        <v>1</v>
      </c>
      <c r="F1544" s="2">
        <v>45089</v>
      </c>
      <c r="G1544" s="1" t="s">
        <v>98</v>
      </c>
      <c r="H1544" s="1" t="s">
        <v>1513</v>
      </c>
      <c r="I1544" s="1" t="s">
        <v>345</v>
      </c>
    </row>
    <row r="1545" spans="1:9">
      <c r="A1545" s="1" t="s">
        <v>99</v>
      </c>
      <c r="B1545" s="1" t="s">
        <v>495</v>
      </c>
      <c r="C1545" s="1" t="s">
        <v>2882</v>
      </c>
      <c r="D1545" s="1" t="s">
        <v>350</v>
      </c>
      <c r="E1545" s="1">
        <v>1</v>
      </c>
      <c r="F1545" s="2">
        <v>45090</v>
      </c>
      <c r="G1545" s="1" t="s">
        <v>98</v>
      </c>
      <c r="H1545" s="1" t="s">
        <v>1513</v>
      </c>
      <c r="I1545" s="1" t="s">
        <v>345</v>
      </c>
    </row>
    <row r="1546" spans="1:9">
      <c r="A1546" s="1" t="s">
        <v>99</v>
      </c>
      <c r="B1546" s="1" t="s">
        <v>495</v>
      </c>
      <c r="C1546" s="1" t="s">
        <v>2883</v>
      </c>
      <c r="D1546" s="1" t="s">
        <v>352</v>
      </c>
      <c r="E1546" s="1">
        <v>1</v>
      </c>
      <c r="F1546" s="2">
        <v>45091</v>
      </c>
      <c r="G1546" s="1" t="s">
        <v>98</v>
      </c>
      <c r="H1546" s="1" t="s">
        <v>1513</v>
      </c>
      <c r="I1546" s="1" t="s">
        <v>345</v>
      </c>
    </row>
    <row r="1547" spans="1:9">
      <c r="A1547" s="1" t="s">
        <v>99</v>
      </c>
      <c r="B1547" s="1" t="s">
        <v>495</v>
      </c>
      <c r="C1547" s="1" t="s">
        <v>2884</v>
      </c>
      <c r="D1547" s="1" t="s">
        <v>376</v>
      </c>
      <c r="E1547" s="1">
        <v>1</v>
      </c>
      <c r="F1547" s="2">
        <v>45091</v>
      </c>
      <c r="G1547" s="1" t="s">
        <v>98</v>
      </c>
      <c r="H1547" s="1" t="s">
        <v>1513</v>
      </c>
      <c r="I1547" s="1" t="s">
        <v>345</v>
      </c>
    </row>
    <row r="1548" spans="1:9">
      <c r="A1548" s="1" t="s">
        <v>99</v>
      </c>
      <c r="B1548" s="1" t="s">
        <v>495</v>
      </c>
      <c r="C1548" s="1" t="s">
        <v>2885</v>
      </c>
      <c r="D1548" s="1" t="s">
        <v>369</v>
      </c>
      <c r="E1548" s="1">
        <v>1</v>
      </c>
      <c r="F1548" s="2">
        <v>45093</v>
      </c>
      <c r="G1548" s="1" t="s">
        <v>98</v>
      </c>
      <c r="H1548" s="1" t="s">
        <v>1513</v>
      </c>
      <c r="I1548" s="1" t="s">
        <v>345</v>
      </c>
    </row>
    <row r="1549" spans="1:9">
      <c r="A1549" s="1" t="s">
        <v>99</v>
      </c>
      <c r="B1549" s="1" t="s">
        <v>495</v>
      </c>
      <c r="C1549" s="1" t="s">
        <v>2886</v>
      </c>
      <c r="D1549" s="1" t="s">
        <v>369</v>
      </c>
      <c r="E1549" s="1">
        <v>1</v>
      </c>
      <c r="F1549" s="2">
        <v>45094</v>
      </c>
      <c r="G1549" s="1" t="s">
        <v>98</v>
      </c>
      <c r="H1549" s="1" t="s">
        <v>1513</v>
      </c>
      <c r="I1549" s="1" t="s">
        <v>345</v>
      </c>
    </row>
    <row r="1550" spans="1:9">
      <c r="A1550" s="1" t="s">
        <v>99</v>
      </c>
      <c r="B1550" s="1" t="s">
        <v>495</v>
      </c>
      <c r="C1550" s="1" t="s">
        <v>2887</v>
      </c>
      <c r="D1550" s="1" t="s">
        <v>350</v>
      </c>
      <c r="E1550" s="1">
        <v>1</v>
      </c>
      <c r="F1550" s="2">
        <v>45094</v>
      </c>
      <c r="G1550" s="1" t="s">
        <v>98</v>
      </c>
      <c r="H1550" s="1" t="s">
        <v>1513</v>
      </c>
      <c r="I1550" s="1" t="s">
        <v>345</v>
      </c>
    </row>
    <row r="1551" hidden="1" spans="1:9">
      <c r="A1551" s="1" t="s">
        <v>99</v>
      </c>
      <c r="B1551" s="1" t="s">
        <v>495</v>
      </c>
      <c r="C1551" s="1" t="s">
        <v>3889</v>
      </c>
      <c r="D1551" s="1" t="s">
        <v>376</v>
      </c>
      <c r="E1551" s="1">
        <v>1</v>
      </c>
      <c r="F1551" s="2">
        <v>45096</v>
      </c>
      <c r="G1551" s="1" t="s">
        <v>98</v>
      </c>
      <c r="H1551" s="1" t="s">
        <v>1513</v>
      </c>
      <c r="I1551" s="1" t="s">
        <v>345</v>
      </c>
    </row>
    <row r="1552" hidden="1" spans="1:9">
      <c r="A1552" s="1" t="s">
        <v>99</v>
      </c>
      <c r="B1552" s="1" t="s">
        <v>495</v>
      </c>
      <c r="C1552" s="1" t="s">
        <v>3890</v>
      </c>
      <c r="D1552" s="1" t="s">
        <v>350</v>
      </c>
      <c r="E1552" s="1">
        <v>1</v>
      </c>
      <c r="F1552" s="2">
        <v>45097</v>
      </c>
      <c r="G1552" s="1" t="s">
        <v>98</v>
      </c>
      <c r="H1552" s="1" t="s">
        <v>1513</v>
      </c>
      <c r="I1552" s="1" t="s">
        <v>345</v>
      </c>
    </row>
    <row r="1553" hidden="1" spans="1:9">
      <c r="A1553" s="1" t="s">
        <v>99</v>
      </c>
      <c r="B1553" s="1" t="s">
        <v>495</v>
      </c>
      <c r="C1553" s="1" t="s">
        <v>3891</v>
      </c>
      <c r="D1553" s="1" t="s">
        <v>358</v>
      </c>
      <c r="E1553" s="1">
        <v>1</v>
      </c>
      <c r="F1553" s="2">
        <v>45097</v>
      </c>
      <c r="G1553" s="1" t="s">
        <v>98</v>
      </c>
      <c r="H1553" s="1" t="s">
        <v>1513</v>
      </c>
      <c r="I1553" s="1" t="s">
        <v>345</v>
      </c>
    </row>
    <row r="1554" hidden="1" spans="1:9">
      <c r="A1554" s="1" t="s">
        <v>99</v>
      </c>
      <c r="B1554" s="1" t="s">
        <v>495</v>
      </c>
      <c r="C1554" s="1" t="s">
        <v>3892</v>
      </c>
      <c r="D1554" s="1" t="s">
        <v>343</v>
      </c>
      <c r="E1554" s="1">
        <v>1</v>
      </c>
      <c r="F1554" s="2">
        <v>45098</v>
      </c>
      <c r="G1554" s="1" t="s">
        <v>98</v>
      </c>
      <c r="H1554" s="1" t="s">
        <v>1513</v>
      </c>
      <c r="I1554" s="1" t="s">
        <v>345</v>
      </c>
    </row>
    <row r="1555" hidden="1" spans="1:9">
      <c r="A1555" s="1" t="s">
        <v>99</v>
      </c>
      <c r="B1555" s="1" t="s">
        <v>495</v>
      </c>
      <c r="C1555" s="1" t="s">
        <v>3893</v>
      </c>
      <c r="D1555" s="1" t="s">
        <v>343</v>
      </c>
      <c r="E1555" s="1">
        <v>1</v>
      </c>
      <c r="F1555" s="2">
        <v>45100</v>
      </c>
      <c r="G1555" s="1" t="s">
        <v>98</v>
      </c>
      <c r="H1555" s="1" t="s">
        <v>1513</v>
      </c>
      <c r="I1555" s="1" t="s">
        <v>345</v>
      </c>
    </row>
    <row r="1556" hidden="1" spans="1:9">
      <c r="A1556" s="1" t="s">
        <v>99</v>
      </c>
      <c r="B1556" s="1" t="s">
        <v>495</v>
      </c>
      <c r="C1556" s="1" t="s">
        <v>3894</v>
      </c>
      <c r="D1556" s="1" t="s">
        <v>358</v>
      </c>
      <c r="E1556" s="1">
        <v>1</v>
      </c>
      <c r="F1556" s="2">
        <v>45103</v>
      </c>
      <c r="G1556" s="1" t="s">
        <v>98</v>
      </c>
      <c r="H1556" s="1" t="s">
        <v>1513</v>
      </c>
      <c r="I1556" s="1" t="s">
        <v>345</v>
      </c>
    </row>
    <row r="1557" hidden="1" spans="1:9">
      <c r="A1557" s="1" t="s">
        <v>99</v>
      </c>
      <c r="B1557" s="1" t="s">
        <v>495</v>
      </c>
      <c r="C1557" s="1" t="s">
        <v>3895</v>
      </c>
      <c r="D1557" s="1" t="s">
        <v>376</v>
      </c>
      <c r="E1557" s="1">
        <v>1</v>
      </c>
      <c r="F1557" s="2">
        <v>45103</v>
      </c>
      <c r="G1557" s="1" t="s">
        <v>98</v>
      </c>
      <c r="H1557" s="1" t="s">
        <v>1513</v>
      </c>
      <c r="I1557" s="1" t="s">
        <v>345</v>
      </c>
    </row>
    <row r="1558" hidden="1" spans="1:9">
      <c r="A1558" s="1" t="s">
        <v>99</v>
      </c>
      <c r="B1558" s="1" t="s">
        <v>495</v>
      </c>
      <c r="C1558" s="1" t="s">
        <v>3896</v>
      </c>
      <c r="D1558" s="1" t="s">
        <v>343</v>
      </c>
      <c r="E1558" s="1">
        <v>1</v>
      </c>
      <c r="F1558" s="2">
        <v>45104</v>
      </c>
      <c r="G1558" s="1" t="s">
        <v>98</v>
      </c>
      <c r="H1558" s="1" t="s">
        <v>1513</v>
      </c>
      <c r="I1558" s="1" t="s">
        <v>345</v>
      </c>
    </row>
    <row r="1559" hidden="1" spans="1:9">
      <c r="A1559" s="1" t="s">
        <v>99</v>
      </c>
      <c r="B1559" s="1" t="s">
        <v>495</v>
      </c>
      <c r="C1559" s="1" t="s">
        <v>3897</v>
      </c>
      <c r="D1559" s="1" t="s">
        <v>376</v>
      </c>
      <c r="E1559" s="1">
        <v>1</v>
      </c>
      <c r="F1559" s="2">
        <v>45105</v>
      </c>
      <c r="G1559" s="1" t="s">
        <v>98</v>
      </c>
      <c r="H1559" s="1" t="s">
        <v>1513</v>
      </c>
      <c r="I1559" s="1" t="s">
        <v>345</v>
      </c>
    </row>
    <row r="1560" hidden="1" spans="1:9">
      <c r="A1560" s="1" t="s">
        <v>99</v>
      </c>
      <c r="B1560" s="1" t="s">
        <v>495</v>
      </c>
      <c r="C1560" s="1" t="s">
        <v>3898</v>
      </c>
      <c r="D1560" s="1" t="s">
        <v>358</v>
      </c>
      <c r="E1560" s="1">
        <v>1</v>
      </c>
      <c r="F1560" s="2">
        <v>45106</v>
      </c>
      <c r="G1560" s="1" t="s">
        <v>98</v>
      </c>
      <c r="H1560" s="1" t="s">
        <v>1513</v>
      </c>
      <c r="I1560" s="1" t="s">
        <v>345</v>
      </c>
    </row>
    <row r="1561" hidden="1" spans="1:9">
      <c r="A1561" s="1" t="s">
        <v>99</v>
      </c>
      <c r="B1561" s="1" t="s">
        <v>495</v>
      </c>
      <c r="C1561" s="1" t="s">
        <v>3899</v>
      </c>
      <c r="D1561" s="1" t="s">
        <v>358</v>
      </c>
      <c r="E1561" s="1">
        <v>1</v>
      </c>
      <c r="F1561" s="2">
        <v>45106</v>
      </c>
      <c r="G1561" s="1" t="s">
        <v>98</v>
      </c>
      <c r="H1561" s="1" t="s">
        <v>1513</v>
      </c>
      <c r="I1561" s="1" t="s">
        <v>345</v>
      </c>
    </row>
    <row r="1562" spans="1:9">
      <c r="A1562" s="1" t="s">
        <v>1532</v>
      </c>
      <c r="B1562" s="1" t="s">
        <v>495</v>
      </c>
      <c r="C1562" s="1" t="s">
        <v>2888</v>
      </c>
      <c r="D1562" s="1" t="s">
        <v>343</v>
      </c>
      <c r="E1562" s="1">
        <v>1</v>
      </c>
      <c r="F1562" s="2">
        <v>45079</v>
      </c>
      <c r="G1562" s="1" t="s">
        <v>100</v>
      </c>
      <c r="H1562" s="1" t="s">
        <v>1534</v>
      </c>
      <c r="I1562" s="1" t="s">
        <v>345</v>
      </c>
    </row>
    <row r="1563" spans="1:9">
      <c r="A1563" s="1" t="s">
        <v>1532</v>
      </c>
      <c r="B1563" s="1" t="s">
        <v>495</v>
      </c>
      <c r="C1563" s="1" t="s">
        <v>2889</v>
      </c>
      <c r="D1563" s="1" t="s">
        <v>369</v>
      </c>
      <c r="E1563" s="1">
        <v>1</v>
      </c>
      <c r="F1563" s="2">
        <v>45079</v>
      </c>
      <c r="G1563" s="1" t="s">
        <v>100</v>
      </c>
      <c r="H1563" s="1" t="s">
        <v>1534</v>
      </c>
      <c r="I1563" s="1" t="s">
        <v>345</v>
      </c>
    </row>
    <row r="1564" spans="1:9">
      <c r="A1564" s="1" t="s">
        <v>1532</v>
      </c>
      <c r="B1564" s="1" t="s">
        <v>495</v>
      </c>
      <c r="C1564" s="1" t="s">
        <v>2890</v>
      </c>
      <c r="D1564" s="1" t="s">
        <v>352</v>
      </c>
      <c r="E1564" s="1">
        <v>1</v>
      </c>
      <c r="F1564" s="2">
        <v>45079</v>
      </c>
      <c r="G1564" s="1" t="s">
        <v>100</v>
      </c>
      <c r="H1564" s="1" t="s">
        <v>1534</v>
      </c>
      <c r="I1564" s="1" t="s">
        <v>345</v>
      </c>
    </row>
    <row r="1565" spans="1:9">
      <c r="A1565" s="1" t="s">
        <v>1532</v>
      </c>
      <c r="B1565" s="1" t="s">
        <v>495</v>
      </c>
      <c r="C1565" s="1" t="s">
        <v>2891</v>
      </c>
      <c r="D1565" s="1" t="s">
        <v>343</v>
      </c>
      <c r="E1565" s="1">
        <v>1</v>
      </c>
      <c r="F1565" s="2">
        <v>45086</v>
      </c>
      <c r="G1565" s="1" t="s">
        <v>100</v>
      </c>
      <c r="H1565" s="1" t="s">
        <v>1534</v>
      </c>
      <c r="I1565" s="1" t="s">
        <v>345</v>
      </c>
    </row>
    <row r="1566" spans="1:9">
      <c r="A1566" s="1" t="s">
        <v>1532</v>
      </c>
      <c r="B1566" s="1" t="s">
        <v>495</v>
      </c>
      <c r="C1566" s="1" t="s">
        <v>2892</v>
      </c>
      <c r="D1566" s="1" t="s">
        <v>358</v>
      </c>
      <c r="E1566" s="1">
        <v>1</v>
      </c>
      <c r="F1566" s="2">
        <v>45089</v>
      </c>
      <c r="G1566" s="1" t="s">
        <v>100</v>
      </c>
      <c r="H1566" s="1" t="s">
        <v>1534</v>
      </c>
      <c r="I1566" s="1" t="s">
        <v>345</v>
      </c>
    </row>
    <row r="1567" spans="1:9">
      <c r="A1567" s="1" t="s">
        <v>1532</v>
      </c>
      <c r="B1567" s="1" t="s">
        <v>495</v>
      </c>
      <c r="C1567" s="1" t="s">
        <v>2893</v>
      </c>
      <c r="D1567" s="1" t="s">
        <v>350</v>
      </c>
      <c r="E1567" s="1">
        <v>1</v>
      </c>
      <c r="F1567" s="2">
        <v>45090</v>
      </c>
      <c r="G1567" s="1" t="s">
        <v>100</v>
      </c>
      <c r="H1567" s="1" t="s">
        <v>1534</v>
      </c>
      <c r="I1567" s="1" t="s">
        <v>345</v>
      </c>
    </row>
    <row r="1568" spans="1:9">
      <c r="A1568" s="1" t="s">
        <v>1532</v>
      </c>
      <c r="B1568" s="1" t="s">
        <v>495</v>
      </c>
      <c r="C1568" s="1" t="s">
        <v>2894</v>
      </c>
      <c r="D1568" s="1" t="s">
        <v>350</v>
      </c>
      <c r="E1568" s="1">
        <v>1</v>
      </c>
      <c r="F1568" s="2">
        <v>45090</v>
      </c>
      <c r="G1568" s="1" t="s">
        <v>100</v>
      </c>
      <c r="H1568" s="1" t="s">
        <v>1534</v>
      </c>
      <c r="I1568" s="1" t="s">
        <v>345</v>
      </c>
    </row>
    <row r="1569" hidden="1" spans="1:9">
      <c r="A1569" s="1" t="s">
        <v>1532</v>
      </c>
      <c r="B1569" s="1" t="s">
        <v>495</v>
      </c>
      <c r="C1569" s="1" t="s">
        <v>3900</v>
      </c>
      <c r="D1569" s="1" t="s">
        <v>358</v>
      </c>
      <c r="E1569" s="1">
        <v>1</v>
      </c>
      <c r="F1569" s="2">
        <v>45096</v>
      </c>
      <c r="G1569" s="1" t="s">
        <v>100</v>
      </c>
      <c r="H1569" s="1" t="s">
        <v>1534</v>
      </c>
      <c r="I1569" s="1" t="s">
        <v>345</v>
      </c>
    </row>
    <row r="1570" hidden="1" spans="1:9">
      <c r="A1570" s="1" t="s">
        <v>1532</v>
      </c>
      <c r="B1570" s="1" t="s">
        <v>495</v>
      </c>
      <c r="C1570" s="1" t="s">
        <v>3901</v>
      </c>
      <c r="D1570" s="1" t="s">
        <v>350</v>
      </c>
      <c r="E1570" s="1">
        <v>1</v>
      </c>
      <c r="F1570" s="2">
        <v>45097</v>
      </c>
      <c r="G1570" s="1" t="s">
        <v>100</v>
      </c>
      <c r="H1570" s="1" t="s">
        <v>1534</v>
      </c>
      <c r="I1570" s="1" t="s">
        <v>345</v>
      </c>
    </row>
    <row r="1571" hidden="1" spans="1:9">
      <c r="A1571" s="1" t="s">
        <v>1532</v>
      </c>
      <c r="B1571" s="1" t="s">
        <v>495</v>
      </c>
      <c r="C1571" s="1" t="s">
        <v>3902</v>
      </c>
      <c r="D1571" s="1" t="s">
        <v>376</v>
      </c>
      <c r="E1571" s="1">
        <v>1</v>
      </c>
      <c r="F1571" s="2">
        <v>45098</v>
      </c>
      <c r="G1571" s="1" t="s">
        <v>100</v>
      </c>
      <c r="H1571" s="1" t="s">
        <v>1534</v>
      </c>
      <c r="I1571" s="1" t="s">
        <v>345</v>
      </c>
    </row>
    <row r="1572" hidden="1" spans="1:9">
      <c r="A1572" s="1" t="s">
        <v>1532</v>
      </c>
      <c r="B1572" s="1" t="s">
        <v>495</v>
      </c>
      <c r="C1572" s="1" t="s">
        <v>3903</v>
      </c>
      <c r="D1572" s="1" t="s">
        <v>369</v>
      </c>
      <c r="E1572" s="1">
        <v>1</v>
      </c>
      <c r="F1572" s="2">
        <v>45100</v>
      </c>
      <c r="G1572" s="1" t="s">
        <v>100</v>
      </c>
      <c r="H1572" s="1" t="s">
        <v>1534</v>
      </c>
      <c r="I1572" s="1" t="s">
        <v>345</v>
      </c>
    </row>
    <row r="1573" hidden="1" spans="1:9">
      <c r="A1573" s="1" t="s">
        <v>1532</v>
      </c>
      <c r="B1573" s="1" t="s">
        <v>495</v>
      </c>
      <c r="C1573" s="1" t="s">
        <v>3904</v>
      </c>
      <c r="D1573" s="1" t="s">
        <v>369</v>
      </c>
      <c r="E1573" s="1">
        <v>1</v>
      </c>
      <c r="F1573" s="2">
        <v>45101</v>
      </c>
      <c r="G1573" s="1" t="s">
        <v>100</v>
      </c>
      <c r="H1573" s="1" t="s">
        <v>1534</v>
      </c>
      <c r="I1573" s="1" t="s">
        <v>345</v>
      </c>
    </row>
    <row r="1574" hidden="1" spans="1:9">
      <c r="A1574" s="1" t="s">
        <v>1532</v>
      </c>
      <c r="B1574" s="1" t="s">
        <v>495</v>
      </c>
      <c r="C1574" s="1" t="s">
        <v>3905</v>
      </c>
      <c r="D1574" s="1" t="s">
        <v>369</v>
      </c>
      <c r="E1574" s="1">
        <v>1</v>
      </c>
      <c r="F1574" s="2">
        <v>45101</v>
      </c>
      <c r="G1574" s="1" t="s">
        <v>100</v>
      </c>
      <c r="H1574" s="1" t="s">
        <v>1534</v>
      </c>
      <c r="I1574" s="1" t="s">
        <v>345</v>
      </c>
    </row>
    <row r="1575" hidden="1" spans="1:9">
      <c r="A1575" s="1" t="s">
        <v>1532</v>
      </c>
      <c r="B1575" s="1" t="s">
        <v>495</v>
      </c>
      <c r="C1575" s="1" t="s">
        <v>3906</v>
      </c>
      <c r="D1575" s="1" t="s">
        <v>369</v>
      </c>
      <c r="E1575" s="1">
        <v>1</v>
      </c>
      <c r="F1575" s="2">
        <v>45103</v>
      </c>
      <c r="G1575" s="1" t="s">
        <v>100</v>
      </c>
      <c r="H1575" s="1" t="s">
        <v>1534</v>
      </c>
      <c r="I1575" s="1" t="s">
        <v>345</v>
      </c>
    </row>
    <row r="1576" hidden="1" spans="1:9">
      <c r="A1576" s="1" t="s">
        <v>1532</v>
      </c>
      <c r="B1576" s="1" t="s">
        <v>495</v>
      </c>
      <c r="C1576" s="1" t="s">
        <v>3907</v>
      </c>
      <c r="D1576" s="1" t="s">
        <v>358</v>
      </c>
      <c r="E1576" s="1">
        <v>1</v>
      </c>
      <c r="F1576" s="2">
        <v>45106</v>
      </c>
      <c r="G1576" s="1" t="s">
        <v>100</v>
      </c>
      <c r="H1576" s="1" t="s">
        <v>1534</v>
      </c>
      <c r="I1576" s="1" t="s">
        <v>345</v>
      </c>
    </row>
    <row r="1577" hidden="1" spans="1:9">
      <c r="A1577" s="1" t="s">
        <v>1550</v>
      </c>
      <c r="B1577" s="1" t="s">
        <v>495</v>
      </c>
      <c r="C1577" s="1" t="s">
        <v>3908</v>
      </c>
      <c r="D1577" s="1" t="s">
        <v>394</v>
      </c>
      <c r="E1577" s="1">
        <v>1</v>
      </c>
      <c r="F1577" s="2">
        <v>45100</v>
      </c>
      <c r="G1577" s="1" t="s">
        <v>93</v>
      </c>
      <c r="H1577" s="1" t="s">
        <v>1552</v>
      </c>
      <c r="I1577" s="1" t="s">
        <v>345</v>
      </c>
    </row>
    <row r="1578" hidden="1" spans="1:9">
      <c r="A1578" s="1" t="s">
        <v>1550</v>
      </c>
      <c r="B1578" s="1" t="s">
        <v>495</v>
      </c>
      <c r="C1578" s="1" t="s">
        <v>3909</v>
      </c>
      <c r="D1578" s="1" t="s">
        <v>343</v>
      </c>
      <c r="E1578" s="1">
        <v>1</v>
      </c>
      <c r="F1578" s="2">
        <v>45104</v>
      </c>
      <c r="G1578" s="1" t="s">
        <v>93</v>
      </c>
      <c r="H1578" s="1" t="s">
        <v>1552</v>
      </c>
      <c r="I1578" s="1" t="s">
        <v>345</v>
      </c>
    </row>
    <row r="1579" hidden="1" spans="1:9">
      <c r="A1579" s="1" t="s">
        <v>1550</v>
      </c>
      <c r="B1579" s="1" t="s">
        <v>495</v>
      </c>
      <c r="C1579" s="1" t="s">
        <v>3910</v>
      </c>
      <c r="D1579" s="1" t="s">
        <v>350</v>
      </c>
      <c r="E1579" s="1">
        <v>1</v>
      </c>
      <c r="F1579" s="2">
        <v>45106</v>
      </c>
      <c r="G1579" s="1" t="s">
        <v>93</v>
      </c>
      <c r="H1579" s="1" t="s">
        <v>1552</v>
      </c>
      <c r="I1579" s="1" t="s">
        <v>345</v>
      </c>
    </row>
    <row r="1580" hidden="1" spans="1:9">
      <c r="A1580" s="1" t="s">
        <v>1550</v>
      </c>
      <c r="B1580" s="1" t="s">
        <v>495</v>
      </c>
      <c r="C1580" s="1" t="s">
        <v>3911</v>
      </c>
      <c r="D1580" s="1" t="s">
        <v>369</v>
      </c>
      <c r="E1580" s="1">
        <v>1</v>
      </c>
      <c r="F1580" s="2">
        <v>45106</v>
      </c>
      <c r="G1580" s="1" t="s">
        <v>93</v>
      </c>
      <c r="H1580" s="1" t="s">
        <v>1552</v>
      </c>
      <c r="I1580" s="1" t="s">
        <v>345</v>
      </c>
    </row>
    <row r="1581" hidden="1" spans="1:9">
      <c r="A1581" s="1" t="s">
        <v>1550</v>
      </c>
      <c r="B1581" s="1" t="s">
        <v>495</v>
      </c>
      <c r="C1581" s="1" t="s">
        <v>3912</v>
      </c>
      <c r="D1581" s="1" t="s">
        <v>358</v>
      </c>
      <c r="E1581" s="1">
        <v>1</v>
      </c>
      <c r="F1581" s="2">
        <v>45106</v>
      </c>
      <c r="G1581" s="1" t="s">
        <v>93</v>
      </c>
      <c r="H1581" s="1" t="s">
        <v>1552</v>
      </c>
      <c r="I1581" s="1" t="s">
        <v>345</v>
      </c>
    </row>
    <row r="1582" spans="1:9">
      <c r="A1582" s="1" t="s">
        <v>101</v>
      </c>
      <c r="B1582" s="1" t="s">
        <v>495</v>
      </c>
      <c r="C1582" s="1" t="s">
        <v>2895</v>
      </c>
      <c r="D1582" s="1" t="s">
        <v>358</v>
      </c>
      <c r="E1582" s="1">
        <v>1</v>
      </c>
      <c r="F1582" s="2">
        <v>45080</v>
      </c>
      <c r="G1582" s="1" t="s">
        <v>62</v>
      </c>
      <c r="H1582" s="1" t="s">
        <v>2896</v>
      </c>
      <c r="I1582" s="1" t="s">
        <v>345</v>
      </c>
    </row>
    <row r="1583" spans="1:9">
      <c r="A1583" s="1" t="s">
        <v>101</v>
      </c>
      <c r="B1583" s="1" t="s">
        <v>495</v>
      </c>
      <c r="C1583" s="1" t="s">
        <v>2897</v>
      </c>
      <c r="D1583" s="1" t="s">
        <v>352</v>
      </c>
      <c r="E1583" s="1">
        <v>1</v>
      </c>
      <c r="F1583" s="2">
        <v>45082</v>
      </c>
      <c r="G1583" s="1" t="s">
        <v>62</v>
      </c>
      <c r="H1583" s="1" t="s">
        <v>2896</v>
      </c>
      <c r="I1583" s="1" t="s">
        <v>345</v>
      </c>
    </row>
    <row r="1584" spans="1:9">
      <c r="A1584" s="1" t="s">
        <v>101</v>
      </c>
      <c r="B1584" s="1" t="s">
        <v>495</v>
      </c>
      <c r="C1584" s="1" t="s">
        <v>2898</v>
      </c>
      <c r="D1584" s="1" t="s">
        <v>352</v>
      </c>
      <c r="E1584" s="1">
        <v>1</v>
      </c>
      <c r="F1584" s="2">
        <v>45082</v>
      </c>
      <c r="G1584" s="1" t="s">
        <v>62</v>
      </c>
      <c r="H1584" s="1" t="s">
        <v>2896</v>
      </c>
      <c r="I1584" s="1" t="s">
        <v>345</v>
      </c>
    </row>
    <row r="1585" spans="1:9">
      <c r="A1585" s="1" t="s">
        <v>101</v>
      </c>
      <c r="B1585" s="1" t="s">
        <v>495</v>
      </c>
      <c r="C1585" s="1" t="s">
        <v>2899</v>
      </c>
      <c r="D1585" s="1" t="s">
        <v>352</v>
      </c>
      <c r="E1585" s="1">
        <v>1</v>
      </c>
      <c r="F1585" s="2">
        <v>45082</v>
      </c>
      <c r="G1585" s="1" t="s">
        <v>62</v>
      </c>
      <c r="H1585" s="1" t="s">
        <v>2896</v>
      </c>
      <c r="I1585" s="1" t="s">
        <v>345</v>
      </c>
    </row>
    <row r="1586" spans="1:9">
      <c r="A1586" s="1" t="s">
        <v>101</v>
      </c>
      <c r="B1586" s="1" t="s">
        <v>495</v>
      </c>
      <c r="C1586" s="1" t="s">
        <v>2900</v>
      </c>
      <c r="D1586" s="1" t="s">
        <v>352</v>
      </c>
      <c r="E1586" s="1">
        <v>1</v>
      </c>
      <c r="F1586" s="2">
        <v>45083</v>
      </c>
      <c r="G1586" s="1" t="s">
        <v>102</v>
      </c>
      <c r="H1586" s="1" t="s">
        <v>1537</v>
      </c>
      <c r="I1586" s="1" t="s">
        <v>345</v>
      </c>
    </row>
    <row r="1587" spans="1:9">
      <c r="A1587" s="1" t="s">
        <v>101</v>
      </c>
      <c r="B1587" s="1" t="s">
        <v>495</v>
      </c>
      <c r="C1587" s="1" t="s">
        <v>2901</v>
      </c>
      <c r="D1587" s="1" t="s">
        <v>343</v>
      </c>
      <c r="E1587" s="1">
        <v>1</v>
      </c>
      <c r="F1587" s="2">
        <v>45083</v>
      </c>
      <c r="G1587" s="1" t="s">
        <v>102</v>
      </c>
      <c r="H1587" s="1" t="s">
        <v>1537</v>
      </c>
      <c r="I1587" s="1" t="s">
        <v>345</v>
      </c>
    </row>
    <row r="1588" spans="1:9">
      <c r="A1588" s="1" t="s">
        <v>101</v>
      </c>
      <c r="B1588" s="1" t="s">
        <v>495</v>
      </c>
      <c r="C1588" s="1" t="s">
        <v>2902</v>
      </c>
      <c r="D1588" s="1" t="s">
        <v>358</v>
      </c>
      <c r="E1588" s="1">
        <v>1</v>
      </c>
      <c r="F1588" s="2">
        <v>45084</v>
      </c>
      <c r="G1588" s="1" t="s">
        <v>102</v>
      </c>
      <c r="H1588" s="1" t="s">
        <v>1537</v>
      </c>
      <c r="I1588" s="1" t="s">
        <v>345</v>
      </c>
    </row>
    <row r="1589" spans="1:9">
      <c r="A1589" s="1" t="s">
        <v>101</v>
      </c>
      <c r="B1589" s="1" t="s">
        <v>495</v>
      </c>
      <c r="C1589" s="1" t="s">
        <v>2903</v>
      </c>
      <c r="D1589" s="1" t="s">
        <v>376</v>
      </c>
      <c r="E1589" s="1">
        <v>1</v>
      </c>
      <c r="F1589" s="2">
        <v>45085</v>
      </c>
      <c r="G1589" s="1" t="s">
        <v>62</v>
      </c>
      <c r="H1589" s="1" t="s">
        <v>2896</v>
      </c>
      <c r="I1589" s="1" t="s">
        <v>345</v>
      </c>
    </row>
    <row r="1590" spans="1:9">
      <c r="A1590" s="1" t="s">
        <v>101</v>
      </c>
      <c r="B1590" s="1" t="s">
        <v>495</v>
      </c>
      <c r="C1590" s="1" t="s">
        <v>2904</v>
      </c>
      <c r="D1590" s="1" t="s">
        <v>358</v>
      </c>
      <c r="E1590" s="1">
        <v>1</v>
      </c>
      <c r="F1590" s="2">
        <v>45086</v>
      </c>
      <c r="G1590" s="1" t="s">
        <v>62</v>
      </c>
      <c r="H1590" s="1" t="s">
        <v>2896</v>
      </c>
      <c r="I1590" s="1" t="s">
        <v>345</v>
      </c>
    </row>
    <row r="1591" spans="1:9">
      <c r="A1591" s="1" t="s">
        <v>101</v>
      </c>
      <c r="B1591" s="1" t="s">
        <v>495</v>
      </c>
      <c r="C1591" s="1" t="s">
        <v>2905</v>
      </c>
      <c r="D1591" s="1" t="s">
        <v>369</v>
      </c>
      <c r="E1591" s="1">
        <v>1</v>
      </c>
      <c r="F1591" s="2">
        <v>45090</v>
      </c>
      <c r="G1591" s="1" t="s">
        <v>102</v>
      </c>
      <c r="H1591" s="1" t="s">
        <v>1537</v>
      </c>
      <c r="I1591" s="1" t="s">
        <v>345</v>
      </c>
    </row>
    <row r="1592" spans="1:9">
      <c r="A1592" s="1" t="s">
        <v>101</v>
      </c>
      <c r="B1592" s="1" t="s">
        <v>495</v>
      </c>
      <c r="C1592" s="1" t="s">
        <v>2906</v>
      </c>
      <c r="D1592" s="1" t="s">
        <v>350</v>
      </c>
      <c r="E1592" s="1">
        <v>1</v>
      </c>
      <c r="F1592" s="2">
        <v>45093</v>
      </c>
      <c r="G1592" s="1" t="s">
        <v>102</v>
      </c>
      <c r="H1592" s="1" t="s">
        <v>1537</v>
      </c>
      <c r="I1592" s="1" t="s">
        <v>345</v>
      </c>
    </row>
    <row r="1593" spans="1:9">
      <c r="A1593" s="1" t="s">
        <v>101</v>
      </c>
      <c r="B1593" s="1" t="s">
        <v>495</v>
      </c>
      <c r="C1593" s="1" t="s">
        <v>2907</v>
      </c>
      <c r="D1593" s="1" t="s">
        <v>350</v>
      </c>
      <c r="E1593" s="1">
        <v>1</v>
      </c>
      <c r="F1593" s="2">
        <v>45094</v>
      </c>
      <c r="G1593" s="1" t="s">
        <v>102</v>
      </c>
      <c r="H1593" s="1" t="s">
        <v>1537</v>
      </c>
      <c r="I1593" s="1" t="s">
        <v>345</v>
      </c>
    </row>
    <row r="1594" hidden="1" spans="1:9">
      <c r="A1594" s="1" t="s">
        <v>101</v>
      </c>
      <c r="B1594" s="1" t="s">
        <v>495</v>
      </c>
      <c r="C1594" s="1" t="s">
        <v>3913</v>
      </c>
      <c r="D1594" s="1" t="s">
        <v>369</v>
      </c>
      <c r="E1594" s="1">
        <v>1</v>
      </c>
      <c r="F1594" s="2">
        <v>45098</v>
      </c>
      <c r="G1594" s="1" t="s">
        <v>62</v>
      </c>
      <c r="H1594" s="1" t="s">
        <v>2896</v>
      </c>
      <c r="I1594" s="1" t="s">
        <v>345</v>
      </c>
    </row>
    <row r="1595" hidden="1" spans="1:9">
      <c r="A1595" s="1" t="s">
        <v>101</v>
      </c>
      <c r="B1595" s="1" t="s">
        <v>495</v>
      </c>
      <c r="C1595" s="1" t="s">
        <v>3914</v>
      </c>
      <c r="D1595" s="1" t="s">
        <v>352</v>
      </c>
      <c r="E1595" s="1">
        <v>1</v>
      </c>
      <c r="F1595" s="2">
        <v>45103</v>
      </c>
      <c r="G1595" s="1" t="s">
        <v>62</v>
      </c>
      <c r="H1595" s="1" t="s">
        <v>2896</v>
      </c>
      <c r="I1595" s="1" t="s">
        <v>345</v>
      </c>
    </row>
    <row r="1596" spans="1:9">
      <c r="A1596" s="1" t="s">
        <v>1597</v>
      </c>
      <c r="B1596" s="1" t="s">
        <v>197</v>
      </c>
      <c r="C1596" s="1" t="s">
        <v>2908</v>
      </c>
      <c r="D1596" s="1" t="s">
        <v>369</v>
      </c>
      <c r="E1596" s="1">
        <v>1</v>
      </c>
      <c r="F1596" s="2">
        <v>45080</v>
      </c>
      <c r="G1596" s="1" t="s">
        <v>215</v>
      </c>
      <c r="H1596" s="1" t="s">
        <v>1599</v>
      </c>
      <c r="I1596" s="1" t="s">
        <v>345</v>
      </c>
    </row>
    <row r="1597" spans="1:9">
      <c r="A1597" s="1" t="s">
        <v>1597</v>
      </c>
      <c r="B1597" s="1" t="s">
        <v>197</v>
      </c>
      <c r="C1597" s="1" t="s">
        <v>2909</v>
      </c>
      <c r="D1597" s="1" t="s">
        <v>659</v>
      </c>
      <c r="E1597" s="1">
        <v>1</v>
      </c>
      <c r="F1597" s="2">
        <v>45082</v>
      </c>
      <c r="G1597" s="1" t="s">
        <v>215</v>
      </c>
      <c r="H1597" s="1" t="s">
        <v>1599</v>
      </c>
      <c r="I1597" s="1" t="s">
        <v>345</v>
      </c>
    </row>
    <row r="1598" spans="1:9">
      <c r="A1598" s="1" t="s">
        <v>1597</v>
      </c>
      <c r="B1598" s="1" t="s">
        <v>197</v>
      </c>
      <c r="C1598" s="1" t="s">
        <v>2910</v>
      </c>
      <c r="D1598" s="1" t="s">
        <v>659</v>
      </c>
      <c r="E1598" s="1">
        <v>1</v>
      </c>
      <c r="F1598" s="2">
        <v>45083</v>
      </c>
      <c r="G1598" s="1" t="s">
        <v>215</v>
      </c>
      <c r="H1598" s="1" t="s">
        <v>1599</v>
      </c>
      <c r="I1598" s="1" t="s">
        <v>345</v>
      </c>
    </row>
    <row r="1599" spans="1:9">
      <c r="A1599" s="1" t="s">
        <v>1597</v>
      </c>
      <c r="B1599" s="1" t="s">
        <v>197</v>
      </c>
      <c r="C1599" s="1" t="s">
        <v>2911</v>
      </c>
      <c r="D1599" s="1" t="s">
        <v>376</v>
      </c>
      <c r="E1599" s="1">
        <v>1</v>
      </c>
      <c r="F1599" s="2">
        <v>45083</v>
      </c>
      <c r="G1599" s="1" t="s">
        <v>215</v>
      </c>
      <c r="H1599" s="1" t="s">
        <v>1599</v>
      </c>
      <c r="I1599" s="1" t="s">
        <v>345</v>
      </c>
    </row>
    <row r="1600" spans="1:9">
      <c r="A1600" s="1" t="s">
        <v>1597</v>
      </c>
      <c r="B1600" s="1" t="s">
        <v>197</v>
      </c>
      <c r="C1600" s="1" t="s">
        <v>2912</v>
      </c>
      <c r="D1600" s="1" t="s">
        <v>352</v>
      </c>
      <c r="E1600" s="1">
        <v>1</v>
      </c>
      <c r="F1600" s="2">
        <v>45089</v>
      </c>
      <c r="G1600" s="1" t="s">
        <v>215</v>
      </c>
      <c r="H1600" s="1" t="s">
        <v>1599</v>
      </c>
      <c r="I1600" s="1" t="s">
        <v>345</v>
      </c>
    </row>
    <row r="1601" spans="1:9">
      <c r="A1601" s="1" t="s">
        <v>1597</v>
      </c>
      <c r="B1601" s="1" t="s">
        <v>197</v>
      </c>
      <c r="C1601" s="1" t="s">
        <v>2913</v>
      </c>
      <c r="D1601" s="1" t="s">
        <v>352</v>
      </c>
      <c r="E1601" s="1">
        <v>1</v>
      </c>
      <c r="F1601" s="2">
        <v>45091</v>
      </c>
      <c r="G1601" s="1" t="s">
        <v>215</v>
      </c>
      <c r="H1601" s="1" t="s">
        <v>1599</v>
      </c>
      <c r="I1601" s="1" t="s">
        <v>345</v>
      </c>
    </row>
    <row r="1602" spans="1:9">
      <c r="A1602" s="1" t="s">
        <v>1597</v>
      </c>
      <c r="B1602" s="1" t="s">
        <v>197</v>
      </c>
      <c r="C1602" s="1" t="s">
        <v>2914</v>
      </c>
      <c r="D1602" s="1" t="s">
        <v>376</v>
      </c>
      <c r="E1602" s="1">
        <v>1</v>
      </c>
      <c r="F1602" s="2">
        <v>45094</v>
      </c>
      <c r="G1602" s="1" t="s">
        <v>215</v>
      </c>
      <c r="H1602" s="1" t="s">
        <v>1599</v>
      </c>
      <c r="I1602" s="1" t="s">
        <v>345</v>
      </c>
    </row>
    <row r="1603" hidden="1" spans="1:9">
      <c r="A1603" s="1" t="s">
        <v>1597</v>
      </c>
      <c r="B1603" s="1" t="s">
        <v>197</v>
      </c>
      <c r="C1603" s="1" t="s">
        <v>3915</v>
      </c>
      <c r="D1603" s="1" t="s">
        <v>369</v>
      </c>
      <c r="E1603" s="1">
        <v>1</v>
      </c>
      <c r="F1603" s="2">
        <v>45099</v>
      </c>
      <c r="G1603" s="1" t="s">
        <v>215</v>
      </c>
      <c r="H1603" s="1" t="s">
        <v>1599</v>
      </c>
      <c r="I1603" s="1" t="s">
        <v>345</v>
      </c>
    </row>
    <row r="1604" hidden="1" spans="1:9">
      <c r="A1604" s="1" t="s">
        <v>1597</v>
      </c>
      <c r="B1604" s="1" t="s">
        <v>197</v>
      </c>
      <c r="C1604" s="1" t="s">
        <v>3916</v>
      </c>
      <c r="D1604" s="1" t="s">
        <v>376</v>
      </c>
      <c r="E1604" s="1">
        <v>1</v>
      </c>
      <c r="F1604" s="2">
        <v>45100</v>
      </c>
      <c r="G1604" s="1" t="s">
        <v>215</v>
      </c>
      <c r="H1604" s="1" t="s">
        <v>1599</v>
      </c>
      <c r="I1604" s="1" t="s">
        <v>345</v>
      </c>
    </row>
    <row r="1605" hidden="1" spans="1:9">
      <c r="A1605" s="1" t="s">
        <v>1597</v>
      </c>
      <c r="B1605" s="1" t="s">
        <v>197</v>
      </c>
      <c r="C1605" s="1" t="s">
        <v>3917</v>
      </c>
      <c r="D1605" s="1" t="s">
        <v>358</v>
      </c>
      <c r="E1605" s="1">
        <v>1</v>
      </c>
      <c r="F1605" s="2">
        <v>45105</v>
      </c>
      <c r="G1605" s="1" t="s">
        <v>215</v>
      </c>
      <c r="H1605" s="1" t="s">
        <v>1599</v>
      </c>
      <c r="I1605" s="1" t="s">
        <v>345</v>
      </c>
    </row>
    <row r="1606" hidden="1" spans="1:9">
      <c r="A1606" s="1" t="s">
        <v>1597</v>
      </c>
      <c r="B1606" s="1" t="s">
        <v>197</v>
      </c>
      <c r="C1606" s="1" t="s">
        <v>3918</v>
      </c>
      <c r="D1606" s="1" t="s">
        <v>659</v>
      </c>
      <c r="E1606" s="1">
        <v>1</v>
      </c>
      <c r="F1606" s="2">
        <v>45105</v>
      </c>
      <c r="G1606" s="1" t="s">
        <v>215</v>
      </c>
      <c r="H1606" s="1" t="s">
        <v>1599</v>
      </c>
      <c r="I1606" s="1" t="s">
        <v>345</v>
      </c>
    </row>
    <row r="1607" hidden="1" spans="1:9">
      <c r="A1607" s="1" t="s">
        <v>1597</v>
      </c>
      <c r="B1607" s="1" t="s">
        <v>197</v>
      </c>
      <c r="C1607" s="1" t="s">
        <v>3919</v>
      </c>
      <c r="D1607" s="1" t="s">
        <v>376</v>
      </c>
      <c r="E1607" s="1">
        <v>1</v>
      </c>
      <c r="F1607" s="2">
        <v>45106</v>
      </c>
      <c r="G1607" s="1" t="s">
        <v>215</v>
      </c>
      <c r="H1607" s="1" t="s">
        <v>1599</v>
      </c>
      <c r="I1607" s="1" t="s">
        <v>345</v>
      </c>
    </row>
    <row r="1608" spans="1:9">
      <c r="A1608" s="1" t="s">
        <v>105</v>
      </c>
      <c r="B1608" s="1" t="s">
        <v>495</v>
      </c>
      <c r="C1608" s="1" t="s">
        <v>2915</v>
      </c>
      <c r="D1608" s="1" t="s">
        <v>376</v>
      </c>
      <c r="E1608" s="1">
        <v>1</v>
      </c>
      <c r="F1608" s="2">
        <v>45079</v>
      </c>
      <c r="G1608" s="1" t="s">
        <v>104</v>
      </c>
      <c r="H1608" s="1" t="s">
        <v>1608</v>
      </c>
      <c r="I1608" s="1" t="s">
        <v>345</v>
      </c>
    </row>
    <row r="1609" spans="1:9">
      <c r="A1609" s="1" t="s">
        <v>105</v>
      </c>
      <c r="B1609" s="1" t="s">
        <v>495</v>
      </c>
      <c r="C1609" s="1" t="s">
        <v>2916</v>
      </c>
      <c r="D1609" s="1" t="s">
        <v>350</v>
      </c>
      <c r="E1609" s="1">
        <v>1</v>
      </c>
      <c r="F1609" s="2">
        <v>45079</v>
      </c>
      <c r="G1609" s="1" t="s">
        <v>104</v>
      </c>
      <c r="H1609" s="1" t="s">
        <v>1608</v>
      </c>
      <c r="I1609" s="1" t="s">
        <v>345</v>
      </c>
    </row>
    <row r="1610" spans="1:9">
      <c r="A1610" s="1" t="s">
        <v>105</v>
      </c>
      <c r="B1610" s="1" t="s">
        <v>495</v>
      </c>
      <c r="C1610" s="1" t="s">
        <v>2917</v>
      </c>
      <c r="D1610" s="1" t="s">
        <v>352</v>
      </c>
      <c r="E1610" s="1">
        <v>1</v>
      </c>
      <c r="F1610" s="2">
        <v>45079</v>
      </c>
      <c r="G1610" s="1" t="s">
        <v>1678</v>
      </c>
      <c r="H1610" s="1" t="s">
        <v>1679</v>
      </c>
      <c r="I1610" s="1" t="s">
        <v>345</v>
      </c>
    </row>
    <row r="1611" spans="1:9">
      <c r="A1611" s="1" t="s">
        <v>105</v>
      </c>
      <c r="B1611" s="1" t="s">
        <v>495</v>
      </c>
      <c r="C1611" s="1" t="s">
        <v>2918</v>
      </c>
      <c r="D1611" s="1" t="s">
        <v>358</v>
      </c>
      <c r="E1611" s="1">
        <v>1</v>
      </c>
      <c r="F1611" s="2">
        <v>45079</v>
      </c>
      <c r="G1611" s="1" t="s">
        <v>1678</v>
      </c>
      <c r="H1611" s="1" t="s">
        <v>1679</v>
      </c>
      <c r="I1611" s="1" t="s">
        <v>345</v>
      </c>
    </row>
    <row r="1612" spans="1:9">
      <c r="A1612" s="1" t="s">
        <v>105</v>
      </c>
      <c r="B1612" s="1" t="s">
        <v>495</v>
      </c>
      <c r="C1612" s="1" t="s">
        <v>2919</v>
      </c>
      <c r="D1612" s="1" t="s">
        <v>358</v>
      </c>
      <c r="E1612" s="1">
        <v>1</v>
      </c>
      <c r="F1612" s="2">
        <v>45079</v>
      </c>
      <c r="G1612" s="1" t="s">
        <v>1678</v>
      </c>
      <c r="H1612" s="1" t="s">
        <v>1679</v>
      </c>
      <c r="I1612" s="1" t="s">
        <v>345</v>
      </c>
    </row>
    <row r="1613" spans="1:9">
      <c r="A1613" s="1" t="s">
        <v>105</v>
      </c>
      <c r="B1613" s="1" t="s">
        <v>495</v>
      </c>
      <c r="C1613" s="1" t="s">
        <v>2920</v>
      </c>
      <c r="D1613" s="1" t="s">
        <v>369</v>
      </c>
      <c r="E1613" s="1">
        <v>1</v>
      </c>
      <c r="F1613" s="2">
        <v>45082</v>
      </c>
      <c r="G1613" s="1" t="s">
        <v>104</v>
      </c>
      <c r="H1613" s="1" t="s">
        <v>1608</v>
      </c>
      <c r="I1613" s="1" t="s">
        <v>345</v>
      </c>
    </row>
    <row r="1614" spans="1:9">
      <c r="A1614" s="1" t="s">
        <v>105</v>
      </c>
      <c r="B1614" s="1" t="s">
        <v>495</v>
      </c>
      <c r="C1614" s="1" t="s">
        <v>2921</v>
      </c>
      <c r="D1614" s="1" t="s">
        <v>369</v>
      </c>
      <c r="E1614" s="1">
        <v>1</v>
      </c>
      <c r="F1614" s="2">
        <v>45082</v>
      </c>
      <c r="G1614" s="1" t="s">
        <v>1678</v>
      </c>
      <c r="H1614" s="1" t="s">
        <v>1679</v>
      </c>
      <c r="I1614" s="1" t="s">
        <v>345</v>
      </c>
    </row>
    <row r="1615" spans="1:9">
      <c r="A1615" s="1" t="s">
        <v>105</v>
      </c>
      <c r="B1615" s="1" t="s">
        <v>495</v>
      </c>
      <c r="C1615" s="1" t="s">
        <v>2922</v>
      </c>
      <c r="D1615" s="1" t="s">
        <v>343</v>
      </c>
      <c r="E1615" s="1">
        <v>1</v>
      </c>
      <c r="F1615" s="2">
        <v>45082</v>
      </c>
      <c r="G1615" s="1" t="s">
        <v>104</v>
      </c>
      <c r="H1615" s="1" t="s">
        <v>1608</v>
      </c>
      <c r="I1615" s="1" t="s">
        <v>345</v>
      </c>
    </row>
    <row r="1616" spans="1:9">
      <c r="A1616" s="1" t="s">
        <v>105</v>
      </c>
      <c r="B1616" s="1" t="s">
        <v>495</v>
      </c>
      <c r="C1616" s="1" t="s">
        <v>2923</v>
      </c>
      <c r="D1616" s="1" t="s">
        <v>358</v>
      </c>
      <c r="E1616" s="1">
        <v>1</v>
      </c>
      <c r="F1616" s="2">
        <v>45082</v>
      </c>
      <c r="G1616" s="1" t="s">
        <v>104</v>
      </c>
      <c r="H1616" s="1" t="s">
        <v>1608</v>
      </c>
      <c r="I1616" s="1" t="s">
        <v>345</v>
      </c>
    </row>
    <row r="1617" spans="1:9">
      <c r="A1617" s="1" t="s">
        <v>105</v>
      </c>
      <c r="B1617" s="1" t="s">
        <v>495</v>
      </c>
      <c r="C1617" s="1" t="s">
        <v>2924</v>
      </c>
      <c r="D1617" s="1" t="s">
        <v>358</v>
      </c>
      <c r="E1617" s="1">
        <v>1</v>
      </c>
      <c r="F1617" s="2">
        <v>45082</v>
      </c>
      <c r="G1617" s="1" t="s">
        <v>104</v>
      </c>
      <c r="H1617" s="1" t="s">
        <v>1608</v>
      </c>
      <c r="I1617" s="1" t="s">
        <v>345</v>
      </c>
    </row>
    <row r="1618" spans="1:9">
      <c r="A1618" s="1" t="s">
        <v>105</v>
      </c>
      <c r="B1618" s="1" t="s">
        <v>495</v>
      </c>
      <c r="C1618" s="1" t="s">
        <v>2925</v>
      </c>
      <c r="D1618" s="1" t="s">
        <v>358</v>
      </c>
      <c r="E1618" s="1">
        <v>1</v>
      </c>
      <c r="F1618" s="2">
        <v>45083</v>
      </c>
      <c r="G1618" s="1" t="s">
        <v>104</v>
      </c>
      <c r="H1618" s="1" t="s">
        <v>1608</v>
      </c>
      <c r="I1618" s="1" t="s">
        <v>345</v>
      </c>
    </row>
    <row r="1619" spans="1:9">
      <c r="A1619" s="1" t="s">
        <v>105</v>
      </c>
      <c r="B1619" s="1" t="s">
        <v>495</v>
      </c>
      <c r="C1619" s="1" t="s">
        <v>2926</v>
      </c>
      <c r="D1619" s="1" t="s">
        <v>350</v>
      </c>
      <c r="E1619" s="1">
        <v>1</v>
      </c>
      <c r="F1619" s="2">
        <v>45083</v>
      </c>
      <c r="G1619" s="1" t="s">
        <v>1678</v>
      </c>
      <c r="H1619" s="1" t="s">
        <v>1679</v>
      </c>
      <c r="I1619" s="1" t="s">
        <v>345</v>
      </c>
    </row>
    <row r="1620" spans="1:9">
      <c r="A1620" s="1" t="s">
        <v>105</v>
      </c>
      <c r="B1620" s="1" t="s">
        <v>495</v>
      </c>
      <c r="C1620" s="1" t="s">
        <v>2927</v>
      </c>
      <c r="D1620" s="1" t="s">
        <v>358</v>
      </c>
      <c r="E1620" s="1">
        <v>1</v>
      </c>
      <c r="F1620" s="2">
        <v>45083</v>
      </c>
      <c r="G1620" s="1" t="s">
        <v>1678</v>
      </c>
      <c r="H1620" s="1" t="s">
        <v>1679</v>
      </c>
      <c r="I1620" s="1" t="s">
        <v>345</v>
      </c>
    </row>
    <row r="1621" spans="1:9">
      <c r="A1621" s="1" t="s">
        <v>105</v>
      </c>
      <c r="B1621" s="1" t="s">
        <v>495</v>
      </c>
      <c r="C1621" s="1" t="s">
        <v>2928</v>
      </c>
      <c r="D1621" s="1" t="s">
        <v>369</v>
      </c>
      <c r="E1621" s="1">
        <v>1</v>
      </c>
      <c r="F1621" s="2">
        <v>45084</v>
      </c>
      <c r="G1621" s="1" t="s">
        <v>1678</v>
      </c>
      <c r="H1621" s="1" t="s">
        <v>1679</v>
      </c>
      <c r="I1621" s="1" t="s">
        <v>345</v>
      </c>
    </row>
    <row r="1622" spans="1:9">
      <c r="A1622" s="1" t="s">
        <v>105</v>
      </c>
      <c r="B1622" s="1" t="s">
        <v>495</v>
      </c>
      <c r="C1622" s="1" t="s">
        <v>2929</v>
      </c>
      <c r="D1622" s="1" t="s">
        <v>350</v>
      </c>
      <c r="E1622" s="1">
        <v>1</v>
      </c>
      <c r="F1622" s="2">
        <v>45084</v>
      </c>
      <c r="G1622" s="1" t="s">
        <v>1678</v>
      </c>
      <c r="H1622" s="1" t="s">
        <v>1679</v>
      </c>
      <c r="I1622" s="1" t="s">
        <v>345</v>
      </c>
    </row>
    <row r="1623" spans="1:9">
      <c r="A1623" s="1" t="s">
        <v>105</v>
      </c>
      <c r="B1623" s="1" t="s">
        <v>495</v>
      </c>
      <c r="C1623" s="1" t="s">
        <v>2930</v>
      </c>
      <c r="D1623" s="1" t="s">
        <v>358</v>
      </c>
      <c r="E1623" s="1">
        <v>1</v>
      </c>
      <c r="F1623" s="2">
        <v>45084</v>
      </c>
      <c r="G1623" s="1" t="s">
        <v>104</v>
      </c>
      <c r="H1623" s="1" t="s">
        <v>1608</v>
      </c>
      <c r="I1623" s="1" t="s">
        <v>345</v>
      </c>
    </row>
    <row r="1624" spans="1:9">
      <c r="A1624" s="1" t="s">
        <v>105</v>
      </c>
      <c r="B1624" s="1" t="s">
        <v>495</v>
      </c>
      <c r="C1624" s="1" t="s">
        <v>2931</v>
      </c>
      <c r="D1624" s="1" t="s">
        <v>369</v>
      </c>
      <c r="E1624" s="1">
        <v>1</v>
      </c>
      <c r="F1624" s="2">
        <v>45086</v>
      </c>
      <c r="G1624" s="1" t="s">
        <v>1678</v>
      </c>
      <c r="H1624" s="1" t="s">
        <v>1679</v>
      </c>
      <c r="I1624" s="1" t="s">
        <v>345</v>
      </c>
    </row>
    <row r="1625" spans="1:9">
      <c r="A1625" s="1" t="s">
        <v>105</v>
      </c>
      <c r="B1625" s="1" t="s">
        <v>495</v>
      </c>
      <c r="C1625" s="1" t="s">
        <v>2932</v>
      </c>
      <c r="D1625" s="1" t="s">
        <v>358</v>
      </c>
      <c r="E1625" s="1">
        <v>1</v>
      </c>
      <c r="F1625" s="2">
        <v>45086</v>
      </c>
      <c r="G1625" s="1" t="s">
        <v>104</v>
      </c>
      <c r="H1625" s="1" t="s">
        <v>1608</v>
      </c>
      <c r="I1625" s="1" t="s">
        <v>345</v>
      </c>
    </row>
    <row r="1626" spans="1:9">
      <c r="A1626" s="1" t="s">
        <v>105</v>
      </c>
      <c r="B1626" s="1" t="s">
        <v>495</v>
      </c>
      <c r="C1626" s="1" t="s">
        <v>2933</v>
      </c>
      <c r="D1626" s="1" t="s">
        <v>394</v>
      </c>
      <c r="E1626" s="1">
        <v>1</v>
      </c>
      <c r="F1626" s="2">
        <v>45086</v>
      </c>
      <c r="G1626" s="1" t="s">
        <v>1678</v>
      </c>
      <c r="H1626" s="1" t="s">
        <v>1679</v>
      </c>
      <c r="I1626" s="1" t="s">
        <v>345</v>
      </c>
    </row>
    <row r="1627" spans="1:9">
      <c r="A1627" s="1" t="s">
        <v>105</v>
      </c>
      <c r="B1627" s="1" t="s">
        <v>495</v>
      </c>
      <c r="C1627" s="1" t="s">
        <v>2934</v>
      </c>
      <c r="D1627" s="1" t="s">
        <v>358</v>
      </c>
      <c r="E1627" s="1">
        <v>1</v>
      </c>
      <c r="F1627" s="2">
        <v>45086</v>
      </c>
      <c r="G1627" s="1" t="s">
        <v>104</v>
      </c>
      <c r="H1627" s="1" t="s">
        <v>1608</v>
      </c>
      <c r="I1627" s="1" t="s">
        <v>345</v>
      </c>
    </row>
    <row r="1628" spans="1:9">
      <c r="A1628" s="1" t="s">
        <v>105</v>
      </c>
      <c r="B1628" s="1" t="s">
        <v>495</v>
      </c>
      <c r="C1628" s="1" t="s">
        <v>2935</v>
      </c>
      <c r="D1628" s="1" t="s">
        <v>350</v>
      </c>
      <c r="E1628" s="1">
        <v>1</v>
      </c>
      <c r="F1628" s="2">
        <v>45087</v>
      </c>
      <c r="G1628" s="1" t="s">
        <v>104</v>
      </c>
      <c r="H1628" s="1" t="s">
        <v>1608</v>
      </c>
      <c r="I1628" s="1" t="s">
        <v>345</v>
      </c>
    </row>
    <row r="1629" spans="1:9">
      <c r="A1629" s="1" t="s">
        <v>105</v>
      </c>
      <c r="B1629" s="1" t="s">
        <v>495</v>
      </c>
      <c r="C1629" s="1" t="s">
        <v>2936</v>
      </c>
      <c r="D1629" s="1" t="s">
        <v>358</v>
      </c>
      <c r="E1629" s="1">
        <v>1</v>
      </c>
      <c r="F1629" s="2">
        <v>45087</v>
      </c>
      <c r="G1629" s="1" t="s">
        <v>104</v>
      </c>
      <c r="H1629" s="1" t="s">
        <v>1608</v>
      </c>
      <c r="I1629" s="1" t="s">
        <v>345</v>
      </c>
    </row>
    <row r="1630" spans="1:9">
      <c r="A1630" s="1" t="s">
        <v>105</v>
      </c>
      <c r="B1630" s="1" t="s">
        <v>495</v>
      </c>
      <c r="C1630" s="1" t="s">
        <v>2937</v>
      </c>
      <c r="D1630" s="1" t="s">
        <v>369</v>
      </c>
      <c r="E1630" s="1">
        <v>1</v>
      </c>
      <c r="F1630" s="2">
        <v>45087</v>
      </c>
      <c r="G1630" s="1" t="s">
        <v>104</v>
      </c>
      <c r="H1630" s="1" t="s">
        <v>1608</v>
      </c>
      <c r="I1630" s="1" t="s">
        <v>345</v>
      </c>
    </row>
    <row r="1631" spans="1:9">
      <c r="A1631" s="1" t="s">
        <v>105</v>
      </c>
      <c r="B1631" s="1" t="s">
        <v>495</v>
      </c>
      <c r="C1631" s="1" t="s">
        <v>2938</v>
      </c>
      <c r="D1631" s="1" t="s">
        <v>352</v>
      </c>
      <c r="E1631" s="1">
        <v>1</v>
      </c>
      <c r="F1631" s="2">
        <v>45087</v>
      </c>
      <c r="G1631" s="1" t="s">
        <v>1678</v>
      </c>
      <c r="H1631" s="1" t="s">
        <v>1679</v>
      </c>
      <c r="I1631" s="1" t="s">
        <v>345</v>
      </c>
    </row>
    <row r="1632" spans="1:9">
      <c r="A1632" s="1" t="s">
        <v>105</v>
      </c>
      <c r="B1632" s="1" t="s">
        <v>495</v>
      </c>
      <c r="C1632" s="1" t="s">
        <v>2939</v>
      </c>
      <c r="D1632" s="1" t="s">
        <v>343</v>
      </c>
      <c r="E1632" s="1">
        <v>1</v>
      </c>
      <c r="F1632" s="2">
        <v>45087</v>
      </c>
      <c r="G1632" s="1" t="s">
        <v>104</v>
      </c>
      <c r="H1632" s="1" t="s">
        <v>1608</v>
      </c>
      <c r="I1632" s="1" t="s">
        <v>345</v>
      </c>
    </row>
    <row r="1633" spans="1:9">
      <c r="A1633" s="1" t="s">
        <v>105</v>
      </c>
      <c r="B1633" s="1" t="s">
        <v>495</v>
      </c>
      <c r="C1633" s="1" t="s">
        <v>2940</v>
      </c>
      <c r="D1633" s="1" t="s">
        <v>352</v>
      </c>
      <c r="E1633" s="1">
        <v>1</v>
      </c>
      <c r="F1633" s="2">
        <v>45089</v>
      </c>
      <c r="G1633" s="1" t="s">
        <v>104</v>
      </c>
      <c r="H1633" s="1" t="s">
        <v>1608</v>
      </c>
      <c r="I1633" s="1" t="s">
        <v>345</v>
      </c>
    </row>
    <row r="1634" spans="1:9">
      <c r="A1634" s="1" t="s">
        <v>105</v>
      </c>
      <c r="B1634" s="1" t="s">
        <v>495</v>
      </c>
      <c r="C1634" s="1" t="s">
        <v>2941</v>
      </c>
      <c r="D1634" s="1" t="s">
        <v>358</v>
      </c>
      <c r="E1634" s="1">
        <v>1</v>
      </c>
      <c r="F1634" s="2">
        <v>45089</v>
      </c>
      <c r="G1634" s="1" t="s">
        <v>104</v>
      </c>
      <c r="H1634" s="1" t="s">
        <v>1608</v>
      </c>
      <c r="I1634" s="1" t="s">
        <v>345</v>
      </c>
    </row>
    <row r="1635" spans="1:9">
      <c r="A1635" s="1" t="s">
        <v>105</v>
      </c>
      <c r="B1635" s="1" t="s">
        <v>495</v>
      </c>
      <c r="C1635" s="1" t="s">
        <v>2942</v>
      </c>
      <c r="D1635" s="1" t="s">
        <v>369</v>
      </c>
      <c r="E1635" s="1">
        <v>1</v>
      </c>
      <c r="F1635" s="2">
        <v>45090</v>
      </c>
      <c r="G1635" s="1" t="s">
        <v>104</v>
      </c>
      <c r="H1635" s="1" t="s">
        <v>1608</v>
      </c>
      <c r="I1635" s="1" t="s">
        <v>345</v>
      </c>
    </row>
    <row r="1636" spans="1:9">
      <c r="A1636" s="1" t="s">
        <v>105</v>
      </c>
      <c r="B1636" s="1" t="s">
        <v>495</v>
      </c>
      <c r="C1636" s="1" t="s">
        <v>2943</v>
      </c>
      <c r="D1636" s="1" t="s">
        <v>358</v>
      </c>
      <c r="E1636" s="1">
        <v>1</v>
      </c>
      <c r="F1636" s="2">
        <v>45090</v>
      </c>
      <c r="G1636" s="1" t="s">
        <v>104</v>
      </c>
      <c r="H1636" s="1" t="s">
        <v>1608</v>
      </c>
      <c r="I1636" s="1" t="s">
        <v>345</v>
      </c>
    </row>
    <row r="1637" spans="1:9">
      <c r="A1637" s="1" t="s">
        <v>105</v>
      </c>
      <c r="B1637" s="1" t="s">
        <v>495</v>
      </c>
      <c r="C1637" s="1" t="s">
        <v>2944</v>
      </c>
      <c r="D1637" s="1" t="s">
        <v>369</v>
      </c>
      <c r="E1637" s="1">
        <v>1</v>
      </c>
      <c r="F1637" s="2">
        <v>45091</v>
      </c>
      <c r="G1637" s="1" t="s">
        <v>104</v>
      </c>
      <c r="H1637" s="1" t="s">
        <v>1608</v>
      </c>
      <c r="I1637" s="1" t="s">
        <v>345</v>
      </c>
    </row>
    <row r="1638" spans="1:9">
      <c r="A1638" s="1" t="s">
        <v>105</v>
      </c>
      <c r="B1638" s="1" t="s">
        <v>495</v>
      </c>
      <c r="C1638" s="1" t="s">
        <v>2945</v>
      </c>
      <c r="D1638" s="1" t="s">
        <v>343</v>
      </c>
      <c r="E1638" s="1">
        <v>1</v>
      </c>
      <c r="F1638" s="2">
        <v>45094</v>
      </c>
      <c r="G1638" s="1" t="s">
        <v>1678</v>
      </c>
      <c r="H1638" s="1" t="s">
        <v>1679</v>
      </c>
      <c r="I1638" s="1" t="s">
        <v>345</v>
      </c>
    </row>
    <row r="1639" spans="1:9">
      <c r="A1639" s="1" t="s">
        <v>105</v>
      </c>
      <c r="B1639" s="1" t="s">
        <v>495</v>
      </c>
      <c r="C1639" s="1" t="s">
        <v>2946</v>
      </c>
      <c r="D1639" s="1" t="s">
        <v>376</v>
      </c>
      <c r="E1639" s="1">
        <v>1</v>
      </c>
      <c r="F1639" s="2">
        <v>45094</v>
      </c>
      <c r="G1639" s="1" t="s">
        <v>1678</v>
      </c>
      <c r="H1639" s="1" t="s">
        <v>1679</v>
      </c>
      <c r="I1639" s="1" t="s">
        <v>345</v>
      </c>
    </row>
    <row r="1640" hidden="1" spans="1:9">
      <c r="A1640" s="1" t="s">
        <v>105</v>
      </c>
      <c r="B1640" s="1" t="s">
        <v>495</v>
      </c>
      <c r="C1640" s="1" t="s">
        <v>3920</v>
      </c>
      <c r="D1640" s="1" t="s">
        <v>369</v>
      </c>
      <c r="E1640" s="1">
        <v>1</v>
      </c>
      <c r="F1640" s="2">
        <v>45097</v>
      </c>
      <c r="G1640" s="1" t="s">
        <v>104</v>
      </c>
      <c r="H1640" s="1" t="s">
        <v>1608</v>
      </c>
      <c r="I1640" s="1" t="s">
        <v>345</v>
      </c>
    </row>
    <row r="1641" hidden="1" spans="1:9">
      <c r="A1641" s="1" t="s">
        <v>105</v>
      </c>
      <c r="B1641" s="1" t="s">
        <v>495</v>
      </c>
      <c r="C1641" s="1" t="s">
        <v>3921</v>
      </c>
      <c r="D1641" s="1" t="s">
        <v>352</v>
      </c>
      <c r="E1641" s="1">
        <v>1</v>
      </c>
      <c r="F1641" s="2">
        <v>45097</v>
      </c>
      <c r="G1641" s="1" t="s">
        <v>1678</v>
      </c>
      <c r="H1641" s="1" t="s">
        <v>1679</v>
      </c>
      <c r="I1641" s="1" t="s">
        <v>345</v>
      </c>
    </row>
    <row r="1642" hidden="1" spans="1:9">
      <c r="A1642" s="1" t="s">
        <v>105</v>
      </c>
      <c r="B1642" s="1" t="s">
        <v>495</v>
      </c>
      <c r="C1642" s="1" t="s">
        <v>3922</v>
      </c>
      <c r="D1642" s="1" t="s">
        <v>343</v>
      </c>
      <c r="E1642" s="1">
        <v>1</v>
      </c>
      <c r="F1642" s="2">
        <v>45098</v>
      </c>
      <c r="G1642" s="1" t="s">
        <v>104</v>
      </c>
      <c r="H1642" s="1" t="s">
        <v>1608</v>
      </c>
      <c r="I1642" s="1" t="s">
        <v>345</v>
      </c>
    </row>
    <row r="1643" hidden="1" spans="1:9">
      <c r="A1643" s="1" t="s">
        <v>105</v>
      </c>
      <c r="B1643" s="1" t="s">
        <v>495</v>
      </c>
      <c r="C1643" s="1" t="s">
        <v>3923</v>
      </c>
      <c r="D1643" s="1" t="s">
        <v>369</v>
      </c>
      <c r="E1643" s="1">
        <v>1</v>
      </c>
      <c r="F1643" s="2">
        <v>45099</v>
      </c>
      <c r="G1643" s="1" t="s">
        <v>104</v>
      </c>
      <c r="H1643" s="1" t="s">
        <v>1608</v>
      </c>
      <c r="I1643" s="1" t="s">
        <v>345</v>
      </c>
    </row>
    <row r="1644" hidden="1" spans="1:9">
      <c r="A1644" s="1" t="s">
        <v>105</v>
      </c>
      <c r="B1644" s="1" t="s">
        <v>495</v>
      </c>
      <c r="C1644" s="1" t="s">
        <v>3924</v>
      </c>
      <c r="D1644" s="1" t="s">
        <v>369</v>
      </c>
      <c r="E1644" s="1">
        <v>1</v>
      </c>
      <c r="F1644" s="2">
        <v>45099</v>
      </c>
      <c r="G1644" s="1" t="s">
        <v>104</v>
      </c>
      <c r="H1644" s="1" t="s">
        <v>1608</v>
      </c>
      <c r="I1644" s="1" t="s">
        <v>345</v>
      </c>
    </row>
    <row r="1645" hidden="1" spans="1:9">
      <c r="A1645" s="1" t="s">
        <v>105</v>
      </c>
      <c r="B1645" s="1" t="s">
        <v>495</v>
      </c>
      <c r="C1645" s="1" t="s">
        <v>3925</v>
      </c>
      <c r="D1645" s="1" t="s">
        <v>369</v>
      </c>
      <c r="E1645" s="1">
        <v>1</v>
      </c>
      <c r="F1645" s="2">
        <v>45101</v>
      </c>
      <c r="G1645" s="1" t="s">
        <v>104</v>
      </c>
      <c r="H1645" s="1" t="s">
        <v>1608</v>
      </c>
      <c r="I1645" s="1" t="s">
        <v>345</v>
      </c>
    </row>
    <row r="1646" hidden="1" spans="1:9">
      <c r="A1646" s="1" t="s">
        <v>105</v>
      </c>
      <c r="B1646" s="1" t="s">
        <v>495</v>
      </c>
      <c r="C1646" s="1" t="s">
        <v>3926</v>
      </c>
      <c r="D1646" s="1" t="s">
        <v>343</v>
      </c>
      <c r="E1646" s="1">
        <v>1</v>
      </c>
      <c r="F1646" s="2">
        <v>45101</v>
      </c>
      <c r="G1646" s="1" t="s">
        <v>104</v>
      </c>
      <c r="H1646" s="1" t="s">
        <v>1608</v>
      </c>
      <c r="I1646" s="1" t="s">
        <v>345</v>
      </c>
    </row>
    <row r="1647" hidden="1" spans="1:9">
      <c r="A1647" s="1" t="s">
        <v>105</v>
      </c>
      <c r="B1647" s="1" t="s">
        <v>495</v>
      </c>
      <c r="C1647" s="1" t="s">
        <v>3927</v>
      </c>
      <c r="D1647" s="1" t="s">
        <v>343</v>
      </c>
      <c r="E1647" s="1">
        <v>1</v>
      </c>
      <c r="F1647" s="2">
        <v>45101</v>
      </c>
      <c r="G1647" s="1" t="s">
        <v>104</v>
      </c>
      <c r="H1647" s="1" t="s">
        <v>1608</v>
      </c>
      <c r="I1647" s="1" t="s">
        <v>345</v>
      </c>
    </row>
    <row r="1648" hidden="1" spans="1:9">
      <c r="A1648" s="1" t="s">
        <v>105</v>
      </c>
      <c r="B1648" s="1" t="s">
        <v>495</v>
      </c>
      <c r="C1648" s="1" t="s">
        <v>3928</v>
      </c>
      <c r="D1648" s="1" t="s">
        <v>358</v>
      </c>
      <c r="E1648" s="1">
        <v>1</v>
      </c>
      <c r="F1648" s="2">
        <v>45103</v>
      </c>
      <c r="G1648" s="1" t="s">
        <v>104</v>
      </c>
      <c r="H1648" s="1" t="s">
        <v>1608</v>
      </c>
      <c r="I1648" s="1" t="s">
        <v>345</v>
      </c>
    </row>
    <row r="1649" hidden="1" spans="1:9">
      <c r="A1649" s="1" t="s">
        <v>105</v>
      </c>
      <c r="B1649" s="1" t="s">
        <v>495</v>
      </c>
      <c r="C1649" s="1" t="s">
        <v>3929</v>
      </c>
      <c r="D1649" s="1" t="s">
        <v>352</v>
      </c>
      <c r="E1649" s="1">
        <v>1</v>
      </c>
      <c r="F1649" s="2">
        <v>45104</v>
      </c>
      <c r="G1649" s="1" t="s">
        <v>104</v>
      </c>
      <c r="H1649" s="1" t="s">
        <v>1608</v>
      </c>
      <c r="I1649" s="1" t="s">
        <v>345</v>
      </c>
    </row>
    <row r="1650" hidden="1" spans="1:9">
      <c r="A1650" s="1" t="s">
        <v>105</v>
      </c>
      <c r="B1650" s="1" t="s">
        <v>495</v>
      </c>
      <c r="C1650" s="1" t="s">
        <v>3930</v>
      </c>
      <c r="D1650" s="1" t="s">
        <v>358</v>
      </c>
      <c r="E1650" s="1">
        <v>1</v>
      </c>
      <c r="F1650" s="2">
        <v>45105</v>
      </c>
      <c r="G1650" s="1" t="s">
        <v>1678</v>
      </c>
      <c r="H1650" s="1" t="s">
        <v>1679</v>
      </c>
      <c r="I1650" s="1" t="s">
        <v>345</v>
      </c>
    </row>
    <row r="1651" hidden="1" spans="1:9">
      <c r="A1651" s="1" t="s">
        <v>105</v>
      </c>
      <c r="B1651" s="1" t="s">
        <v>495</v>
      </c>
      <c r="C1651" s="1" t="s">
        <v>3931</v>
      </c>
      <c r="D1651" s="1" t="s">
        <v>376</v>
      </c>
      <c r="E1651" s="1">
        <v>1</v>
      </c>
      <c r="F1651" s="2">
        <v>45105</v>
      </c>
      <c r="G1651" s="1" t="s">
        <v>1678</v>
      </c>
      <c r="H1651" s="1" t="s">
        <v>1679</v>
      </c>
      <c r="I1651" s="1" t="s">
        <v>345</v>
      </c>
    </row>
    <row r="1652" hidden="1" spans="1:9">
      <c r="A1652" s="1" t="s">
        <v>105</v>
      </c>
      <c r="B1652" s="1" t="s">
        <v>495</v>
      </c>
      <c r="C1652" s="1" t="s">
        <v>3932</v>
      </c>
      <c r="D1652" s="1" t="s">
        <v>358</v>
      </c>
      <c r="E1652" s="1">
        <v>1</v>
      </c>
      <c r="F1652" s="2">
        <v>45106</v>
      </c>
      <c r="G1652" s="1" t="s">
        <v>1678</v>
      </c>
      <c r="H1652" s="1" t="s">
        <v>1679</v>
      </c>
      <c r="I1652" s="1" t="s">
        <v>345</v>
      </c>
    </row>
    <row r="1653" hidden="1" spans="1:9">
      <c r="A1653" s="1" t="s">
        <v>105</v>
      </c>
      <c r="B1653" s="1" t="s">
        <v>495</v>
      </c>
      <c r="C1653" s="1" t="s">
        <v>3933</v>
      </c>
      <c r="D1653" s="1" t="s">
        <v>358</v>
      </c>
      <c r="E1653" s="1">
        <v>1</v>
      </c>
      <c r="F1653" s="2">
        <v>45106</v>
      </c>
      <c r="G1653" s="1" t="s">
        <v>1678</v>
      </c>
      <c r="H1653" s="1" t="s">
        <v>1679</v>
      </c>
      <c r="I1653" s="1" t="s">
        <v>345</v>
      </c>
    </row>
    <row r="1654" spans="1:9">
      <c r="A1654" s="1" t="s">
        <v>108</v>
      </c>
      <c r="B1654" s="1" t="s">
        <v>495</v>
      </c>
      <c r="C1654" s="1" t="s">
        <v>2947</v>
      </c>
      <c r="D1654" s="1" t="s">
        <v>350</v>
      </c>
      <c r="E1654" s="1">
        <v>1</v>
      </c>
      <c r="F1654" s="2">
        <v>45079</v>
      </c>
      <c r="G1654" s="1" t="s">
        <v>107</v>
      </c>
      <c r="H1654" s="1" t="s">
        <v>1674</v>
      </c>
      <c r="I1654" s="1" t="s">
        <v>345</v>
      </c>
    </row>
    <row r="1655" spans="1:9">
      <c r="A1655" s="1" t="s">
        <v>108</v>
      </c>
      <c r="B1655" s="1" t="s">
        <v>495</v>
      </c>
      <c r="C1655" s="1" t="s">
        <v>2948</v>
      </c>
      <c r="D1655" s="1" t="s">
        <v>369</v>
      </c>
      <c r="E1655" s="1">
        <v>1</v>
      </c>
      <c r="F1655" s="2">
        <v>45080</v>
      </c>
      <c r="G1655" s="1" t="s">
        <v>107</v>
      </c>
      <c r="H1655" s="1" t="s">
        <v>1674</v>
      </c>
      <c r="I1655" s="1" t="s">
        <v>345</v>
      </c>
    </row>
    <row r="1656" spans="1:9">
      <c r="A1656" s="1" t="s">
        <v>108</v>
      </c>
      <c r="B1656" s="1" t="s">
        <v>495</v>
      </c>
      <c r="C1656" s="1" t="s">
        <v>2949</v>
      </c>
      <c r="D1656" s="1" t="s">
        <v>358</v>
      </c>
      <c r="E1656" s="1">
        <v>1</v>
      </c>
      <c r="F1656" s="2">
        <v>45080</v>
      </c>
      <c r="G1656" s="1" t="s">
        <v>107</v>
      </c>
      <c r="H1656" s="1" t="s">
        <v>1674</v>
      </c>
      <c r="I1656" s="1" t="s">
        <v>345</v>
      </c>
    </row>
    <row r="1657" spans="1:9">
      <c r="A1657" s="1" t="s">
        <v>108</v>
      </c>
      <c r="B1657" s="1" t="s">
        <v>495</v>
      </c>
      <c r="C1657" s="1" t="s">
        <v>2950</v>
      </c>
      <c r="D1657" s="1" t="s">
        <v>354</v>
      </c>
      <c r="E1657" s="1">
        <v>1</v>
      </c>
      <c r="F1657" s="2">
        <v>45080</v>
      </c>
      <c r="G1657" s="1" t="s">
        <v>113</v>
      </c>
      <c r="H1657" s="1" t="s">
        <v>1557</v>
      </c>
      <c r="I1657" s="1" t="s">
        <v>345</v>
      </c>
    </row>
    <row r="1658" spans="1:9">
      <c r="A1658" s="1" t="s">
        <v>108</v>
      </c>
      <c r="B1658" s="1" t="s">
        <v>495</v>
      </c>
      <c r="C1658" s="1" t="s">
        <v>2951</v>
      </c>
      <c r="D1658" s="1" t="s">
        <v>358</v>
      </c>
      <c r="E1658" s="1">
        <v>1</v>
      </c>
      <c r="F1658" s="2">
        <v>45082</v>
      </c>
      <c r="G1658" s="1" t="s">
        <v>107</v>
      </c>
      <c r="H1658" s="1" t="s">
        <v>1674</v>
      </c>
      <c r="I1658" s="1" t="s">
        <v>345</v>
      </c>
    </row>
    <row r="1659" spans="1:9">
      <c r="A1659" s="1" t="s">
        <v>108</v>
      </c>
      <c r="B1659" s="1" t="s">
        <v>495</v>
      </c>
      <c r="C1659" s="1" t="s">
        <v>2952</v>
      </c>
      <c r="D1659" s="1" t="s">
        <v>352</v>
      </c>
      <c r="E1659" s="1">
        <v>1</v>
      </c>
      <c r="F1659" s="2">
        <v>45083</v>
      </c>
      <c r="G1659" s="1" t="s">
        <v>113</v>
      </c>
      <c r="H1659" s="1" t="s">
        <v>1557</v>
      </c>
      <c r="I1659" s="1" t="s">
        <v>345</v>
      </c>
    </row>
    <row r="1660" spans="1:9">
      <c r="A1660" s="1" t="s">
        <v>108</v>
      </c>
      <c r="B1660" s="1" t="s">
        <v>495</v>
      </c>
      <c r="C1660" s="1" t="s">
        <v>2953</v>
      </c>
      <c r="D1660" s="1" t="s">
        <v>358</v>
      </c>
      <c r="E1660" s="1">
        <v>1</v>
      </c>
      <c r="F1660" s="2">
        <v>45084</v>
      </c>
      <c r="G1660" s="1" t="s">
        <v>107</v>
      </c>
      <c r="H1660" s="1" t="s">
        <v>1674</v>
      </c>
      <c r="I1660" s="1" t="s">
        <v>345</v>
      </c>
    </row>
    <row r="1661" spans="1:9">
      <c r="A1661" s="1" t="s">
        <v>108</v>
      </c>
      <c r="B1661" s="1" t="s">
        <v>495</v>
      </c>
      <c r="C1661" s="1" t="s">
        <v>2954</v>
      </c>
      <c r="D1661" s="1" t="s">
        <v>369</v>
      </c>
      <c r="E1661" s="1">
        <v>1</v>
      </c>
      <c r="F1661" s="2">
        <v>45085</v>
      </c>
      <c r="G1661" s="1" t="s">
        <v>113</v>
      </c>
      <c r="H1661" s="1" t="s">
        <v>1557</v>
      </c>
      <c r="I1661" s="1" t="s">
        <v>345</v>
      </c>
    </row>
    <row r="1662" spans="1:9">
      <c r="A1662" s="1" t="s">
        <v>108</v>
      </c>
      <c r="B1662" s="1" t="s">
        <v>495</v>
      </c>
      <c r="C1662" s="1" t="s">
        <v>2955</v>
      </c>
      <c r="D1662" s="1" t="s">
        <v>376</v>
      </c>
      <c r="E1662" s="1">
        <v>1</v>
      </c>
      <c r="F1662" s="2">
        <v>45085</v>
      </c>
      <c r="G1662" s="1" t="s">
        <v>107</v>
      </c>
      <c r="H1662" s="1" t="s">
        <v>1674</v>
      </c>
      <c r="I1662" s="1" t="s">
        <v>345</v>
      </c>
    </row>
    <row r="1663" spans="1:9">
      <c r="A1663" s="1" t="s">
        <v>108</v>
      </c>
      <c r="B1663" s="1" t="s">
        <v>495</v>
      </c>
      <c r="C1663" s="1" t="s">
        <v>2956</v>
      </c>
      <c r="D1663" s="1" t="s">
        <v>350</v>
      </c>
      <c r="E1663" s="1">
        <v>1</v>
      </c>
      <c r="F1663" s="2">
        <v>45085</v>
      </c>
      <c r="G1663" s="1" t="s">
        <v>107</v>
      </c>
      <c r="H1663" s="1" t="s">
        <v>1674</v>
      </c>
      <c r="I1663" s="1" t="s">
        <v>345</v>
      </c>
    </row>
    <row r="1664" spans="1:9">
      <c r="A1664" s="1" t="s">
        <v>108</v>
      </c>
      <c r="B1664" s="1" t="s">
        <v>495</v>
      </c>
      <c r="C1664" s="1" t="s">
        <v>2957</v>
      </c>
      <c r="D1664" s="1" t="s">
        <v>358</v>
      </c>
      <c r="E1664" s="1">
        <v>1</v>
      </c>
      <c r="F1664" s="2">
        <v>45086</v>
      </c>
      <c r="G1664" s="1" t="s">
        <v>113</v>
      </c>
      <c r="H1664" s="1" t="s">
        <v>1557</v>
      </c>
      <c r="I1664" s="1" t="s">
        <v>345</v>
      </c>
    </row>
    <row r="1665" spans="1:9">
      <c r="A1665" s="1" t="s">
        <v>108</v>
      </c>
      <c r="B1665" s="1" t="s">
        <v>495</v>
      </c>
      <c r="C1665" s="1" t="s">
        <v>2958</v>
      </c>
      <c r="D1665" s="1" t="s">
        <v>358</v>
      </c>
      <c r="E1665" s="1">
        <v>1</v>
      </c>
      <c r="F1665" s="2">
        <v>45087</v>
      </c>
      <c r="G1665" s="1" t="s">
        <v>113</v>
      </c>
      <c r="H1665" s="1" t="s">
        <v>1557</v>
      </c>
      <c r="I1665" s="1" t="s">
        <v>345</v>
      </c>
    </row>
    <row r="1666" spans="1:9">
      <c r="A1666" s="1" t="s">
        <v>108</v>
      </c>
      <c r="B1666" s="1" t="s">
        <v>495</v>
      </c>
      <c r="C1666" s="1" t="s">
        <v>2959</v>
      </c>
      <c r="D1666" s="1" t="s">
        <v>376</v>
      </c>
      <c r="E1666" s="1">
        <v>1</v>
      </c>
      <c r="F1666" s="2">
        <v>45089</v>
      </c>
      <c r="G1666" s="1" t="s">
        <v>107</v>
      </c>
      <c r="H1666" s="1" t="s">
        <v>1674</v>
      </c>
      <c r="I1666" s="1" t="s">
        <v>345</v>
      </c>
    </row>
    <row r="1667" spans="1:9">
      <c r="A1667" s="1" t="s">
        <v>108</v>
      </c>
      <c r="B1667" s="1" t="s">
        <v>495</v>
      </c>
      <c r="C1667" s="1" t="s">
        <v>2960</v>
      </c>
      <c r="D1667" s="1" t="s">
        <v>376</v>
      </c>
      <c r="E1667" s="1">
        <v>1</v>
      </c>
      <c r="F1667" s="2">
        <v>45090</v>
      </c>
      <c r="G1667" s="1" t="s">
        <v>107</v>
      </c>
      <c r="H1667" s="1" t="s">
        <v>1674</v>
      </c>
      <c r="I1667" s="1" t="s">
        <v>345</v>
      </c>
    </row>
    <row r="1668" spans="1:9">
      <c r="A1668" s="1" t="s">
        <v>108</v>
      </c>
      <c r="B1668" s="1" t="s">
        <v>495</v>
      </c>
      <c r="C1668" s="1" t="s">
        <v>2961</v>
      </c>
      <c r="D1668" s="1" t="s">
        <v>369</v>
      </c>
      <c r="E1668" s="1">
        <v>1</v>
      </c>
      <c r="F1668" s="2">
        <v>45090</v>
      </c>
      <c r="G1668" s="1" t="s">
        <v>113</v>
      </c>
      <c r="H1668" s="1" t="s">
        <v>1557</v>
      </c>
      <c r="I1668" s="1" t="s">
        <v>345</v>
      </c>
    </row>
    <row r="1669" spans="1:9">
      <c r="A1669" s="1" t="s">
        <v>108</v>
      </c>
      <c r="B1669" s="1" t="s">
        <v>495</v>
      </c>
      <c r="C1669" s="1" t="s">
        <v>2962</v>
      </c>
      <c r="D1669" s="1" t="s">
        <v>369</v>
      </c>
      <c r="E1669" s="1">
        <v>1</v>
      </c>
      <c r="F1669" s="2">
        <v>45092</v>
      </c>
      <c r="G1669" s="1" t="s">
        <v>107</v>
      </c>
      <c r="H1669" s="1" t="s">
        <v>1674</v>
      </c>
      <c r="I1669" s="1" t="s">
        <v>345</v>
      </c>
    </row>
    <row r="1670" spans="1:9">
      <c r="A1670" s="1" t="s">
        <v>108</v>
      </c>
      <c r="B1670" s="1" t="s">
        <v>495</v>
      </c>
      <c r="C1670" s="1" t="s">
        <v>2963</v>
      </c>
      <c r="D1670" s="1" t="s">
        <v>358</v>
      </c>
      <c r="E1670" s="1">
        <v>1</v>
      </c>
      <c r="F1670" s="2">
        <v>45093</v>
      </c>
      <c r="G1670" s="1" t="s">
        <v>113</v>
      </c>
      <c r="H1670" s="1" t="s">
        <v>1557</v>
      </c>
      <c r="I1670" s="1" t="s">
        <v>345</v>
      </c>
    </row>
    <row r="1671" spans="1:9">
      <c r="A1671" s="1" t="s">
        <v>108</v>
      </c>
      <c r="B1671" s="1" t="s">
        <v>495</v>
      </c>
      <c r="C1671" s="1" t="s">
        <v>2964</v>
      </c>
      <c r="D1671" s="1" t="s">
        <v>343</v>
      </c>
      <c r="E1671" s="1">
        <v>1</v>
      </c>
      <c r="F1671" s="2">
        <v>45094</v>
      </c>
      <c r="G1671" s="1" t="s">
        <v>107</v>
      </c>
      <c r="H1671" s="1" t="s">
        <v>1674</v>
      </c>
      <c r="I1671" s="1" t="s">
        <v>345</v>
      </c>
    </row>
    <row r="1672" spans="1:9">
      <c r="A1672" s="1" t="s">
        <v>108</v>
      </c>
      <c r="B1672" s="1" t="s">
        <v>495</v>
      </c>
      <c r="C1672" s="1" t="s">
        <v>2965</v>
      </c>
      <c r="D1672" s="1" t="s">
        <v>350</v>
      </c>
      <c r="E1672" s="1">
        <v>1</v>
      </c>
      <c r="F1672" s="2">
        <v>45094</v>
      </c>
      <c r="G1672" s="1" t="s">
        <v>107</v>
      </c>
      <c r="H1672" s="1" t="s">
        <v>1674</v>
      </c>
      <c r="I1672" s="1" t="s">
        <v>345</v>
      </c>
    </row>
    <row r="1673" hidden="1" spans="1:9">
      <c r="A1673" s="1" t="s">
        <v>108</v>
      </c>
      <c r="B1673" s="1" t="s">
        <v>495</v>
      </c>
      <c r="C1673" s="1" t="s">
        <v>3934</v>
      </c>
      <c r="D1673" s="1" t="s">
        <v>369</v>
      </c>
      <c r="E1673" s="1">
        <v>1</v>
      </c>
      <c r="F1673" s="2">
        <v>45096</v>
      </c>
      <c r="G1673" s="1" t="s">
        <v>113</v>
      </c>
      <c r="H1673" s="1" t="s">
        <v>1557</v>
      </c>
      <c r="I1673" s="1" t="s">
        <v>345</v>
      </c>
    </row>
    <row r="1674" hidden="1" spans="1:9">
      <c r="A1674" s="1" t="s">
        <v>108</v>
      </c>
      <c r="B1674" s="1" t="s">
        <v>495</v>
      </c>
      <c r="C1674" s="1" t="s">
        <v>3935</v>
      </c>
      <c r="D1674" s="1" t="s">
        <v>369</v>
      </c>
      <c r="E1674" s="1">
        <v>1</v>
      </c>
      <c r="F1674" s="2">
        <v>45097</v>
      </c>
      <c r="G1674" s="1" t="s">
        <v>107</v>
      </c>
      <c r="H1674" s="1" t="s">
        <v>1674</v>
      </c>
      <c r="I1674" s="1" t="s">
        <v>345</v>
      </c>
    </row>
    <row r="1675" hidden="1" spans="1:9">
      <c r="A1675" s="1" t="s">
        <v>108</v>
      </c>
      <c r="B1675" s="1" t="s">
        <v>495</v>
      </c>
      <c r="C1675" s="1" t="s">
        <v>3936</v>
      </c>
      <c r="D1675" s="1" t="s">
        <v>343</v>
      </c>
      <c r="E1675" s="1">
        <v>1</v>
      </c>
      <c r="F1675" s="2">
        <v>45098</v>
      </c>
      <c r="G1675" s="1" t="s">
        <v>107</v>
      </c>
      <c r="H1675" s="1" t="s">
        <v>1674</v>
      </c>
      <c r="I1675" s="1" t="s">
        <v>345</v>
      </c>
    </row>
    <row r="1676" hidden="1" spans="1:9">
      <c r="A1676" s="1" t="s">
        <v>108</v>
      </c>
      <c r="B1676" s="1" t="s">
        <v>495</v>
      </c>
      <c r="C1676" s="1" t="s">
        <v>3937</v>
      </c>
      <c r="D1676" s="1" t="s">
        <v>343</v>
      </c>
      <c r="E1676" s="1">
        <v>1</v>
      </c>
      <c r="F1676" s="2">
        <v>45098</v>
      </c>
      <c r="G1676" s="1" t="s">
        <v>107</v>
      </c>
      <c r="H1676" s="1" t="s">
        <v>1674</v>
      </c>
      <c r="I1676" s="1" t="s">
        <v>345</v>
      </c>
    </row>
    <row r="1677" hidden="1" spans="1:9">
      <c r="A1677" s="1" t="s">
        <v>108</v>
      </c>
      <c r="B1677" s="1" t="s">
        <v>495</v>
      </c>
      <c r="C1677" s="1" t="s">
        <v>3938</v>
      </c>
      <c r="D1677" s="1" t="s">
        <v>369</v>
      </c>
      <c r="E1677" s="1">
        <v>1</v>
      </c>
      <c r="F1677" s="2">
        <v>45098</v>
      </c>
      <c r="G1677" s="1" t="s">
        <v>107</v>
      </c>
      <c r="H1677" s="1" t="s">
        <v>1674</v>
      </c>
      <c r="I1677" s="1" t="s">
        <v>345</v>
      </c>
    </row>
    <row r="1678" hidden="1" spans="1:9">
      <c r="A1678" s="1" t="s">
        <v>108</v>
      </c>
      <c r="B1678" s="1" t="s">
        <v>495</v>
      </c>
      <c r="C1678" s="1" t="s">
        <v>3939</v>
      </c>
      <c r="D1678" s="1" t="s">
        <v>343</v>
      </c>
      <c r="E1678" s="1">
        <v>1</v>
      </c>
      <c r="F1678" s="2">
        <v>45100</v>
      </c>
      <c r="G1678" s="1" t="s">
        <v>107</v>
      </c>
      <c r="H1678" s="1" t="s">
        <v>1674</v>
      </c>
      <c r="I1678" s="1" t="s">
        <v>345</v>
      </c>
    </row>
    <row r="1679" hidden="1" spans="1:9">
      <c r="A1679" s="1" t="s">
        <v>108</v>
      </c>
      <c r="B1679" s="1" t="s">
        <v>495</v>
      </c>
      <c r="C1679" s="1" t="s">
        <v>3940</v>
      </c>
      <c r="D1679" s="1" t="s">
        <v>369</v>
      </c>
      <c r="E1679" s="1">
        <v>1</v>
      </c>
      <c r="F1679" s="2">
        <v>45100</v>
      </c>
      <c r="G1679" s="1" t="s">
        <v>113</v>
      </c>
      <c r="H1679" s="1" t="s">
        <v>1557</v>
      </c>
      <c r="I1679" s="1" t="s">
        <v>345</v>
      </c>
    </row>
    <row r="1680" hidden="1" spans="1:9">
      <c r="A1680" s="1" t="s">
        <v>108</v>
      </c>
      <c r="B1680" s="1" t="s">
        <v>495</v>
      </c>
      <c r="C1680" s="1" t="s">
        <v>3941</v>
      </c>
      <c r="D1680" s="1" t="s">
        <v>343</v>
      </c>
      <c r="E1680" s="1">
        <v>1</v>
      </c>
      <c r="F1680" s="2">
        <v>45101</v>
      </c>
      <c r="G1680" s="1" t="s">
        <v>107</v>
      </c>
      <c r="H1680" s="1" t="s">
        <v>1674</v>
      </c>
      <c r="I1680" s="1" t="s">
        <v>345</v>
      </c>
    </row>
    <row r="1681" hidden="1" spans="1:9">
      <c r="A1681" s="1" t="s">
        <v>108</v>
      </c>
      <c r="B1681" s="1" t="s">
        <v>495</v>
      </c>
      <c r="C1681" s="1" t="s">
        <v>3942</v>
      </c>
      <c r="D1681" s="1" t="s">
        <v>358</v>
      </c>
      <c r="E1681" s="1">
        <v>1</v>
      </c>
      <c r="F1681" s="2">
        <v>45101</v>
      </c>
      <c r="G1681" s="1" t="s">
        <v>107</v>
      </c>
      <c r="H1681" s="1" t="s">
        <v>1674</v>
      </c>
      <c r="I1681" s="1" t="s">
        <v>345</v>
      </c>
    </row>
    <row r="1682" hidden="1" spans="1:9">
      <c r="A1682" s="1" t="s">
        <v>108</v>
      </c>
      <c r="B1682" s="1" t="s">
        <v>495</v>
      </c>
      <c r="C1682" s="1" t="s">
        <v>3943</v>
      </c>
      <c r="D1682" s="1" t="s">
        <v>358</v>
      </c>
      <c r="E1682" s="1">
        <v>1</v>
      </c>
      <c r="F1682" s="2">
        <v>45103</v>
      </c>
      <c r="G1682" s="1" t="s">
        <v>107</v>
      </c>
      <c r="H1682" s="1" t="s">
        <v>1674</v>
      </c>
      <c r="I1682" s="1" t="s">
        <v>345</v>
      </c>
    </row>
    <row r="1683" hidden="1" spans="1:9">
      <c r="A1683" s="1" t="s">
        <v>108</v>
      </c>
      <c r="B1683" s="1" t="s">
        <v>495</v>
      </c>
      <c r="C1683" s="1" t="s">
        <v>3944</v>
      </c>
      <c r="D1683" s="1" t="s">
        <v>358</v>
      </c>
      <c r="E1683" s="1">
        <v>1</v>
      </c>
      <c r="F1683" s="2">
        <v>45104</v>
      </c>
      <c r="G1683" s="1" t="s">
        <v>113</v>
      </c>
      <c r="H1683" s="1" t="s">
        <v>1557</v>
      </c>
      <c r="I1683" s="1" t="s">
        <v>345</v>
      </c>
    </row>
    <row r="1684" spans="1:9">
      <c r="A1684" s="1" t="s">
        <v>2966</v>
      </c>
      <c r="B1684" s="1" t="s">
        <v>304</v>
      </c>
      <c r="C1684" s="1" t="s">
        <v>2967</v>
      </c>
      <c r="D1684" s="1" t="s">
        <v>350</v>
      </c>
      <c r="E1684" s="1">
        <v>1</v>
      </c>
      <c r="F1684" s="2">
        <v>45079</v>
      </c>
      <c r="G1684" s="1" t="s">
        <v>2968</v>
      </c>
      <c r="H1684" s="1" t="s">
        <v>2969</v>
      </c>
      <c r="I1684" s="1" t="s">
        <v>345</v>
      </c>
    </row>
    <row r="1685" spans="1:9">
      <c r="A1685" s="1" t="s">
        <v>2966</v>
      </c>
      <c r="B1685" s="1" t="s">
        <v>2147</v>
      </c>
      <c r="C1685" s="1" t="s">
        <v>2970</v>
      </c>
      <c r="D1685" s="1" t="s">
        <v>352</v>
      </c>
      <c r="E1685" s="1">
        <v>1</v>
      </c>
      <c r="F1685" s="2">
        <v>45094</v>
      </c>
      <c r="G1685" s="1" t="s">
        <v>2968</v>
      </c>
      <c r="H1685" s="1" t="s">
        <v>2969</v>
      </c>
      <c r="I1685" s="1" t="s">
        <v>345</v>
      </c>
    </row>
    <row r="1686" spans="1:9">
      <c r="A1686" s="1" t="s">
        <v>168</v>
      </c>
      <c r="B1686" s="1" t="s">
        <v>160</v>
      </c>
      <c r="C1686" s="1" t="s">
        <v>2971</v>
      </c>
      <c r="D1686" s="1" t="s">
        <v>352</v>
      </c>
      <c r="E1686" s="1">
        <v>1</v>
      </c>
      <c r="F1686" s="2">
        <v>45080</v>
      </c>
      <c r="G1686" s="1" t="s">
        <v>167</v>
      </c>
      <c r="H1686" s="1" t="s">
        <v>1709</v>
      </c>
      <c r="I1686" s="1" t="s">
        <v>345</v>
      </c>
    </row>
    <row r="1687" spans="1:9">
      <c r="A1687" s="1" t="s">
        <v>168</v>
      </c>
      <c r="B1687" s="1" t="s">
        <v>160</v>
      </c>
      <c r="C1687" s="1" t="s">
        <v>2972</v>
      </c>
      <c r="D1687" s="1" t="s">
        <v>369</v>
      </c>
      <c r="E1687" s="1">
        <v>1</v>
      </c>
      <c r="F1687" s="2">
        <v>45086</v>
      </c>
      <c r="G1687" s="1" t="s">
        <v>167</v>
      </c>
      <c r="H1687" s="1" t="s">
        <v>1709</v>
      </c>
      <c r="I1687" s="1" t="s">
        <v>345</v>
      </c>
    </row>
    <row r="1688" spans="1:9">
      <c r="A1688" s="1" t="s">
        <v>168</v>
      </c>
      <c r="B1688" s="1" t="s">
        <v>160</v>
      </c>
      <c r="C1688" s="1" t="s">
        <v>2973</v>
      </c>
      <c r="D1688" s="1" t="s">
        <v>352</v>
      </c>
      <c r="E1688" s="1">
        <v>1</v>
      </c>
      <c r="F1688" s="2">
        <v>45087</v>
      </c>
      <c r="G1688" s="1" t="s">
        <v>167</v>
      </c>
      <c r="H1688" s="1" t="s">
        <v>1709</v>
      </c>
      <c r="I1688" s="1" t="s">
        <v>345</v>
      </c>
    </row>
    <row r="1689" spans="1:9">
      <c r="A1689" s="1" t="s">
        <v>168</v>
      </c>
      <c r="B1689" s="1" t="s">
        <v>160</v>
      </c>
      <c r="C1689" s="1" t="s">
        <v>2974</v>
      </c>
      <c r="D1689" s="1" t="s">
        <v>369</v>
      </c>
      <c r="E1689" s="1">
        <v>1</v>
      </c>
      <c r="F1689" s="2">
        <v>45089</v>
      </c>
      <c r="G1689" s="1" t="s">
        <v>167</v>
      </c>
      <c r="H1689" s="1" t="s">
        <v>1709</v>
      </c>
      <c r="I1689" s="1" t="s">
        <v>345</v>
      </c>
    </row>
    <row r="1690" spans="1:9">
      <c r="A1690" s="1" t="s">
        <v>168</v>
      </c>
      <c r="B1690" s="1" t="s">
        <v>160</v>
      </c>
      <c r="C1690" s="1" t="s">
        <v>2975</v>
      </c>
      <c r="D1690" s="1" t="s">
        <v>352</v>
      </c>
      <c r="E1690" s="1">
        <v>1</v>
      </c>
      <c r="F1690" s="2">
        <v>45091</v>
      </c>
      <c r="G1690" s="1" t="s">
        <v>167</v>
      </c>
      <c r="H1690" s="1" t="s">
        <v>1709</v>
      </c>
      <c r="I1690" s="1" t="s">
        <v>345</v>
      </c>
    </row>
    <row r="1691" spans="1:9">
      <c r="A1691" s="1" t="s">
        <v>168</v>
      </c>
      <c r="B1691" s="1" t="s">
        <v>160</v>
      </c>
      <c r="C1691" s="1" t="s">
        <v>2976</v>
      </c>
      <c r="D1691" s="1" t="s">
        <v>352</v>
      </c>
      <c r="E1691" s="1">
        <v>1</v>
      </c>
      <c r="F1691" s="2">
        <v>45092</v>
      </c>
      <c r="G1691" s="1" t="s">
        <v>167</v>
      </c>
      <c r="H1691" s="1" t="s">
        <v>1709</v>
      </c>
      <c r="I1691" s="1" t="s">
        <v>345</v>
      </c>
    </row>
    <row r="1692" hidden="1" spans="1:9">
      <c r="A1692" s="1" t="s">
        <v>168</v>
      </c>
      <c r="B1692" s="1" t="s">
        <v>160</v>
      </c>
      <c r="C1692" s="1" t="s">
        <v>3945</v>
      </c>
      <c r="D1692" s="1" t="s">
        <v>358</v>
      </c>
      <c r="E1692" s="1">
        <v>1</v>
      </c>
      <c r="F1692" s="2">
        <v>45099</v>
      </c>
      <c r="G1692" s="1" t="s">
        <v>167</v>
      </c>
      <c r="H1692" s="1" t="s">
        <v>1709</v>
      </c>
      <c r="I1692" s="1" t="s">
        <v>345</v>
      </c>
    </row>
    <row r="1693" hidden="1" spans="1:9">
      <c r="A1693" s="1" t="s">
        <v>168</v>
      </c>
      <c r="B1693" s="1" t="s">
        <v>160</v>
      </c>
      <c r="C1693" s="1" t="s">
        <v>3946</v>
      </c>
      <c r="D1693" s="1" t="s">
        <v>815</v>
      </c>
      <c r="E1693" s="1">
        <v>1</v>
      </c>
      <c r="F1693" s="2">
        <v>45104</v>
      </c>
      <c r="G1693" s="1" t="s">
        <v>167</v>
      </c>
      <c r="H1693" s="1" t="s">
        <v>1709</v>
      </c>
      <c r="I1693" s="1" t="s">
        <v>345</v>
      </c>
    </row>
    <row r="1694" hidden="1" spans="1:9">
      <c r="A1694" s="1" t="s">
        <v>168</v>
      </c>
      <c r="B1694" s="1" t="s">
        <v>160</v>
      </c>
      <c r="C1694" s="1" t="s">
        <v>3947</v>
      </c>
      <c r="D1694" s="1" t="s">
        <v>352</v>
      </c>
      <c r="E1694" s="1">
        <v>1</v>
      </c>
      <c r="F1694" s="2">
        <v>45104</v>
      </c>
      <c r="G1694" s="1" t="s">
        <v>167</v>
      </c>
      <c r="H1694" s="1" t="s">
        <v>1709</v>
      </c>
      <c r="I1694" s="1" t="s">
        <v>345</v>
      </c>
    </row>
    <row r="1695" hidden="1" spans="1:9">
      <c r="A1695" s="1" t="s">
        <v>168</v>
      </c>
      <c r="B1695" s="1" t="s">
        <v>160</v>
      </c>
      <c r="C1695" s="1" t="s">
        <v>3948</v>
      </c>
      <c r="D1695" s="1" t="s">
        <v>358</v>
      </c>
      <c r="E1695" s="1">
        <v>1</v>
      </c>
      <c r="F1695" s="2">
        <v>45106</v>
      </c>
      <c r="G1695" s="1" t="s">
        <v>167</v>
      </c>
      <c r="H1695" s="1" t="s">
        <v>1709</v>
      </c>
      <c r="I1695" s="1" t="s">
        <v>345</v>
      </c>
    </row>
    <row r="1696" spans="1:9">
      <c r="A1696" s="1" t="s">
        <v>57</v>
      </c>
      <c r="B1696" s="1" t="s">
        <v>34</v>
      </c>
      <c r="C1696" s="1" t="s">
        <v>2977</v>
      </c>
      <c r="D1696" s="1" t="s">
        <v>376</v>
      </c>
      <c r="E1696" s="1">
        <v>1</v>
      </c>
      <c r="F1696" s="2">
        <v>45081</v>
      </c>
      <c r="G1696" s="1" t="s">
        <v>56</v>
      </c>
      <c r="H1696" s="1" t="s">
        <v>1717</v>
      </c>
      <c r="I1696" s="1" t="s">
        <v>345</v>
      </c>
    </row>
    <row r="1697" spans="1:9">
      <c r="A1697" s="1" t="s">
        <v>57</v>
      </c>
      <c r="B1697" s="1" t="s">
        <v>34</v>
      </c>
      <c r="C1697" s="1" t="s">
        <v>2978</v>
      </c>
      <c r="D1697" s="1" t="s">
        <v>358</v>
      </c>
      <c r="E1697" s="1">
        <v>1</v>
      </c>
      <c r="F1697" s="2">
        <v>45081</v>
      </c>
      <c r="G1697" s="1" t="s">
        <v>56</v>
      </c>
      <c r="H1697" s="1" t="s">
        <v>1717</v>
      </c>
      <c r="I1697" s="1" t="s">
        <v>345</v>
      </c>
    </row>
    <row r="1698" spans="1:9">
      <c r="A1698" s="1" t="s">
        <v>57</v>
      </c>
      <c r="B1698" s="1" t="s">
        <v>34</v>
      </c>
      <c r="C1698" s="1" t="s">
        <v>2979</v>
      </c>
      <c r="D1698" s="1" t="s">
        <v>352</v>
      </c>
      <c r="E1698" s="1">
        <v>1</v>
      </c>
      <c r="F1698" s="2">
        <v>45081</v>
      </c>
      <c r="G1698" s="1" t="s">
        <v>56</v>
      </c>
      <c r="H1698" s="1" t="s">
        <v>1717</v>
      </c>
      <c r="I1698" s="1" t="s">
        <v>345</v>
      </c>
    </row>
    <row r="1699" spans="1:9">
      <c r="A1699" s="1" t="s">
        <v>57</v>
      </c>
      <c r="B1699" s="1" t="s">
        <v>34</v>
      </c>
      <c r="C1699" s="1" t="s">
        <v>2980</v>
      </c>
      <c r="D1699" s="1" t="s">
        <v>352</v>
      </c>
      <c r="E1699" s="1">
        <v>1</v>
      </c>
      <c r="F1699" s="2">
        <v>45082</v>
      </c>
      <c r="G1699" s="1" t="s">
        <v>56</v>
      </c>
      <c r="H1699" s="1" t="s">
        <v>1717</v>
      </c>
      <c r="I1699" s="1" t="s">
        <v>345</v>
      </c>
    </row>
    <row r="1700" spans="1:9">
      <c r="A1700" s="1" t="s">
        <v>57</v>
      </c>
      <c r="B1700" s="1" t="s">
        <v>34</v>
      </c>
      <c r="C1700" s="1" t="s">
        <v>2981</v>
      </c>
      <c r="D1700" s="1" t="s">
        <v>350</v>
      </c>
      <c r="E1700" s="1">
        <v>1</v>
      </c>
      <c r="F1700" s="2">
        <v>45082</v>
      </c>
      <c r="G1700" s="1" t="s">
        <v>56</v>
      </c>
      <c r="H1700" s="1" t="s">
        <v>1717</v>
      </c>
      <c r="I1700" s="1" t="s">
        <v>345</v>
      </c>
    </row>
    <row r="1701" spans="1:9">
      <c r="A1701" s="1" t="s">
        <v>57</v>
      </c>
      <c r="B1701" s="1" t="s">
        <v>34</v>
      </c>
      <c r="C1701" s="1" t="s">
        <v>2982</v>
      </c>
      <c r="D1701" s="1" t="s">
        <v>352</v>
      </c>
      <c r="E1701" s="1">
        <v>1</v>
      </c>
      <c r="F1701" s="2">
        <v>45085</v>
      </c>
      <c r="G1701" s="1" t="s">
        <v>56</v>
      </c>
      <c r="H1701" s="1" t="s">
        <v>1717</v>
      </c>
      <c r="I1701" s="1" t="s">
        <v>345</v>
      </c>
    </row>
    <row r="1702" spans="1:9">
      <c r="A1702" s="1" t="s">
        <v>57</v>
      </c>
      <c r="B1702" s="1" t="s">
        <v>34</v>
      </c>
      <c r="C1702" s="1" t="s">
        <v>2983</v>
      </c>
      <c r="D1702" s="1" t="s">
        <v>350</v>
      </c>
      <c r="E1702" s="1">
        <v>1</v>
      </c>
      <c r="F1702" s="2">
        <v>45085</v>
      </c>
      <c r="G1702" s="1" t="s">
        <v>56</v>
      </c>
      <c r="H1702" s="1" t="s">
        <v>1717</v>
      </c>
      <c r="I1702" s="1" t="s">
        <v>345</v>
      </c>
    </row>
    <row r="1703" spans="1:9">
      <c r="A1703" s="1" t="s">
        <v>57</v>
      </c>
      <c r="B1703" s="1" t="s">
        <v>34</v>
      </c>
      <c r="C1703" s="1" t="s">
        <v>2984</v>
      </c>
      <c r="D1703" s="1" t="s">
        <v>369</v>
      </c>
      <c r="E1703" s="1">
        <v>1</v>
      </c>
      <c r="F1703" s="2">
        <v>45085</v>
      </c>
      <c r="G1703" s="1" t="s">
        <v>56</v>
      </c>
      <c r="H1703" s="1" t="s">
        <v>1717</v>
      </c>
      <c r="I1703" s="1" t="s">
        <v>345</v>
      </c>
    </row>
    <row r="1704" spans="1:9">
      <c r="A1704" s="1" t="s">
        <v>57</v>
      </c>
      <c r="B1704" s="1" t="s">
        <v>34</v>
      </c>
      <c r="C1704" s="1" t="s">
        <v>2985</v>
      </c>
      <c r="D1704" s="1" t="s">
        <v>350</v>
      </c>
      <c r="E1704" s="1">
        <v>1</v>
      </c>
      <c r="F1704" s="2">
        <v>45086</v>
      </c>
      <c r="G1704" s="1" t="s">
        <v>56</v>
      </c>
      <c r="H1704" s="1" t="s">
        <v>1717</v>
      </c>
      <c r="I1704" s="1" t="s">
        <v>345</v>
      </c>
    </row>
    <row r="1705" spans="1:9">
      <c r="A1705" s="1" t="s">
        <v>57</v>
      </c>
      <c r="B1705" s="1" t="s">
        <v>34</v>
      </c>
      <c r="C1705" s="1" t="s">
        <v>2986</v>
      </c>
      <c r="D1705" s="1" t="s">
        <v>376</v>
      </c>
      <c r="E1705" s="1">
        <v>1</v>
      </c>
      <c r="F1705" s="2">
        <v>45086</v>
      </c>
      <c r="G1705" s="1" t="s">
        <v>56</v>
      </c>
      <c r="H1705" s="1" t="s">
        <v>1717</v>
      </c>
      <c r="I1705" s="1" t="s">
        <v>345</v>
      </c>
    </row>
    <row r="1706" spans="1:9">
      <c r="A1706" s="1" t="s">
        <v>57</v>
      </c>
      <c r="B1706" s="1" t="s">
        <v>34</v>
      </c>
      <c r="C1706" s="1" t="s">
        <v>2987</v>
      </c>
      <c r="D1706" s="1" t="s">
        <v>352</v>
      </c>
      <c r="E1706" s="1">
        <v>1</v>
      </c>
      <c r="F1706" s="2">
        <v>45086</v>
      </c>
      <c r="G1706" s="1" t="s">
        <v>56</v>
      </c>
      <c r="H1706" s="1" t="s">
        <v>1717</v>
      </c>
      <c r="I1706" s="1" t="s">
        <v>345</v>
      </c>
    </row>
    <row r="1707" spans="1:9">
      <c r="A1707" s="1" t="s">
        <v>57</v>
      </c>
      <c r="B1707" s="1" t="s">
        <v>34</v>
      </c>
      <c r="C1707" s="1" t="s">
        <v>2988</v>
      </c>
      <c r="D1707" s="1" t="s">
        <v>350</v>
      </c>
      <c r="E1707" s="1">
        <v>1</v>
      </c>
      <c r="F1707" s="2">
        <v>45086</v>
      </c>
      <c r="G1707" s="1" t="s">
        <v>56</v>
      </c>
      <c r="H1707" s="1" t="s">
        <v>1717</v>
      </c>
      <c r="I1707" s="1" t="s">
        <v>345</v>
      </c>
    </row>
    <row r="1708" spans="1:9">
      <c r="A1708" s="1" t="s">
        <v>57</v>
      </c>
      <c r="B1708" s="1" t="s">
        <v>34</v>
      </c>
      <c r="C1708" s="1" t="s">
        <v>2989</v>
      </c>
      <c r="D1708" s="1" t="s">
        <v>358</v>
      </c>
      <c r="E1708" s="1">
        <v>1</v>
      </c>
      <c r="F1708" s="2">
        <v>45087</v>
      </c>
      <c r="G1708" s="1" t="s">
        <v>56</v>
      </c>
      <c r="H1708" s="1" t="s">
        <v>1717</v>
      </c>
      <c r="I1708" s="1" t="s">
        <v>345</v>
      </c>
    </row>
    <row r="1709" spans="1:9">
      <c r="A1709" s="1" t="s">
        <v>57</v>
      </c>
      <c r="B1709" s="1" t="s">
        <v>34</v>
      </c>
      <c r="C1709" s="1" t="s">
        <v>2990</v>
      </c>
      <c r="D1709" s="1" t="s">
        <v>358</v>
      </c>
      <c r="E1709" s="1">
        <v>1</v>
      </c>
      <c r="F1709" s="2">
        <v>45087</v>
      </c>
      <c r="G1709" s="1" t="s">
        <v>56</v>
      </c>
      <c r="H1709" s="1" t="s">
        <v>1717</v>
      </c>
      <c r="I1709" s="1" t="s">
        <v>345</v>
      </c>
    </row>
    <row r="1710" spans="1:9">
      <c r="A1710" s="1" t="s">
        <v>57</v>
      </c>
      <c r="B1710" s="1" t="s">
        <v>34</v>
      </c>
      <c r="C1710" s="1" t="s">
        <v>2991</v>
      </c>
      <c r="D1710" s="1" t="s">
        <v>369</v>
      </c>
      <c r="E1710" s="1">
        <v>1</v>
      </c>
      <c r="F1710" s="2">
        <v>45089</v>
      </c>
      <c r="G1710" s="1" t="s">
        <v>56</v>
      </c>
      <c r="H1710" s="1" t="s">
        <v>1717</v>
      </c>
      <c r="I1710" s="1" t="s">
        <v>345</v>
      </c>
    </row>
    <row r="1711" spans="1:9">
      <c r="A1711" s="1" t="s">
        <v>57</v>
      </c>
      <c r="B1711" s="1" t="s">
        <v>34</v>
      </c>
      <c r="C1711" s="1" t="s">
        <v>2992</v>
      </c>
      <c r="D1711" s="1" t="s">
        <v>358</v>
      </c>
      <c r="E1711" s="1">
        <v>1</v>
      </c>
      <c r="F1711" s="2">
        <v>45090</v>
      </c>
      <c r="G1711" s="1" t="s">
        <v>56</v>
      </c>
      <c r="H1711" s="1" t="s">
        <v>1717</v>
      </c>
      <c r="I1711" s="1" t="s">
        <v>345</v>
      </c>
    </row>
    <row r="1712" spans="1:9">
      <c r="A1712" s="1" t="s">
        <v>57</v>
      </c>
      <c r="B1712" s="1" t="s">
        <v>34</v>
      </c>
      <c r="C1712" s="1" t="s">
        <v>2993</v>
      </c>
      <c r="D1712" s="1" t="s">
        <v>358</v>
      </c>
      <c r="E1712" s="1">
        <v>1</v>
      </c>
      <c r="F1712" s="2">
        <v>45091</v>
      </c>
      <c r="G1712" s="1" t="s">
        <v>56</v>
      </c>
      <c r="H1712" s="1" t="s">
        <v>1717</v>
      </c>
      <c r="I1712" s="1" t="s">
        <v>345</v>
      </c>
    </row>
    <row r="1713" spans="1:9">
      <c r="A1713" s="1" t="s">
        <v>57</v>
      </c>
      <c r="B1713" s="1" t="s">
        <v>34</v>
      </c>
      <c r="C1713" s="1" t="s">
        <v>2994</v>
      </c>
      <c r="D1713" s="1" t="s">
        <v>350</v>
      </c>
      <c r="E1713" s="1">
        <v>1</v>
      </c>
      <c r="F1713" s="2">
        <v>45091</v>
      </c>
      <c r="G1713" s="1" t="s">
        <v>56</v>
      </c>
      <c r="H1713" s="1" t="s">
        <v>1717</v>
      </c>
      <c r="I1713" s="1" t="s">
        <v>345</v>
      </c>
    </row>
    <row r="1714" spans="1:9">
      <c r="A1714" s="1" t="s">
        <v>57</v>
      </c>
      <c r="B1714" s="1" t="s">
        <v>34</v>
      </c>
      <c r="C1714" s="1" t="s">
        <v>2995</v>
      </c>
      <c r="D1714" s="1" t="s">
        <v>358</v>
      </c>
      <c r="E1714" s="1">
        <v>1</v>
      </c>
      <c r="F1714" s="2">
        <v>45091</v>
      </c>
      <c r="G1714" s="1" t="s">
        <v>56</v>
      </c>
      <c r="H1714" s="1" t="s">
        <v>1717</v>
      </c>
      <c r="I1714" s="1" t="s">
        <v>345</v>
      </c>
    </row>
    <row r="1715" spans="1:9">
      <c r="A1715" s="1" t="s">
        <v>57</v>
      </c>
      <c r="B1715" s="1" t="s">
        <v>34</v>
      </c>
      <c r="C1715" s="1" t="s">
        <v>2996</v>
      </c>
      <c r="D1715" s="1" t="s">
        <v>376</v>
      </c>
      <c r="E1715" s="1">
        <v>1</v>
      </c>
      <c r="F1715" s="2">
        <v>45092</v>
      </c>
      <c r="G1715" s="1" t="s">
        <v>56</v>
      </c>
      <c r="H1715" s="1" t="s">
        <v>1717</v>
      </c>
      <c r="I1715" s="1" t="s">
        <v>345</v>
      </c>
    </row>
    <row r="1716" spans="1:9">
      <c r="A1716" s="1" t="s">
        <v>57</v>
      </c>
      <c r="B1716" s="1" t="s">
        <v>34</v>
      </c>
      <c r="C1716" s="1" t="s">
        <v>2997</v>
      </c>
      <c r="D1716" s="1" t="s">
        <v>350</v>
      </c>
      <c r="E1716" s="1">
        <v>1</v>
      </c>
      <c r="F1716" s="2">
        <v>45093</v>
      </c>
      <c r="G1716" s="1" t="s">
        <v>56</v>
      </c>
      <c r="H1716" s="1" t="s">
        <v>1717</v>
      </c>
      <c r="I1716" s="1" t="s">
        <v>345</v>
      </c>
    </row>
    <row r="1717" spans="1:9">
      <c r="A1717" s="1" t="s">
        <v>57</v>
      </c>
      <c r="B1717" s="1" t="s">
        <v>34</v>
      </c>
      <c r="C1717" s="1" t="s">
        <v>2998</v>
      </c>
      <c r="D1717" s="1" t="s">
        <v>352</v>
      </c>
      <c r="E1717" s="1">
        <v>1</v>
      </c>
      <c r="F1717" s="2">
        <v>45093</v>
      </c>
      <c r="G1717" s="1" t="s">
        <v>56</v>
      </c>
      <c r="H1717" s="1" t="s">
        <v>1717</v>
      </c>
      <c r="I1717" s="1" t="s">
        <v>345</v>
      </c>
    </row>
    <row r="1718" spans="1:9">
      <c r="A1718" s="1" t="s">
        <v>57</v>
      </c>
      <c r="B1718" s="1" t="s">
        <v>34</v>
      </c>
      <c r="C1718" s="1" t="s">
        <v>2999</v>
      </c>
      <c r="D1718" s="1" t="s">
        <v>369</v>
      </c>
      <c r="E1718" s="1">
        <v>1</v>
      </c>
      <c r="F1718" s="2">
        <v>45094</v>
      </c>
      <c r="G1718" s="1" t="s">
        <v>56</v>
      </c>
      <c r="H1718" s="1" t="s">
        <v>1717</v>
      </c>
      <c r="I1718" s="1" t="s">
        <v>345</v>
      </c>
    </row>
    <row r="1719" hidden="1" spans="1:9">
      <c r="A1719" s="1" t="s">
        <v>57</v>
      </c>
      <c r="B1719" s="1" t="s">
        <v>34</v>
      </c>
      <c r="C1719" s="1" t="s">
        <v>3949</v>
      </c>
      <c r="D1719" s="1" t="s">
        <v>376</v>
      </c>
      <c r="E1719" s="1">
        <v>1</v>
      </c>
      <c r="F1719" s="2">
        <v>45098</v>
      </c>
      <c r="G1719" s="1" t="s">
        <v>56</v>
      </c>
      <c r="H1719" s="1" t="s">
        <v>1717</v>
      </c>
      <c r="I1719" s="1" t="s">
        <v>345</v>
      </c>
    </row>
    <row r="1720" hidden="1" spans="1:9">
      <c r="A1720" s="1" t="s">
        <v>57</v>
      </c>
      <c r="B1720" s="1" t="s">
        <v>34</v>
      </c>
      <c r="C1720" s="1" t="s">
        <v>3950</v>
      </c>
      <c r="D1720" s="1" t="s">
        <v>358</v>
      </c>
      <c r="E1720" s="1">
        <v>1</v>
      </c>
      <c r="F1720" s="2">
        <v>45098</v>
      </c>
      <c r="G1720" s="1" t="s">
        <v>56</v>
      </c>
      <c r="H1720" s="1" t="s">
        <v>1717</v>
      </c>
      <c r="I1720" s="1" t="s">
        <v>345</v>
      </c>
    </row>
    <row r="1721" hidden="1" spans="1:9">
      <c r="A1721" s="1" t="s">
        <v>57</v>
      </c>
      <c r="B1721" s="1" t="s">
        <v>34</v>
      </c>
      <c r="C1721" s="1" t="s">
        <v>3951</v>
      </c>
      <c r="D1721" s="1" t="s">
        <v>1751</v>
      </c>
      <c r="E1721" s="1">
        <v>1</v>
      </c>
      <c r="F1721" s="2">
        <v>45098</v>
      </c>
      <c r="G1721" s="1" t="s">
        <v>56</v>
      </c>
      <c r="H1721" s="1" t="s">
        <v>1717</v>
      </c>
      <c r="I1721" s="1" t="s">
        <v>345</v>
      </c>
    </row>
    <row r="1722" hidden="1" spans="1:9">
      <c r="A1722" s="1" t="s">
        <v>57</v>
      </c>
      <c r="B1722" s="1" t="s">
        <v>34</v>
      </c>
      <c r="C1722" s="1" t="s">
        <v>3952</v>
      </c>
      <c r="D1722" s="1" t="s">
        <v>369</v>
      </c>
      <c r="E1722" s="1">
        <v>1</v>
      </c>
      <c r="F1722" s="2">
        <v>45101</v>
      </c>
      <c r="G1722" s="1" t="s">
        <v>56</v>
      </c>
      <c r="H1722" s="1" t="s">
        <v>1717</v>
      </c>
      <c r="I1722" s="1" t="s">
        <v>345</v>
      </c>
    </row>
    <row r="1723" hidden="1" spans="1:9">
      <c r="A1723" s="1" t="s">
        <v>57</v>
      </c>
      <c r="B1723" s="1" t="s">
        <v>34</v>
      </c>
      <c r="C1723" s="1" t="s">
        <v>3953</v>
      </c>
      <c r="D1723" s="1" t="s">
        <v>369</v>
      </c>
      <c r="E1723" s="1">
        <v>1</v>
      </c>
      <c r="F1723" s="2">
        <v>45101</v>
      </c>
      <c r="G1723" s="1" t="s">
        <v>56</v>
      </c>
      <c r="H1723" s="1" t="s">
        <v>1717</v>
      </c>
      <c r="I1723" s="1" t="s">
        <v>345</v>
      </c>
    </row>
    <row r="1724" hidden="1" spans="1:9">
      <c r="A1724" s="1" t="s">
        <v>57</v>
      </c>
      <c r="B1724" s="1" t="s">
        <v>34</v>
      </c>
      <c r="C1724" s="1" t="s">
        <v>3954</v>
      </c>
      <c r="D1724" s="1" t="s">
        <v>343</v>
      </c>
      <c r="E1724" s="1">
        <v>1</v>
      </c>
      <c r="F1724" s="2">
        <v>45101</v>
      </c>
      <c r="G1724" s="1" t="s">
        <v>56</v>
      </c>
      <c r="H1724" s="1" t="s">
        <v>1717</v>
      </c>
      <c r="I1724" s="1" t="s">
        <v>345</v>
      </c>
    </row>
    <row r="1725" hidden="1" spans="1:9">
      <c r="A1725" s="1" t="s">
        <v>57</v>
      </c>
      <c r="B1725" s="1" t="s">
        <v>34</v>
      </c>
      <c r="C1725" s="1" t="s">
        <v>3955</v>
      </c>
      <c r="D1725" s="1" t="s">
        <v>369</v>
      </c>
      <c r="E1725" s="1">
        <v>1</v>
      </c>
      <c r="F1725" s="2">
        <v>45103</v>
      </c>
      <c r="G1725" s="1" t="s">
        <v>56</v>
      </c>
      <c r="H1725" s="1" t="s">
        <v>1717</v>
      </c>
      <c r="I1725" s="1" t="s">
        <v>345</v>
      </c>
    </row>
    <row r="1726" hidden="1" spans="1:9">
      <c r="A1726" s="1" t="s">
        <v>57</v>
      </c>
      <c r="B1726" s="1" t="s">
        <v>34</v>
      </c>
      <c r="C1726" s="1" t="s">
        <v>3956</v>
      </c>
      <c r="D1726" s="1" t="s">
        <v>343</v>
      </c>
      <c r="E1726" s="1">
        <v>1</v>
      </c>
      <c r="F1726" s="2">
        <v>45104</v>
      </c>
      <c r="G1726" s="1" t="s">
        <v>56</v>
      </c>
      <c r="H1726" s="1" t="s">
        <v>1717</v>
      </c>
      <c r="I1726" s="1" t="s">
        <v>345</v>
      </c>
    </row>
    <row r="1727" hidden="1" spans="1:9">
      <c r="A1727" s="1" t="s">
        <v>57</v>
      </c>
      <c r="B1727" s="1" t="s">
        <v>34</v>
      </c>
      <c r="C1727" s="1" t="s">
        <v>3957</v>
      </c>
      <c r="D1727" s="1" t="s">
        <v>352</v>
      </c>
      <c r="E1727" s="1">
        <v>1</v>
      </c>
      <c r="F1727" s="2">
        <v>45104</v>
      </c>
      <c r="G1727" s="1" t="s">
        <v>56</v>
      </c>
      <c r="H1727" s="1" t="s">
        <v>1717</v>
      </c>
      <c r="I1727" s="1" t="s">
        <v>345</v>
      </c>
    </row>
    <row r="1728" hidden="1" spans="1:9">
      <c r="A1728" s="1" t="s">
        <v>57</v>
      </c>
      <c r="B1728" s="1" t="s">
        <v>34</v>
      </c>
      <c r="C1728" s="1" t="s">
        <v>3958</v>
      </c>
      <c r="D1728" s="1" t="s">
        <v>358</v>
      </c>
      <c r="E1728" s="1">
        <v>1</v>
      </c>
      <c r="F1728" s="2">
        <v>45104</v>
      </c>
      <c r="G1728" s="1" t="s">
        <v>56</v>
      </c>
      <c r="H1728" s="1" t="s">
        <v>1717</v>
      </c>
      <c r="I1728" s="1" t="s">
        <v>345</v>
      </c>
    </row>
    <row r="1729" hidden="1" spans="1:9">
      <c r="A1729" s="1" t="s">
        <v>57</v>
      </c>
      <c r="B1729" s="1" t="s">
        <v>34</v>
      </c>
      <c r="C1729" s="1" t="s">
        <v>3959</v>
      </c>
      <c r="D1729" s="1" t="s">
        <v>369</v>
      </c>
      <c r="E1729" s="1">
        <v>1</v>
      </c>
      <c r="F1729" s="2">
        <v>45104</v>
      </c>
      <c r="G1729" s="1" t="s">
        <v>56</v>
      </c>
      <c r="H1729" s="1" t="s">
        <v>1717</v>
      </c>
      <c r="I1729" s="1" t="s">
        <v>345</v>
      </c>
    </row>
    <row r="1730" hidden="1" spans="1:9">
      <c r="A1730" s="1" t="s">
        <v>57</v>
      </c>
      <c r="B1730" s="1" t="s">
        <v>34</v>
      </c>
      <c r="C1730" s="1" t="s">
        <v>3960</v>
      </c>
      <c r="D1730" s="1" t="s">
        <v>352</v>
      </c>
      <c r="E1730" s="1">
        <v>1</v>
      </c>
      <c r="F1730" s="2">
        <v>45106</v>
      </c>
      <c r="G1730" s="1" t="s">
        <v>56</v>
      </c>
      <c r="H1730" s="1" t="s">
        <v>1717</v>
      </c>
      <c r="I1730" s="1" t="s">
        <v>345</v>
      </c>
    </row>
    <row r="1731" hidden="1" spans="1:9">
      <c r="A1731" s="1" t="s">
        <v>57</v>
      </c>
      <c r="B1731" s="1" t="s">
        <v>34</v>
      </c>
      <c r="C1731" s="1" t="s">
        <v>3961</v>
      </c>
      <c r="D1731" s="1" t="s">
        <v>376</v>
      </c>
      <c r="E1731" s="1">
        <v>1</v>
      </c>
      <c r="F1731" s="2">
        <v>45106</v>
      </c>
      <c r="G1731" s="1" t="s">
        <v>56</v>
      </c>
      <c r="H1731" s="1" t="s">
        <v>1717</v>
      </c>
      <c r="I1731" s="1" t="s">
        <v>345</v>
      </c>
    </row>
    <row r="1732" hidden="1" spans="1:9">
      <c r="A1732" s="1" t="s">
        <v>57</v>
      </c>
      <c r="B1732" s="1" t="s">
        <v>34</v>
      </c>
      <c r="C1732" s="1" t="s">
        <v>3962</v>
      </c>
      <c r="D1732" s="1" t="s">
        <v>358</v>
      </c>
      <c r="E1732" s="1">
        <v>1</v>
      </c>
      <c r="F1732" s="2">
        <v>45106</v>
      </c>
      <c r="G1732" s="1" t="s">
        <v>56</v>
      </c>
      <c r="H1732" s="1" t="s">
        <v>1717</v>
      </c>
      <c r="I1732" s="1" t="s">
        <v>345</v>
      </c>
    </row>
    <row r="1733" spans="1:9">
      <c r="A1733" s="1" t="s">
        <v>174</v>
      </c>
      <c r="B1733" s="1" t="s">
        <v>175</v>
      </c>
      <c r="C1733" s="1" t="s">
        <v>3000</v>
      </c>
      <c r="D1733" s="1" t="s">
        <v>358</v>
      </c>
      <c r="E1733" s="1">
        <v>1</v>
      </c>
      <c r="F1733" s="2">
        <v>45082</v>
      </c>
      <c r="G1733" s="1" t="s">
        <v>173</v>
      </c>
      <c r="H1733" s="1" t="s">
        <v>1756</v>
      </c>
      <c r="I1733" s="1" t="s">
        <v>345</v>
      </c>
    </row>
    <row r="1734" spans="1:9">
      <c r="A1734" s="1" t="s">
        <v>174</v>
      </c>
      <c r="B1734" s="1" t="s">
        <v>175</v>
      </c>
      <c r="C1734" s="1" t="s">
        <v>3001</v>
      </c>
      <c r="D1734" s="1" t="s">
        <v>343</v>
      </c>
      <c r="E1734" s="1">
        <v>1</v>
      </c>
      <c r="F1734" s="2">
        <v>45083</v>
      </c>
      <c r="G1734" s="1" t="s">
        <v>173</v>
      </c>
      <c r="H1734" s="1" t="s">
        <v>1756</v>
      </c>
      <c r="I1734" s="1" t="s">
        <v>345</v>
      </c>
    </row>
    <row r="1735" spans="1:9">
      <c r="A1735" s="1" t="s">
        <v>174</v>
      </c>
      <c r="B1735" s="1" t="s">
        <v>175</v>
      </c>
      <c r="C1735" s="1" t="s">
        <v>3002</v>
      </c>
      <c r="D1735" s="1" t="s">
        <v>376</v>
      </c>
      <c r="E1735" s="1">
        <v>1</v>
      </c>
      <c r="F1735" s="2">
        <v>45083</v>
      </c>
      <c r="G1735" s="1" t="s">
        <v>173</v>
      </c>
      <c r="H1735" s="1" t="s">
        <v>1756</v>
      </c>
      <c r="I1735" s="1" t="s">
        <v>345</v>
      </c>
    </row>
    <row r="1736" spans="1:9">
      <c r="A1736" s="1" t="s">
        <v>174</v>
      </c>
      <c r="B1736" s="1" t="s">
        <v>175</v>
      </c>
      <c r="C1736" s="1" t="s">
        <v>3003</v>
      </c>
      <c r="D1736" s="1" t="s">
        <v>369</v>
      </c>
      <c r="E1736" s="1">
        <v>1</v>
      </c>
      <c r="F1736" s="2">
        <v>45084</v>
      </c>
      <c r="G1736" s="1" t="s">
        <v>173</v>
      </c>
      <c r="H1736" s="1" t="s">
        <v>1756</v>
      </c>
      <c r="I1736" s="1" t="s">
        <v>345</v>
      </c>
    </row>
    <row r="1737" spans="1:9">
      <c r="A1737" s="1" t="s">
        <v>174</v>
      </c>
      <c r="B1737" s="1" t="s">
        <v>175</v>
      </c>
      <c r="C1737" s="1" t="s">
        <v>3004</v>
      </c>
      <c r="D1737" s="1" t="s">
        <v>352</v>
      </c>
      <c r="E1737" s="1">
        <v>1</v>
      </c>
      <c r="F1737" s="2">
        <v>45087</v>
      </c>
      <c r="G1737" s="1" t="s">
        <v>173</v>
      </c>
      <c r="H1737" s="1" t="s">
        <v>1756</v>
      </c>
      <c r="I1737" s="1" t="s">
        <v>345</v>
      </c>
    </row>
    <row r="1738" spans="1:9">
      <c r="A1738" s="1" t="s">
        <v>174</v>
      </c>
      <c r="B1738" s="1" t="s">
        <v>175</v>
      </c>
      <c r="C1738" s="1" t="s">
        <v>3005</v>
      </c>
      <c r="D1738" s="1" t="s">
        <v>369</v>
      </c>
      <c r="E1738" s="1">
        <v>1</v>
      </c>
      <c r="F1738" s="2">
        <v>45089</v>
      </c>
      <c r="G1738" s="1" t="s">
        <v>173</v>
      </c>
      <c r="H1738" s="1" t="s">
        <v>1756</v>
      </c>
      <c r="I1738" s="1" t="s">
        <v>345</v>
      </c>
    </row>
    <row r="1739" spans="1:9">
      <c r="A1739" s="1" t="s">
        <v>174</v>
      </c>
      <c r="B1739" s="1" t="s">
        <v>175</v>
      </c>
      <c r="C1739" s="1" t="s">
        <v>3006</v>
      </c>
      <c r="D1739" s="1" t="s">
        <v>350</v>
      </c>
      <c r="E1739" s="1">
        <v>1</v>
      </c>
      <c r="F1739" s="2">
        <v>45090</v>
      </c>
      <c r="G1739" s="1" t="s">
        <v>173</v>
      </c>
      <c r="H1739" s="1" t="s">
        <v>1756</v>
      </c>
      <c r="I1739" s="1" t="s">
        <v>345</v>
      </c>
    </row>
    <row r="1740" spans="1:9">
      <c r="A1740" s="1" t="s">
        <v>174</v>
      </c>
      <c r="B1740" s="1" t="s">
        <v>175</v>
      </c>
      <c r="C1740" s="1" t="s">
        <v>3007</v>
      </c>
      <c r="D1740" s="1" t="s">
        <v>358</v>
      </c>
      <c r="E1740" s="1">
        <v>1</v>
      </c>
      <c r="F1740" s="2">
        <v>45094</v>
      </c>
      <c r="G1740" s="1" t="s">
        <v>173</v>
      </c>
      <c r="H1740" s="1" t="s">
        <v>1756</v>
      </c>
      <c r="I1740" s="1" t="s">
        <v>345</v>
      </c>
    </row>
    <row r="1741" hidden="1" spans="1:9">
      <c r="A1741" s="1" t="s">
        <v>174</v>
      </c>
      <c r="B1741" s="1" t="s">
        <v>175</v>
      </c>
      <c r="C1741" s="1" t="s">
        <v>3963</v>
      </c>
      <c r="D1741" s="1" t="s">
        <v>369</v>
      </c>
      <c r="E1741" s="1">
        <v>1</v>
      </c>
      <c r="F1741" s="2">
        <v>45099</v>
      </c>
      <c r="G1741" s="1" t="s">
        <v>173</v>
      </c>
      <c r="H1741" s="1" t="s">
        <v>1756</v>
      </c>
      <c r="I1741" s="1" t="s">
        <v>345</v>
      </c>
    </row>
    <row r="1742" hidden="1" spans="1:9">
      <c r="A1742" s="1" t="s">
        <v>174</v>
      </c>
      <c r="B1742" s="1" t="s">
        <v>175</v>
      </c>
      <c r="C1742" s="1" t="s">
        <v>3964</v>
      </c>
      <c r="D1742" s="1" t="s">
        <v>369</v>
      </c>
      <c r="E1742" s="1">
        <v>1</v>
      </c>
      <c r="F1742" s="2">
        <v>45099</v>
      </c>
      <c r="G1742" s="1" t="s">
        <v>173</v>
      </c>
      <c r="H1742" s="1" t="s">
        <v>1756</v>
      </c>
      <c r="I1742" s="1" t="s">
        <v>345</v>
      </c>
    </row>
    <row r="1743" hidden="1" spans="1:9">
      <c r="A1743" s="1" t="s">
        <v>174</v>
      </c>
      <c r="B1743" s="1" t="s">
        <v>175</v>
      </c>
      <c r="C1743" s="1" t="s">
        <v>3965</v>
      </c>
      <c r="D1743" s="1" t="s">
        <v>369</v>
      </c>
      <c r="E1743" s="1">
        <v>1</v>
      </c>
      <c r="F1743" s="2">
        <v>45100</v>
      </c>
      <c r="G1743" s="1" t="s">
        <v>173</v>
      </c>
      <c r="H1743" s="1" t="s">
        <v>1756</v>
      </c>
      <c r="I1743" s="1" t="s">
        <v>345</v>
      </c>
    </row>
    <row r="1744" hidden="1" spans="1:9">
      <c r="A1744" s="1" t="s">
        <v>174</v>
      </c>
      <c r="B1744" s="1" t="s">
        <v>175</v>
      </c>
      <c r="C1744" s="1" t="s">
        <v>3966</v>
      </c>
      <c r="D1744" s="1" t="s">
        <v>343</v>
      </c>
      <c r="E1744" s="1">
        <v>1</v>
      </c>
      <c r="F1744" s="2">
        <v>45101</v>
      </c>
      <c r="G1744" s="1" t="s">
        <v>173</v>
      </c>
      <c r="H1744" s="1" t="s">
        <v>1756</v>
      </c>
      <c r="I1744" s="1" t="s">
        <v>345</v>
      </c>
    </row>
    <row r="1745" hidden="1" spans="1:9">
      <c r="A1745" s="1" t="s">
        <v>174</v>
      </c>
      <c r="B1745" s="1" t="s">
        <v>175</v>
      </c>
      <c r="C1745" s="1" t="s">
        <v>3967</v>
      </c>
      <c r="D1745" s="1" t="s">
        <v>343</v>
      </c>
      <c r="E1745" s="1">
        <v>1</v>
      </c>
      <c r="F1745" s="2">
        <v>45101</v>
      </c>
      <c r="G1745" s="1" t="s">
        <v>173</v>
      </c>
      <c r="H1745" s="1" t="s">
        <v>1756</v>
      </c>
      <c r="I1745" s="1" t="s">
        <v>345</v>
      </c>
    </row>
    <row r="1746" hidden="1" spans="1:9">
      <c r="A1746" s="1" t="s">
        <v>174</v>
      </c>
      <c r="B1746" s="1" t="s">
        <v>175</v>
      </c>
      <c r="C1746" s="1" t="s">
        <v>3968</v>
      </c>
      <c r="D1746" s="1" t="s">
        <v>358</v>
      </c>
      <c r="E1746" s="1">
        <v>1</v>
      </c>
      <c r="F1746" s="2">
        <v>45103</v>
      </c>
      <c r="G1746" s="1" t="s">
        <v>173</v>
      </c>
      <c r="H1746" s="1" t="s">
        <v>1756</v>
      </c>
      <c r="I1746" s="1" t="s">
        <v>345</v>
      </c>
    </row>
    <row r="1747" hidden="1" spans="1:9">
      <c r="A1747" s="1" t="s">
        <v>174</v>
      </c>
      <c r="B1747" s="1" t="s">
        <v>175</v>
      </c>
      <c r="C1747" s="1" t="s">
        <v>3969</v>
      </c>
      <c r="D1747" s="1" t="s">
        <v>358</v>
      </c>
      <c r="E1747" s="1">
        <v>1</v>
      </c>
      <c r="F1747" s="2">
        <v>45103</v>
      </c>
      <c r="G1747" s="1" t="s">
        <v>173</v>
      </c>
      <c r="H1747" s="1" t="s">
        <v>1756</v>
      </c>
      <c r="I1747" s="1" t="s">
        <v>345</v>
      </c>
    </row>
    <row r="1748" hidden="1" spans="1:9">
      <c r="A1748" s="1" t="s">
        <v>174</v>
      </c>
      <c r="B1748" s="1" t="s">
        <v>175</v>
      </c>
      <c r="C1748" s="1" t="s">
        <v>3970</v>
      </c>
      <c r="D1748" s="1" t="s">
        <v>369</v>
      </c>
      <c r="E1748" s="1">
        <v>1</v>
      </c>
      <c r="F1748" s="2">
        <v>45104</v>
      </c>
      <c r="G1748" s="1" t="s">
        <v>173</v>
      </c>
      <c r="H1748" s="1" t="s">
        <v>1756</v>
      </c>
      <c r="I1748" s="1" t="s">
        <v>345</v>
      </c>
    </row>
    <row r="1749" hidden="1" spans="1:9">
      <c r="A1749" s="1" t="s">
        <v>174</v>
      </c>
      <c r="B1749" s="1" t="s">
        <v>175</v>
      </c>
      <c r="C1749" s="1" t="s">
        <v>3971</v>
      </c>
      <c r="D1749" s="1" t="s">
        <v>358</v>
      </c>
      <c r="E1749" s="1">
        <v>1</v>
      </c>
      <c r="F1749" s="2">
        <v>45104</v>
      </c>
      <c r="G1749" s="1" t="s">
        <v>173</v>
      </c>
      <c r="H1749" s="1" t="s">
        <v>1756</v>
      </c>
      <c r="I1749" s="1" t="s">
        <v>345</v>
      </c>
    </row>
    <row r="1750" hidden="1" spans="1:9">
      <c r="A1750" s="1" t="s">
        <v>174</v>
      </c>
      <c r="B1750" s="1" t="s">
        <v>175</v>
      </c>
      <c r="C1750" s="1" t="s">
        <v>3972</v>
      </c>
      <c r="D1750" s="1" t="s">
        <v>369</v>
      </c>
      <c r="E1750" s="1">
        <v>1</v>
      </c>
      <c r="F1750" s="2">
        <v>45104</v>
      </c>
      <c r="G1750" s="1" t="s">
        <v>173</v>
      </c>
      <c r="H1750" s="1" t="s">
        <v>1756</v>
      </c>
      <c r="I1750" s="1" t="s">
        <v>345</v>
      </c>
    </row>
    <row r="1751" hidden="1" spans="1:9">
      <c r="A1751" s="1" t="s">
        <v>174</v>
      </c>
      <c r="B1751" s="1" t="s">
        <v>175</v>
      </c>
      <c r="C1751" s="1" t="s">
        <v>3973</v>
      </c>
      <c r="D1751" s="1" t="s">
        <v>350</v>
      </c>
      <c r="E1751" s="1">
        <v>1</v>
      </c>
      <c r="F1751" s="2">
        <v>45106</v>
      </c>
      <c r="G1751" s="1" t="s">
        <v>173</v>
      </c>
      <c r="H1751" s="1" t="s">
        <v>1756</v>
      </c>
      <c r="I1751" s="1" t="s">
        <v>345</v>
      </c>
    </row>
    <row r="1752" spans="1:9">
      <c r="A1752" s="1" t="s">
        <v>3008</v>
      </c>
      <c r="B1752" s="1" t="s">
        <v>66</v>
      </c>
      <c r="C1752" s="1" t="s">
        <v>3009</v>
      </c>
      <c r="D1752" s="1" t="s">
        <v>358</v>
      </c>
      <c r="E1752" s="1">
        <v>1</v>
      </c>
      <c r="F1752" s="2">
        <v>45083</v>
      </c>
      <c r="G1752" s="1" t="s">
        <v>75</v>
      </c>
      <c r="H1752" s="1" t="s">
        <v>885</v>
      </c>
      <c r="I1752" s="1" t="s">
        <v>345</v>
      </c>
    </row>
    <row r="1753" spans="1:9">
      <c r="A1753" s="1" t="s">
        <v>3008</v>
      </c>
      <c r="B1753" s="1" t="s">
        <v>66</v>
      </c>
      <c r="C1753" s="1" t="s">
        <v>3010</v>
      </c>
      <c r="D1753" s="1" t="s">
        <v>369</v>
      </c>
      <c r="E1753" s="1">
        <v>1</v>
      </c>
      <c r="F1753" s="2">
        <v>45084</v>
      </c>
      <c r="G1753" s="1" t="s">
        <v>75</v>
      </c>
      <c r="H1753" s="1" t="s">
        <v>885</v>
      </c>
      <c r="I1753" s="1" t="s">
        <v>345</v>
      </c>
    </row>
    <row r="1754" spans="1:9">
      <c r="A1754" s="1" t="s">
        <v>3008</v>
      </c>
      <c r="B1754" s="1" t="s">
        <v>66</v>
      </c>
      <c r="C1754" s="1" t="s">
        <v>3011</v>
      </c>
      <c r="D1754" s="1" t="s">
        <v>358</v>
      </c>
      <c r="E1754" s="1">
        <v>1</v>
      </c>
      <c r="F1754" s="2">
        <v>45086</v>
      </c>
      <c r="G1754" s="1" t="s">
        <v>75</v>
      </c>
      <c r="H1754" s="1" t="s">
        <v>885</v>
      </c>
      <c r="I1754" s="1" t="s">
        <v>345</v>
      </c>
    </row>
    <row r="1755" spans="1:9">
      <c r="A1755" s="1" t="s">
        <v>3008</v>
      </c>
      <c r="B1755" s="1" t="s">
        <v>66</v>
      </c>
      <c r="C1755" s="1" t="s">
        <v>3012</v>
      </c>
      <c r="D1755" s="1" t="s">
        <v>358</v>
      </c>
      <c r="E1755" s="1">
        <v>1</v>
      </c>
      <c r="F1755" s="2">
        <v>45086</v>
      </c>
      <c r="G1755" s="1" t="s">
        <v>75</v>
      </c>
      <c r="H1755" s="1" t="s">
        <v>885</v>
      </c>
      <c r="I1755" s="1" t="s">
        <v>345</v>
      </c>
    </row>
    <row r="1756" hidden="1" spans="1:9">
      <c r="A1756" s="1" t="s">
        <v>3008</v>
      </c>
      <c r="B1756" s="1" t="s">
        <v>66</v>
      </c>
      <c r="C1756" s="1" t="s">
        <v>3458</v>
      </c>
      <c r="D1756" s="1" t="s">
        <v>352</v>
      </c>
      <c r="E1756" s="1">
        <v>1</v>
      </c>
      <c r="F1756" s="2">
        <v>45096</v>
      </c>
      <c r="G1756" s="1" t="s">
        <v>75</v>
      </c>
      <c r="H1756" s="1" t="s">
        <v>885</v>
      </c>
      <c r="I1756" s="1" t="s">
        <v>345</v>
      </c>
    </row>
    <row r="1757" hidden="1" spans="1:9">
      <c r="A1757" s="1" t="s">
        <v>3008</v>
      </c>
      <c r="B1757" s="1" t="s">
        <v>66</v>
      </c>
      <c r="C1757" s="1" t="s">
        <v>3974</v>
      </c>
      <c r="D1757" s="1" t="s">
        <v>352</v>
      </c>
      <c r="E1757" s="1">
        <v>1</v>
      </c>
      <c r="F1757" s="2">
        <v>45098</v>
      </c>
      <c r="G1757" s="1" t="s">
        <v>75</v>
      </c>
      <c r="H1757" s="1" t="s">
        <v>885</v>
      </c>
      <c r="I1757" s="1" t="s">
        <v>345</v>
      </c>
    </row>
    <row r="1758" hidden="1" spans="1:9">
      <c r="A1758" s="1" t="s">
        <v>3008</v>
      </c>
      <c r="B1758" s="1" t="s">
        <v>66</v>
      </c>
      <c r="C1758" s="1" t="s">
        <v>3975</v>
      </c>
      <c r="D1758" s="1" t="s">
        <v>350</v>
      </c>
      <c r="E1758" s="1">
        <v>1</v>
      </c>
      <c r="F1758" s="2">
        <v>45098</v>
      </c>
      <c r="G1758" s="1" t="s">
        <v>75</v>
      </c>
      <c r="H1758" s="1" t="s">
        <v>885</v>
      </c>
      <c r="I1758" s="1" t="s">
        <v>345</v>
      </c>
    </row>
    <row r="1759" hidden="1" spans="1:9">
      <c r="A1759" s="1" t="s">
        <v>3008</v>
      </c>
      <c r="B1759" s="1" t="s">
        <v>66</v>
      </c>
      <c r="C1759" s="1" t="s">
        <v>3976</v>
      </c>
      <c r="D1759" s="1" t="s">
        <v>376</v>
      </c>
      <c r="E1759" s="1">
        <v>1</v>
      </c>
      <c r="F1759" s="2">
        <v>45101</v>
      </c>
      <c r="G1759" s="1" t="s">
        <v>75</v>
      </c>
      <c r="H1759" s="1" t="s">
        <v>885</v>
      </c>
      <c r="I1759" s="1" t="s">
        <v>345</v>
      </c>
    </row>
    <row r="1760" hidden="1" spans="1:9">
      <c r="A1760" s="1" t="s">
        <v>3008</v>
      </c>
      <c r="B1760" s="1" t="s">
        <v>66</v>
      </c>
      <c r="C1760" s="1" t="s">
        <v>3977</v>
      </c>
      <c r="D1760" s="1" t="s">
        <v>376</v>
      </c>
      <c r="E1760" s="1">
        <v>1</v>
      </c>
      <c r="F1760" s="2">
        <v>45101</v>
      </c>
      <c r="G1760" s="1" t="s">
        <v>75</v>
      </c>
      <c r="H1760" s="1" t="s">
        <v>885</v>
      </c>
      <c r="I1760" s="1" t="s">
        <v>345</v>
      </c>
    </row>
    <row r="1761" hidden="1" spans="1:9">
      <c r="A1761" s="1" t="s">
        <v>3008</v>
      </c>
      <c r="B1761" s="1" t="s">
        <v>66</v>
      </c>
      <c r="C1761" s="1" t="s">
        <v>3978</v>
      </c>
      <c r="D1761" s="1" t="s">
        <v>376</v>
      </c>
      <c r="E1761" s="1">
        <v>1</v>
      </c>
      <c r="F1761" s="2">
        <v>45104</v>
      </c>
      <c r="G1761" s="1" t="s">
        <v>75</v>
      </c>
      <c r="H1761" s="1" t="s">
        <v>885</v>
      </c>
      <c r="I1761" s="1" t="s">
        <v>345</v>
      </c>
    </row>
    <row r="1762" spans="1:9">
      <c r="A1762" s="1" t="s">
        <v>41</v>
      </c>
      <c r="B1762" s="1" t="s">
        <v>34</v>
      </c>
      <c r="C1762" s="1" t="s">
        <v>3013</v>
      </c>
      <c r="D1762" s="1" t="s">
        <v>369</v>
      </c>
      <c r="E1762" s="1">
        <v>1</v>
      </c>
      <c r="F1762" s="2">
        <v>45078</v>
      </c>
      <c r="G1762" s="1" t="s">
        <v>40</v>
      </c>
      <c r="H1762" s="1" t="s">
        <v>1605</v>
      </c>
      <c r="I1762" s="1" t="s">
        <v>345</v>
      </c>
    </row>
    <row r="1763" spans="1:9">
      <c r="A1763" s="1" t="s">
        <v>41</v>
      </c>
      <c r="B1763" s="1" t="s">
        <v>34</v>
      </c>
      <c r="C1763" s="1" t="s">
        <v>3014</v>
      </c>
      <c r="D1763" s="1" t="s">
        <v>343</v>
      </c>
      <c r="E1763" s="1">
        <v>1</v>
      </c>
      <c r="F1763" s="2">
        <v>45079</v>
      </c>
      <c r="G1763" s="1" t="s">
        <v>40</v>
      </c>
      <c r="H1763" s="1" t="s">
        <v>1605</v>
      </c>
      <c r="I1763" s="1" t="s">
        <v>345</v>
      </c>
    </row>
    <row r="1764" spans="1:9">
      <c r="A1764" s="1" t="s">
        <v>41</v>
      </c>
      <c r="B1764" s="1" t="s">
        <v>34</v>
      </c>
      <c r="C1764" s="1" t="s">
        <v>3015</v>
      </c>
      <c r="D1764" s="1" t="s">
        <v>2254</v>
      </c>
      <c r="E1764" s="1">
        <v>1</v>
      </c>
      <c r="F1764" s="2">
        <v>45079</v>
      </c>
      <c r="G1764" s="1" t="s">
        <v>40</v>
      </c>
      <c r="H1764" s="1" t="s">
        <v>1605</v>
      </c>
      <c r="I1764" s="1" t="s">
        <v>345</v>
      </c>
    </row>
    <row r="1765" spans="1:9">
      <c r="A1765" s="1" t="s">
        <v>41</v>
      </c>
      <c r="B1765" s="1" t="s">
        <v>34</v>
      </c>
      <c r="C1765" s="1" t="s">
        <v>3016</v>
      </c>
      <c r="D1765" s="1" t="s">
        <v>352</v>
      </c>
      <c r="E1765" s="1">
        <v>1</v>
      </c>
      <c r="F1765" s="2">
        <v>45093</v>
      </c>
      <c r="G1765" s="1" t="s">
        <v>40</v>
      </c>
      <c r="H1765" s="1" t="s">
        <v>1605</v>
      </c>
      <c r="I1765" s="1" t="s">
        <v>345</v>
      </c>
    </row>
    <row r="1766" hidden="1" spans="1:9">
      <c r="A1766" s="1" t="s">
        <v>41</v>
      </c>
      <c r="B1766" s="1" t="s">
        <v>34</v>
      </c>
      <c r="C1766" s="1" t="s">
        <v>3979</v>
      </c>
      <c r="D1766" s="1" t="s">
        <v>352</v>
      </c>
      <c r="E1766" s="1">
        <v>1</v>
      </c>
      <c r="F1766" s="2">
        <v>45097</v>
      </c>
      <c r="G1766" s="1" t="s">
        <v>40</v>
      </c>
      <c r="H1766" s="1" t="s">
        <v>1605</v>
      </c>
      <c r="I1766" s="1" t="s">
        <v>345</v>
      </c>
    </row>
    <row r="1767" hidden="1" spans="1:9">
      <c r="A1767" s="1" t="s">
        <v>41</v>
      </c>
      <c r="B1767" s="1" t="s">
        <v>34</v>
      </c>
      <c r="C1767" s="1" t="s">
        <v>3980</v>
      </c>
      <c r="D1767" s="1" t="s">
        <v>352</v>
      </c>
      <c r="E1767" s="1">
        <v>1</v>
      </c>
      <c r="F1767" s="2">
        <v>45102</v>
      </c>
      <c r="G1767" s="1" t="s">
        <v>40</v>
      </c>
      <c r="H1767" s="1" t="s">
        <v>1605</v>
      </c>
      <c r="I1767" s="1" t="s">
        <v>345</v>
      </c>
    </row>
    <row r="1768" spans="1:9">
      <c r="A1768" s="1" t="s">
        <v>140</v>
      </c>
      <c r="B1768" s="1" t="s">
        <v>129</v>
      </c>
      <c r="C1768" s="1" t="s">
        <v>3017</v>
      </c>
      <c r="D1768" s="1" t="s">
        <v>369</v>
      </c>
      <c r="E1768" s="1">
        <v>1</v>
      </c>
      <c r="F1768" s="2">
        <v>45082</v>
      </c>
      <c r="G1768" s="1" t="s">
        <v>139</v>
      </c>
      <c r="H1768" s="1" t="s">
        <v>1779</v>
      </c>
      <c r="I1768" s="1" t="s">
        <v>345</v>
      </c>
    </row>
    <row r="1769" spans="1:9">
      <c r="A1769" s="1" t="s">
        <v>140</v>
      </c>
      <c r="B1769" s="1" t="s">
        <v>129</v>
      </c>
      <c r="C1769" s="1" t="s">
        <v>3018</v>
      </c>
      <c r="D1769" s="1" t="s">
        <v>352</v>
      </c>
      <c r="E1769" s="1">
        <v>1</v>
      </c>
      <c r="F1769" s="2">
        <v>45084</v>
      </c>
      <c r="G1769" s="1" t="s">
        <v>139</v>
      </c>
      <c r="H1769" s="1" t="s">
        <v>1779</v>
      </c>
      <c r="I1769" s="1" t="s">
        <v>345</v>
      </c>
    </row>
    <row r="1770" spans="1:9">
      <c r="A1770" s="1" t="s">
        <v>140</v>
      </c>
      <c r="B1770" s="1" t="s">
        <v>129</v>
      </c>
      <c r="C1770" s="1" t="s">
        <v>3019</v>
      </c>
      <c r="D1770" s="1" t="s">
        <v>376</v>
      </c>
      <c r="E1770" s="1">
        <v>1</v>
      </c>
      <c r="F1770" s="2">
        <v>45093</v>
      </c>
      <c r="G1770" s="1" t="s">
        <v>139</v>
      </c>
      <c r="H1770" s="1" t="s">
        <v>1779</v>
      </c>
      <c r="I1770" s="1" t="s">
        <v>345</v>
      </c>
    </row>
    <row r="1771" spans="1:9">
      <c r="A1771" s="1" t="s">
        <v>140</v>
      </c>
      <c r="B1771" s="1" t="s">
        <v>129</v>
      </c>
      <c r="C1771" s="1" t="s">
        <v>3020</v>
      </c>
      <c r="D1771" s="1" t="s">
        <v>350</v>
      </c>
      <c r="E1771" s="1">
        <v>1</v>
      </c>
      <c r="F1771" s="2">
        <v>45093</v>
      </c>
      <c r="G1771" s="1" t="s">
        <v>139</v>
      </c>
      <c r="H1771" s="1" t="s">
        <v>1779</v>
      </c>
      <c r="I1771" s="1" t="s">
        <v>345</v>
      </c>
    </row>
    <row r="1772" spans="1:9">
      <c r="A1772" s="1" t="s">
        <v>140</v>
      </c>
      <c r="B1772" s="1" t="s">
        <v>129</v>
      </c>
      <c r="C1772" s="1" t="s">
        <v>3021</v>
      </c>
      <c r="D1772" s="1" t="s">
        <v>350</v>
      </c>
      <c r="E1772" s="1">
        <v>1</v>
      </c>
      <c r="F1772" s="2">
        <v>45093</v>
      </c>
      <c r="G1772" s="1" t="s">
        <v>139</v>
      </c>
      <c r="H1772" s="1" t="s">
        <v>1779</v>
      </c>
      <c r="I1772" s="1" t="s">
        <v>345</v>
      </c>
    </row>
    <row r="1773" hidden="1" spans="1:9">
      <c r="A1773" s="1" t="s">
        <v>140</v>
      </c>
      <c r="B1773" s="1" t="s">
        <v>129</v>
      </c>
      <c r="C1773" s="1" t="s">
        <v>3981</v>
      </c>
      <c r="D1773" s="1" t="s">
        <v>369</v>
      </c>
      <c r="E1773" s="1">
        <v>1</v>
      </c>
      <c r="F1773" s="2">
        <v>45096</v>
      </c>
      <c r="G1773" s="1" t="s">
        <v>139</v>
      </c>
      <c r="H1773" s="1" t="s">
        <v>1779</v>
      </c>
      <c r="I1773" s="1" t="s">
        <v>345</v>
      </c>
    </row>
    <row r="1774" hidden="1" spans="1:9">
      <c r="A1774" s="1" t="s">
        <v>140</v>
      </c>
      <c r="B1774" s="1" t="s">
        <v>129</v>
      </c>
      <c r="C1774" s="1" t="s">
        <v>3982</v>
      </c>
      <c r="D1774" s="1" t="s">
        <v>352</v>
      </c>
      <c r="E1774" s="1">
        <v>1</v>
      </c>
      <c r="F1774" s="2">
        <v>45098</v>
      </c>
      <c r="G1774" s="1" t="s">
        <v>139</v>
      </c>
      <c r="H1774" s="1" t="s">
        <v>1779</v>
      </c>
      <c r="I1774" s="1" t="s">
        <v>345</v>
      </c>
    </row>
    <row r="1775" hidden="1" spans="1:9">
      <c r="A1775" s="1" t="s">
        <v>140</v>
      </c>
      <c r="B1775" s="1" t="s">
        <v>129</v>
      </c>
      <c r="C1775" s="1" t="s">
        <v>3983</v>
      </c>
      <c r="D1775" s="1" t="s">
        <v>352</v>
      </c>
      <c r="E1775" s="1">
        <v>1</v>
      </c>
      <c r="F1775" s="2">
        <v>45099</v>
      </c>
      <c r="G1775" s="1" t="s">
        <v>139</v>
      </c>
      <c r="H1775" s="1" t="s">
        <v>1779</v>
      </c>
      <c r="I1775" s="1" t="s">
        <v>345</v>
      </c>
    </row>
    <row r="1776" hidden="1" spans="1:9">
      <c r="A1776" s="1" t="s">
        <v>140</v>
      </c>
      <c r="B1776" s="1" t="s">
        <v>129</v>
      </c>
      <c r="C1776" s="1" t="s">
        <v>3984</v>
      </c>
      <c r="D1776" s="1" t="s">
        <v>352</v>
      </c>
      <c r="E1776" s="1">
        <v>1</v>
      </c>
      <c r="F1776" s="2">
        <v>45099</v>
      </c>
      <c r="G1776" s="1" t="s">
        <v>139</v>
      </c>
      <c r="H1776" s="1" t="s">
        <v>1779</v>
      </c>
      <c r="I1776" s="1" t="s">
        <v>345</v>
      </c>
    </row>
    <row r="1777" hidden="1" spans="1:9">
      <c r="A1777" s="1" t="s">
        <v>140</v>
      </c>
      <c r="B1777" s="1" t="s">
        <v>129</v>
      </c>
      <c r="C1777" s="1" t="s">
        <v>3985</v>
      </c>
      <c r="D1777" s="1" t="s">
        <v>352</v>
      </c>
      <c r="E1777" s="1">
        <v>1</v>
      </c>
      <c r="F1777" s="2">
        <v>45103</v>
      </c>
      <c r="G1777" s="1" t="s">
        <v>139</v>
      </c>
      <c r="H1777" s="1" t="s">
        <v>1779</v>
      </c>
      <c r="I1777" s="1" t="s">
        <v>345</v>
      </c>
    </row>
    <row r="1778" spans="1:9">
      <c r="A1778" s="1" t="s">
        <v>3022</v>
      </c>
      <c r="B1778" s="1" t="s">
        <v>34</v>
      </c>
      <c r="C1778" s="1" t="s">
        <v>3023</v>
      </c>
      <c r="D1778" s="1" t="s">
        <v>659</v>
      </c>
      <c r="E1778" s="1">
        <v>1</v>
      </c>
      <c r="F1778" s="2">
        <v>45083</v>
      </c>
      <c r="G1778" s="1" t="s">
        <v>36</v>
      </c>
      <c r="H1778" s="1" t="s">
        <v>1911</v>
      </c>
      <c r="I1778" s="1" t="s">
        <v>345</v>
      </c>
    </row>
    <row r="1779" spans="1:9">
      <c r="A1779" s="1" t="s">
        <v>3022</v>
      </c>
      <c r="B1779" s="1" t="s">
        <v>34</v>
      </c>
      <c r="C1779" s="1" t="s">
        <v>3024</v>
      </c>
      <c r="D1779" s="1" t="s">
        <v>352</v>
      </c>
      <c r="E1779" s="1">
        <v>1</v>
      </c>
      <c r="F1779" s="2">
        <v>45084</v>
      </c>
      <c r="G1779" s="1" t="s">
        <v>36</v>
      </c>
      <c r="H1779" s="1" t="s">
        <v>1911</v>
      </c>
      <c r="I1779" s="1" t="s">
        <v>345</v>
      </c>
    </row>
    <row r="1780" spans="1:9">
      <c r="A1780" s="1" t="s">
        <v>3022</v>
      </c>
      <c r="B1780" s="1" t="s">
        <v>34</v>
      </c>
      <c r="C1780" s="1" t="s">
        <v>3025</v>
      </c>
      <c r="D1780" s="1" t="s">
        <v>369</v>
      </c>
      <c r="E1780" s="1">
        <v>1</v>
      </c>
      <c r="F1780" s="2">
        <v>45084</v>
      </c>
      <c r="G1780" s="1" t="s">
        <v>36</v>
      </c>
      <c r="H1780" s="1" t="s">
        <v>1911</v>
      </c>
      <c r="I1780" s="1" t="s">
        <v>345</v>
      </c>
    </row>
    <row r="1781" spans="1:9">
      <c r="A1781" s="1" t="s">
        <v>3022</v>
      </c>
      <c r="B1781" s="1" t="s">
        <v>34</v>
      </c>
      <c r="C1781" s="1" t="s">
        <v>3026</v>
      </c>
      <c r="D1781" s="1" t="s">
        <v>358</v>
      </c>
      <c r="E1781" s="1">
        <v>1</v>
      </c>
      <c r="F1781" s="2">
        <v>45084</v>
      </c>
      <c r="G1781" s="1" t="s">
        <v>36</v>
      </c>
      <c r="H1781" s="1" t="s">
        <v>1911</v>
      </c>
      <c r="I1781" s="1" t="s">
        <v>345</v>
      </c>
    </row>
    <row r="1782" spans="1:9">
      <c r="A1782" s="1" t="s">
        <v>3022</v>
      </c>
      <c r="B1782" s="1" t="s">
        <v>34</v>
      </c>
      <c r="C1782" s="1" t="s">
        <v>3027</v>
      </c>
      <c r="D1782" s="1" t="s">
        <v>369</v>
      </c>
      <c r="E1782" s="1">
        <v>1</v>
      </c>
      <c r="F1782" s="2">
        <v>45093</v>
      </c>
      <c r="G1782" s="1" t="s">
        <v>36</v>
      </c>
      <c r="H1782" s="1" t="s">
        <v>1911</v>
      </c>
      <c r="I1782" s="1" t="s">
        <v>345</v>
      </c>
    </row>
    <row r="1783" hidden="1" spans="1:9">
      <c r="A1783" s="1" t="s">
        <v>3022</v>
      </c>
      <c r="B1783" s="1" t="s">
        <v>34</v>
      </c>
      <c r="C1783" s="1" t="s">
        <v>3986</v>
      </c>
      <c r="D1783" s="1" t="s">
        <v>369</v>
      </c>
      <c r="E1783" s="1">
        <v>1</v>
      </c>
      <c r="F1783" s="2">
        <v>45097</v>
      </c>
      <c r="G1783" s="1" t="s">
        <v>36</v>
      </c>
      <c r="H1783" s="1" t="s">
        <v>1911</v>
      </c>
      <c r="I1783" s="1" t="s">
        <v>345</v>
      </c>
    </row>
    <row r="1784" hidden="1" spans="1:9">
      <c r="A1784" s="1" t="s">
        <v>3022</v>
      </c>
      <c r="B1784" s="1" t="s">
        <v>34</v>
      </c>
      <c r="C1784" s="1" t="s">
        <v>3987</v>
      </c>
      <c r="D1784" s="1" t="s">
        <v>350</v>
      </c>
      <c r="E1784" s="1">
        <v>1</v>
      </c>
      <c r="F1784" s="2">
        <v>45097</v>
      </c>
      <c r="G1784" s="1" t="s">
        <v>36</v>
      </c>
      <c r="H1784" s="1" t="s">
        <v>1911</v>
      </c>
      <c r="I1784" s="1" t="s">
        <v>345</v>
      </c>
    </row>
    <row r="1785" hidden="1" spans="1:9">
      <c r="A1785" s="1" t="s">
        <v>3022</v>
      </c>
      <c r="B1785" s="1" t="s">
        <v>34</v>
      </c>
      <c r="C1785" s="1" t="s">
        <v>3988</v>
      </c>
      <c r="D1785" s="1" t="s">
        <v>369</v>
      </c>
      <c r="E1785" s="1">
        <v>1</v>
      </c>
      <c r="F1785" s="2">
        <v>45100</v>
      </c>
      <c r="G1785" s="1" t="s">
        <v>36</v>
      </c>
      <c r="H1785" s="1" t="s">
        <v>1911</v>
      </c>
      <c r="I1785" s="1" t="s">
        <v>345</v>
      </c>
    </row>
    <row r="1786" hidden="1" spans="1:9">
      <c r="A1786" s="1" t="s">
        <v>3022</v>
      </c>
      <c r="B1786" s="1" t="s">
        <v>34</v>
      </c>
      <c r="C1786" s="1" t="s">
        <v>3989</v>
      </c>
      <c r="D1786" s="1" t="s">
        <v>352</v>
      </c>
      <c r="E1786" s="1">
        <v>1</v>
      </c>
      <c r="F1786" s="2">
        <v>45105</v>
      </c>
      <c r="G1786" s="1" t="s">
        <v>36</v>
      </c>
      <c r="H1786" s="1" t="s">
        <v>1911</v>
      </c>
      <c r="I1786" s="1" t="s">
        <v>345</v>
      </c>
    </row>
    <row r="1787" hidden="1" spans="1:9">
      <c r="A1787" s="1" t="s">
        <v>3022</v>
      </c>
      <c r="B1787" s="1" t="s">
        <v>34</v>
      </c>
      <c r="C1787" s="1" t="s">
        <v>3990</v>
      </c>
      <c r="D1787" s="1" t="s">
        <v>358</v>
      </c>
      <c r="E1787" s="1">
        <v>1</v>
      </c>
      <c r="F1787" s="2">
        <v>45106</v>
      </c>
      <c r="G1787" s="1" t="s">
        <v>36</v>
      </c>
      <c r="H1787" s="1" t="s">
        <v>1911</v>
      </c>
      <c r="I1787" s="1" t="s">
        <v>345</v>
      </c>
    </row>
    <row r="1788" hidden="1" spans="1:9">
      <c r="A1788" s="1" t="s">
        <v>3022</v>
      </c>
      <c r="B1788" s="1" t="s">
        <v>34</v>
      </c>
      <c r="C1788" s="1" t="s">
        <v>3991</v>
      </c>
      <c r="D1788" s="1" t="s">
        <v>358</v>
      </c>
      <c r="E1788" s="1">
        <v>1</v>
      </c>
      <c r="F1788" s="2">
        <v>45106</v>
      </c>
      <c r="G1788" s="1" t="s">
        <v>36</v>
      </c>
      <c r="H1788" s="1" t="s">
        <v>1911</v>
      </c>
      <c r="I1788" s="1" t="s">
        <v>345</v>
      </c>
    </row>
    <row r="1789" hidden="1" spans="1:9">
      <c r="A1789" s="1" t="s">
        <v>3022</v>
      </c>
      <c r="B1789" s="1" t="s">
        <v>34</v>
      </c>
      <c r="C1789" s="1" t="s">
        <v>3992</v>
      </c>
      <c r="D1789" s="1" t="s">
        <v>369</v>
      </c>
      <c r="E1789" s="1">
        <v>1</v>
      </c>
      <c r="F1789" s="2">
        <v>45106</v>
      </c>
      <c r="G1789" s="1" t="s">
        <v>36</v>
      </c>
      <c r="H1789" s="1" t="s">
        <v>1911</v>
      </c>
      <c r="I1789" s="1" t="s">
        <v>345</v>
      </c>
    </row>
    <row r="1790" hidden="1" spans="1:9">
      <c r="A1790" s="1" t="s">
        <v>3022</v>
      </c>
      <c r="B1790" s="1" t="s">
        <v>34</v>
      </c>
      <c r="C1790" s="1" t="s">
        <v>3993</v>
      </c>
      <c r="D1790" s="1" t="s">
        <v>358</v>
      </c>
      <c r="E1790" s="1">
        <v>1</v>
      </c>
      <c r="F1790" s="2">
        <v>45106</v>
      </c>
      <c r="G1790" s="1" t="s">
        <v>36</v>
      </c>
      <c r="H1790" s="1" t="s">
        <v>1911</v>
      </c>
      <c r="I1790" s="1" t="s">
        <v>345</v>
      </c>
    </row>
    <row r="1791" spans="1:9">
      <c r="A1791" s="1" t="s">
        <v>311</v>
      </c>
      <c r="B1791" s="1" t="s">
        <v>304</v>
      </c>
      <c r="C1791" s="1" t="s">
        <v>3028</v>
      </c>
      <c r="D1791" s="1" t="s">
        <v>358</v>
      </c>
      <c r="E1791" s="1">
        <v>1</v>
      </c>
      <c r="F1791" s="2">
        <v>45082</v>
      </c>
      <c r="G1791" s="1" t="s">
        <v>310</v>
      </c>
      <c r="H1791" s="1" t="s">
        <v>1792</v>
      </c>
      <c r="I1791" s="1" t="s">
        <v>345</v>
      </c>
    </row>
    <row r="1792" spans="1:9">
      <c r="A1792" s="1" t="s">
        <v>311</v>
      </c>
      <c r="B1792" s="1" t="s">
        <v>2147</v>
      </c>
      <c r="C1792" s="1" t="s">
        <v>3029</v>
      </c>
      <c r="D1792" s="1" t="s">
        <v>350</v>
      </c>
      <c r="E1792" s="1">
        <v>1</v>
      </c>
      <c r="F1792" s="2">
        <v>45084</v>
      </c>
      <c r="G1792" s="1" t="s">
        <v>310</v>
      </c>
      <c r="H1792" s="1" t="s">
        <v>1792</v>
      </c>
      <c r="I1792" s="1" t="s">
        <v>345</v>
      </c>
    </row>
    <row r="1793" spans="1:9">
      <c r="A1793" s="1" t="s">
        <v>311</v>
      </c>
      <c r="B1793" s="1" t="s">
        <v>2147</v>
      </c>
      <c r="C1793" s="1" t="s">
        <v>3030</v>
      </c>
      <c r="D1793" s="1" t="s">
        <v>352</v>
      </c>
      <c r="E1793" s="1">
        <v>1</v>
      </c>
      <c r="F1793" s="2">
        <v>45085</v>
      </c>
      <c r="G1793" s="1" t="s">
        <v>310</v>
      </c>
      <c r="H1793" s="1" t="s">
        <v>1792</v>
      </c>
      <c r="I1793" s="1" t="s">
        <v>345</v>
      </c>
    </row>
    <row r="1794" spans="1:9">
      <c r="A1794" s="1" t="s">
        <v>311</v>
      </c>
      <c r="B1794" s="1" t="s">
        <v>2147</v>
      </c>
      <c r="C1794" s="1" t="s">
        <v>3031</v>
      </c>
      <c r="D1794" s="1" t="s">
        <v>369</v>
      </c>
      <c r="E1794" s="1">
        <v>1</v>
      </c>
      <c r="F1794" s="2">
        <v>45093</v>
      </c>
      <c r="G1794" s="1" t="s">
        <v>310</v>
      </c>
      <c r="H1794" s="1" t="s">
        <v>1792</v>
      </c>
      <c r="I1794" s="1" t="s">
        <v>345</v>
      </c>
    </row>
    <row r="1795" hidden="1" spans="1:9">
      <c r="A1795" s="1" t="s">
        <v>311</v>
      </c>
      <c r="B1795" s="1" t="s">
        <v>2147</v>
      </c>
      <c r="C1795" s="1" t="s">
        <v>3994</v>
      </c>
      <c r="D1795" s="1" t="s">
        <v>352</v>
      </c>
      <c r="E1795" s="1">
        <v>1</v>
      </c>
      <c r="F1795" s="2">
        <v>45096</v>
      </c>
      <c r="G1795" s="1" t="s">
        <v>310</v>
      </c>
      <c r="H1795" s="1" t="s">
        <v>1792</v>
      </c>
      <c r="I1795" s="1" t="s">
        <v>345</v>
      </c>
    </row>
    <row r="1796" hidden="1" spans="1:9">
      <c r="A1796" s="1" t="s">
        <v>311</v>
      </c>
      <c r="B1796" s="1" t="s">
        <v>2147</v>
      </c>
      <c r="C1796" s="1" t="s">
        <v>3995</v>
      </c>
      <c r="D1796" s="1" t="s">
        <v>376</v>
      </c>
      <c r="E1796" s="1">
        <v>1</v>
      </c>
      <c r="F1796" s="2">
        <v>45098</v>
      </c>
      <c r="G1796" s="1" t="s">
        <v>310</v>
      </c>
      <c r="H1796" s="1" t="s">
        <v>1792</v>
      </c>
      <c r="I1796" s="1" t="s">
        <v>345</v>
      </c>
    </row>
    <row r="1797" hidden="1" spans="1:9">
      <c r="A1797" s="1" t="s">
        <v>311</v>
      </c>
      <c r="B1797" s="1" t="s">
        <v>2147</v>
      </c>
      <c r="C1797" s="1" t="s">
        <v>3996</v>
      </c>
      <c r="D1797" s="1" t="s">
        <v>376</v>
      </c>
      <c r="E1797" s="1">
        <v>1</v>
      </c>
      <c r="F1797" s="2">
        <v>45100</v>
      </c>
      <c r="G1797" s="1" t="s">
        <v>310</v>
      </c>
      <c r="H1797" s="1" t="s">
        <v>1792</v>
      </c>
      <c r="I1797" s="1" t="s">
        <v>345</v>
      </c>
    </row>
    <row r="1798" hidden="1" spans="1:9">
      <c r="A1798" s="1" t="s">
        <v>311</v>
      </c>
      <c r="B1798" s="1" t="s">
        <v>2147</v>
      </c>
      <c r="C1798" s="1" t="s">
        <v>3997</v>
      </c>
      <c r="D1798" s="1" t="s">
        <v>352</v>
      </c>
      <c r="E1798" s="1">
        <v>1</v>
      </c>
      <c r="F1798" s="2">
        <v>45100</v>
      </c>
      <c r="G1798" s="1" t="s">
        <v>310</v>
      </c>
      <c r="H1798" s="1" t="s">
        <v>1792</v>
      </c>
      <c r="I1798" s="1" t="s">
        <v>345</v>
      </c>
    </row>
    <row r="1799" hidden="1" spans="1:9">
      <c r="A1799" s="1" t="s">
        <v>311</v>
      </c>
      <c r="B1799" s="1" t="s">
        <v>2147</v>
      </c>
      <c r="C1799" s="1" t="s">
        <v>3998</v>
      </c>
      <c r="D1799" s="1" t="s">
        <v>358</v>
      </c>
      <c r="E1799" s="1">
        <v>1</v>
      </c>
      <c r="F1799" s="2">
        <v>45106</v>
      </c>
      <c r="G1799" s="1" t="s">
        <v>310</v>
      </c>
      <c r="H1799" s="1" t="s">
        <v>1792</v>
      </c>
      <c r="I1799" s="1" t="s">
        <v>345</v>
      </c>
    </row>
    <row r="1800" spans="1:9">
      <c r="A1800" s="1" t="s">
        <v>187</v>
      </c>
      <c r="B1800" s="1" t="s">
        <v>160</v>
      </c>
      <c r="C1800" s="1" t="s">
        <v>3032</v>
      </c>
      <c r="D1800" s="1" t="s">
        <v>352</v>
      </c>
      <c r="E1800" s="1">
        <v>1</v>
      </c>
      <c r="F1800" s="2">
        <v>45079</v>
      </c>
      <c r="G1800" s="1" t="s">
        <v>186</v>
      </c>
      <c r="H1800" s="1" t="s">
        <v>1802</v>
      </c>
      <c r="I1800" s="1" t="s">
        <v>345</v>
      </c>
    </row>
    <row r="1801" spans="1:9">
      <c r="A1801" s="1" t="s">
        <v>187</v>
      </c>
      <c r="B1801" s="1" t="s">
        <v>160</v>
      </c>
      <c r="C1801" s="1" t="s">
        <v>3033</v>
      </c>
      <c r="D1801" s="1" t="s">
        <v>369</v>
      </c>
      <c r="E1801" s="1">
        <v>1</v>
      </c>
      <c r="F1801" s="2">
        <v>45082</v>
      </c>
      <c r="G1801" s="1" t="s">
        <v>186</v>
      </c>
      <c r="H1801" s="1" t="s">
        <v>1802</v>
      </c>
      <c r="I1801" s="1" t="s">
        <v>345</v>
      </c>
    </row>
    <row r="1802" spans="1:9">
      <c r="A1802" s="1" t="s">
        <v>187</v>
      </c>
      <c r="B1802" s="1" t="s">
        <v>160</v>
      </c>
      <c r="C1802" s="1" t="s">
        <v>3034</v>
      </c>
      <c r="D1802" s="1" t="s">
        <v>352</v>
      </c>
      <c r="E1802" s="1">
        <v>1</v>
      </c>
      <c r="F1802" s="2">
        <v>45089</v>
      </c>
      <c r="G1802" s="1" t="s">
        <v>186</v>
      </c>
      <c r="H1802" s="1" t="s">
        <v>1802</v>
      </c>
      <c r="I1802" s="1" t="s">
        <v>345</v>
      </c>
    </row>
    <row r="1803" spans="1:9">
      <c r="A1803" s="1" t="s">
        <v>187</v>
      </c>
      <c r="B1803" s="1" t="s">
        <v>160</v>
      </c>
      <c r="C1803" s="1" t="s">
        <v>3035</v>
      </c>
      <c r="D1803" s="1" t="s">
        <v>358</v>
      </c>
      <c r="E1803" s="1">
        <v>1</v>
      </c>
      <c r="F1803" s="2">
        <v>45089</v>
      </c>
      <c r="G1803" s="1" t="s">
        <v>186</v>
      </c>
      <c r="H1803" s="1" t="s">
        <v>1802</v>
      </c>
      <c r="I1803" s="1" t="s">
        <v>345</v>
      </c>
    </row>
    <row r="1804" spans="1:9">
      <c r="A1804" s="1" t="s">
        <v>187</v>
      </c>
      <c r="B1804" s="1" t="s">
        <v>160</v>
      </c>
      <c r="C1804" s="1" t="s">
        <v>3036</v>
      </c>
      <c r="D1804" s="1" t="s">
        <v>352</v>
      </c>
      <c r="E1804" s="1">
        <v>1</v>
      </c>
      <c r="F1804" s="2">
        <v>45090</v>
      </c>
      <c r="G1804" s="1" t="s">
        <v>186</v>
      </c>
      <c r="H1804" s="1" t="s">
        <v>1802</v>
      </c>
      <c r="I1804" s="1" t="s">
        <v>345</v>
      </c>
    </row>
    <row r="1805" spans="1:9">
      <c r="A1805" s="1" t="s">
        <v>187</v>
      </c>
      <c r="B1805" s="1" t="s">
        <v>160</v>
      </c>
      <c r="C1805" s="1" t="s">
        <v>3037</v>
      </c>
      <c r="D1805" s="1" t="s">
        <v>352</v>
      </c>
      <c r="E1805" s="1">
        <v>1</v>
      </c>
      <c r="F1805" s="2">
        <v>45090</v>
      </c>
      <c r="G1805" s="1" t="s">
        <v>186</v>
      </c>
      <c r="H1805" s="1" t="s">
        <v>1802</v>
      </c>
      <c r="I1805" s="1" t="s">
        <v>345</v>
      </c>
    </row>
    <row r="1806" spans="1:9">
      <c r="A1806" s="1" t="s">
        <v>187</v>
      </c>
      <c r="B1806" s="1" t="s">
        <v>160</v>
      </c>
      <c r="C1806" s="1" t="s">
        <v>3038</v>
      </c>
      <c r="D1806" s="1" t="s">
        <v>376</v>
      </c>
      <c r="E1806" s="1">
        <v>1</v>
      </c>
      <c r="F1806" s="2">
        <v>45091</v>
      </c>
      <c r="G1806" s="1" t="s">
        <v>186</v>
      </c>
      <c r="H1806" s="1" t="s">
        <v>1802</v>
      </c>
      <c r="I1806" s="1" t="s">
        <v>345</v>
      </c>
    </row>
    <row r="1807" spans="1:9">
      <c r="A1807" s="1" t="s">
        <v>187</v>
      </c>
      <c r="B1807" s="1" t="s">
        <v>160</v>
      </c>
      <c r="C1807" s="1" t="s">
        <v>3039</v>
      </c>
      <c r="D1807" s="1" t="s">
        <v>352</v>
      </c>
      <c r="E1807" s="1">
        <v>1</v>
      </c>
      <c r="F1807" s="2">
        <v>45091</v>
      </c>
      <c r="G1807" s="1" t="s">
        <v>186</v>
      </c>
      <c r="H1807" s="1" t="s">
        <v>1802</v>
      </c>
      <c r="I1807" s="1" t="s">
        <v>345</v>
      </c>
    </row>
    <row r="1808" spans="1:9">
      <c r="A1808" s="1" t="s">
        <v>187</v>
      </c>
      <c r="B1808" s="1" t="s">
        <v>160</v>
      </c>
      <c r="C1808" s="1" t="s">
        <v>3040</v>
      </c>
      <c r="D1808" s="1" t="s">
        <v>343</v>
      </c>
      <c r="E1808" s="1">
        <v>1</v>
      </c>
      <c r="F1808" s="2">
        <v>45093</v>
      </c>
      <c r="G1808" s="1" t="s">
        <v>186</v>
      </c>
      <c r="H1808" s="1" t="s">
        <v>1802</v>
      </c>
      <c r="I1808" s="1" t="s">
        <v>345</v>
      </c>
    </row>
    <row r="1809" spans="1:9">
      <c r="A1809" s="1" t="s">
        <v>187</v>
      </c>
      <c r="B1809" s="1" t="s">
        <v>160</v>
      </c>
      <c r="C1809" s="1" t="s">
        <v>3041</v>
      </c>
      <c r="D1809" s="1" t="s">
        <v>352</v>
      </c>
      <c r="E1809" s="1">
        <v>1</v>
      </c>
      <c r="F1809" s="2">
        <v>45093</v>
      </c>
      <c r="G1809" s="1" t="s">
        <v>186</v>
      </c>
      <c r="H1809" s="1" t="s">
        <v>1802</v>
      </c>
      <c r="I1809" s="1" t="s">
        <v>345</v>
      </c>
    </row>
    <row r="1810" hidden="1" spans="1:9">
      <c r="A1810" s="1" t="s">
        <v>187</v>
      </c>
      <c r="B1810" s="1" t="s">
        <v>160</v>
      </c>
      <c r="C1810" s="1" t="s">
        <v>3999</v>
      </c>
      <c r="D1810" s="1" t="s">
        <v>352</v>
      </c>
      <c r="E1810" s="1">
        <v>1</v>
      </c>
      <c r="F1810" s="2">
        <v>45096</v>
      </c>
      <c r="G1810" s="1" t="s">
        <v>186</v>
      </c>
      <c r="H1810" s="1" t="s">
        <v>1802</v>
      </c>
      <c r="I1810" s="1" t="s">
        <v>345</v>
      </c>
    </row>
    <row r="1811" hidden="1" spans="1:9">
      <c r="A1811" s="1" t="s">
        <v>187</v>
      </c>
      <c r="B1811" s="1" t="s">
        <v>160</v>
      </c>
      <c r="C1811" s="1" t="s">
        <v>4000</v>
      </c>
      <c r="D1811" s="1" t="s">
        <v>369</v>
      </c>
      <c r="E1811" s="1">
        <v>1</v>
      </c>
      <c r="F1811" s="2">
        <v>45097</v>
      </c>
      <c r="G1811" s="1" t="s">
        <v>186</v>
      </c>
      <c r="H1811" s="1" t="s">
        <v>1802</v>
      </c>
      <c r="I1811" s="1" t="s">
        <v>345</v>
      </c>
    </row>
    <row r="1812" hidden="1" spans="1:9">
      <c r="A1812" s="1" t="s">
        <v>187</v>
      </c>
      <c r="B1812" s="1" t="s">
        <v>160</v>
      </c>
      <c r="C1812" s="1" t="s">
        <v>4001</v>
      </c>
      <c r="D1812" s="1" t="s">
        <v>369</v>
      </c>
      <c r="E1812" s="1">
        <v>1</v>
      </c>
      <c r="F1812" s="2">
        <v>45098</v>
      </c>
      <c r="G1812" s="1" t="s">
        <v>186</v>
      </c>
      <c r="H1812" s="1" t="s">
        <v>1802</v>
      </c>
      <c r="I1812" s="1" t="s">
        <v>345</v>
      </c>
    </row>
    <row r="1813" hidden="1" spans="1:9">
      <c r="A1813" s="1" t="s">
        <v>187</v>
      </c>
      <c r="B1813" s="1" t="s">
        <v>160</v>
      </c>
      <c r="C1813" s="1" t="s">
        <v>4002</v>
      </c>
      <c r="D1813" s="1" t="s">
        <v>369</v>
      </c>
      <c r="E1813" s="1">
        <v>1</v>
      </c>
      <c r="F1813" s="2">
        <v>45099</v>
      </c>
      <c r="G1813" s="1" t="s">
        <v>186</v>
      </c>
      <c r="H1813" s="1" t="s">
        <v>1802</v>
      </c>
      <c r="I1813" s="1" t="s">
        <v>345</v>
      </c>
    </row>
    <row r="1814" hidden="1" spans="1:9">
      <c r="A1814" s="1" t="s">
        <v>187</v>
      </c>
      <c r="B1814" s="1" t="s">
        <v>160</v>
      </c>
      <c r="C1814" s="1" t="s">
        <v>4003</v>
      </c>
      <c r="D1814" s="1" t="s">
        <v>352</v>
      </c>
      <c r="E1814" s="1">
        <v>1</v>
      </c>
      <c r="F1814" s="2">
        <v>45100</v>
      </c>
      <c r="G1814" s="1" t="s">
        <v>186</v>
      </c>
      <c r="H1814" s="1" t="s">
        <v>1802</v>
      </c>
      <c r="I1814" s="1" t="s">
        <v>345</v>
      </c>
    </row>
    <row r="1815" hidden="1" spans="1:9">
      <c r="A1815" s="1" t="s">
        <v>187</v>
      </c>
      <c r="B1815" s="1" t="s">
        <v>160</v>
      </c>
      <c r="C1815" s="1" t="s">
        <v>4004</v>
      </c>
      <c r="D1815" s="1" t="s">
        <v>358</v>
      </c>
      <c r="E1815" s="1">
        <v>1</v>
      </c>
      <c r="F1815" s="2">
        <v>45103</v>
      </c>
      <c r="G1815" s="1" t="s">
        <v>186</v>
      </c>
      <c r="H1815" s="1" t="s">
        <v>1802</v>
      </c>
      <c r="I1815" s="1" t="s">
        <v>345</v>
      </c>
    </row>
    <row r="1816" hidden="1" spans="1:9">
      <c r="A1816" s="1" t="s">
        <v>187</v>
      </c>
      <c r="B1816" s="1" t="s">
        <v>160</v>
      </c>
      <c r="C1816" s="1" t="s">
        <v>4005</v>
      </c>
      <c r="D1816" s="1" t="s">
        <v>352</v>
      </c>
      <c r="E1816" s="1">
        <v>1</v>
      </c>
      <c r="F1816" s="2">
        <v>45103</v>
      </c>
      <c r="G1816" s="1" t="s">
        <v>186</v>
      </c>
      <c r="H1816" s="1" t="s">
        <v>1802</v>
      </c>
      <c r="I1816" s="1" t="s">
        <v>345</v>
      </c>
    </row>
    <row r="1817" hidden="1" spans="1:9">
      <c r="A1817" s="1" t="s">
        <v>187</v>
      </c>
      <c r="B1817" s="1" t="s">
        <v>160</v>
      </c>
      <c r="C1817" s="1" t="s">
        <v>4006</v>
      </c>
      <c r="D1817" s="1" t="s">
        <v>352</v>
      </c>
      <c r="E1817" s="1">
        <v>1</v>
      </c>
      <c r="F1817" s="2">
        <v>45104</v>
      </c>
      <c r="G1817" s="1" t="s">
        <v>186</v>
      </c>
      <c r="H1817" s="1" t="s">
        <v>1802</v>
      </c>
      <c r="I1817" s="1" t="s">
        <v>345</v>
      </c>
    </row>
    <row r="1818" hidden="1" spans="1:9">
      <c r="A1818" s="1" t="s">
        <v>187</v>
      </c>
      <c r="B1818" s="1" t="s">
        <v>160</v>
      </c>
      <c r="C1818" s="1" t="s">
        <v>4007</v>
      </c>
      <c r="D1818" s="1" t="s">
        <v>352</v>
      </c>
      <c r="E1818" s="1">
        <v>1</v>
      </c>
      <c r="F1818" s="2">
        <v>45105</v>
      </c>
      <c r="G1818" s="1" t="s">
        <v>186</v>
      </c>
      <c r="H1818" s="1" t="s">
        <v>1802</v>
      </c>
      <c r="I1818" s="1" t="s">
        <v>345</v>
      </c>
    </row>
    <row r="1819" hidden="1" spans="1:9">
      <c r="A1819" s="1" t="s">
        <v>187</v>
      </c>
      <c r="B1819" s="1" t="s">
        <v>160</v>
      </c>
      <c r="C1819" s="1" t="s">
        <v>4008</v>
      </c>
      <c r="D1819" s="1" t="s">
        <v>352</v>
      </c>
      <c r="E1819" s="1">
        <v>1</v>
      </c>
      <c r="F1819" s="2">
        <v>45106</v>
      </c>
      <c r="G1819" s="1" t="s">
        <v>186</v>
      </c>
      <c r="H1819" s="1" t="s">
        <v>1802</v>
      </c>
      <c r="I1819" s="1" t="s">
        <v>345</v>
      </c>
    </row>
    <row r="1820" hidden="1" spans="1:9">
      <c r="A1820" s="1" t="s">
        <v>187</v>
      </c>
      <c r="B1820" s="1" t="s">
        <v>160</v>
      </c>
      <c r="C1820" s="1" t="s">
        <v>4009</v>
      </c>
      <c r="D1820" s="1" t="s">
        <v>358</v>
      </c>
      <c r="E1820" s="1">
        <v>1</v>
      </c>
      <c r="F1820" s="2">
        <v>45106</v>
      </c>
      <c r="G1820" s="1" t="s">
        <v>186</v>
      </c>
      <c r="H1820" s="1" t="s">
        <v>1802</v>
      </c>
      <c r="I1820" s="1" t="s">
        <v>345</v>
      </c>
    </row>
    <row r="1821" spans="1:9">
      <c r="A1821" s="1" t="s">
        <v>202</v>
      </c>
      <c r="B1821" s="1" t="s">
        <v>197</v>
      </c>
      <c r="C1821" s="1" t="s">
        <v>3042</v>
      </c>
      <c r="D1821" s="1" t="s">
        <v>343</v>
      </c>
      <c r="E1821" s="1">
        <v>1</v>
      </c>
      <c r="F1821" s="2">
        <v>45079</v>
      </c>
      <c r="G1821" s="1" t="s">
        <v>201</v>
      </c>
      <c r="H1821" s="1" t="s">
        <v>1815</v>
      </c>
      <c r="I1821" s="1" t="s">
        <v>345</v>
      </c>
    </row>
    <row r="1822" spans="1:9">
      <c r="A1822" s="1" t="s">
        <v>202</v>
      </c>
      <c r="B1822" s="1" t="s">
        <v>197</v>
      </c>
      <c r="C1822" s="1" t="s">
        <v>3043</v>
      </c>
      <c r="D1822" s="1" t="s">
        <v>376</v>
      </c>
      <c r="E1822" s="1">
        <v>1</v>
      </c>
      <c r="F1822" s="2">
        <v>45079</v>
      </c>
      <c r="G1822" s="1" t="s">
        <v>201</v>
      </c>
      <c r="H1822" s="1" t="s">
        <v>1815</v>
      </c>
      <c r="I1822" s="1" t="s">
        <v>345</v>
      </c>
    </row>
    <row r="1823" spans="1:9">
      <c r="A1823" s="1" t="s">
        <v>202</v>
      </c>
      <c r="B1823" s="1" t="s">
        <v>197</v>
      </c>
      <c r="C1823" s="1" t="s">
        <v>3044</v>
      </c>
      <c r="D1823" s="1" t="s">
        <v>352</v>
      </c>
      <c r="E1823" s="1">
        <v>1</v>
      </c>
      <c r="F1823" s="2">
        <v>45080</v>
      </c>
      <c r="G1823" s="1" t="s">
        <v>201</v>
      </c>
      <c r="H1823" s="1" t="s">
        <v>1815</v>
      </c>
      <c r="I1823" s="1" t="s">
        <v>345</v>
      </c>
    </row>
    <row r="1824" spans="1:9">
      <c r="A1824" s="1" t="s">
        <v>202</v>
      </c>
      <c r="B1824" s="1" t="s">
        <v>197</v>
      </c>
      <c r="C1824" s="1" t="s">
        <v>3045</v>
      </c>
      <c r="D1824" s="1" t="s">
        <v>369</v>
      </c>
      <c r="E1824" s="1">
        <v>1</v>
      </c>
      <c r="F1824" s="2">
        <v>45080</v>
      </c>
      <c r="G1824" s="1" t="s">
        <v>201</v>
      </c>
      <c r="H1824" s="1" t="s">
        <v>1815</v>
      </c>
      <c r="I1824" s="1" t="s">
        <v>345</v>
      </c>
    </row>
    <row r="1825" spans="1:9">
      <c r="A1825" s="1" t="s">
        <v>202</v>
      </c>
      <c r="B1825" s="1" t="s">
        <v>197</v>
      </c>
      <c r="C1825" s="1" t="s">
        <v>3046</v>
      </c>
      <c r="D1825" s="1" t="s">
        <v>2254</v>
      </c>
      <c r="E1825" s="1">
        <v>1</v>
      </c>
      <c r="F1825" s="2">
        <v>45082</v>
      </c>
      <c r="G1825" s="1" t="s">
        <v>201</v>
      </c>
      <c r="H1825" s="1" t="s">
        <v>1815</v>
      </c>
      <c r="I1825" s="1" t="s">
        <v>345</v>
      </c>
    </row>
    <row r="1826" spans="1:9">
      <c r="A1826" s="1" t="s">
        <v>202</v>
      </c>
      <c r="B1826" s="1" t="s">
        <v>197</v>
      </c>
      <c r="C1826" s="1" t="s">
        <v>3047</v>
      </c>
      <c r="D1826" s="1" t="s">
        <v>352</v>
      </c>
      <c r="E1826" s="1">
        <v>1</v>
      </c>
      <c r="F1826" s="2">
        <v>45082</v>
      </c>
      <c r="G1826" s="1" t="s">
        <v>201</v>
      </c>
      <c r="H1826" s="1" t="s">
        <v>1815</v>
      </c>
      <c r="I1826" s="1" t="s">
        <v>345</v>
      </c>
    </row>
    <row r="1827" spans="1:9">
      <c r="A1827" s="1" t="s">
        <v>202</v>
      </c>
      <c r="B1827" s="1" t="s">
        <v>197</v>
      </c>
      <c r="C1827" s="1" t="s">
        <v>3048</v>
      </c>
      <c r="D1827" s="1" t="s">
        <v>352</v>
      </c>
      <c r="E1827" s="1">
        <v>1</v>
      </c>
      <c r="F1827" s="2">
        <v>45082</v>
      </c>
      <c r="G1827" s="1" t="s">
        <v>201</v>
      </c>
      <c r="H1827" s="1" t="s">
        <v>1815</v>
      </c>
      <c r="I1827" s="1" t="s">
        <v>345</v>
      </c>
    </row>
    <row r="1828" spans="1:9">
      <c r="A1828" s="1" t="s">
        <v>202</v>
      </c>
      <c r="B1828" s="1" t="s">
        <v>197</v>
      </c>
      <c r="C1828" s="1" t="s">
        <v>3049</v>
      </c>
      <c r="D1828" s="1" t="s">
        <v>358</v>
      </c>
      <c r="E1828" s="1">
        <v>1</v>
      </c>
      <c r="F1828" s="2">
        <v>45082</v>
      </c>
      <c r="G1828" s="1" t="s">
        <v>201</v>
      </c>
      <c r="H1828" s="1" t="s">
        <v>1815</v>
      </c>
      <c r="I1828" s="1" t="s">
        <v>345</v>
      </c>
    </row>
    <row r="1829" spans="1:9">
      <c r="A1829" s="1" t="s">
        <v>202</v>
      </c>
      <c r="B1829" s="1" t="s">
        <v>197</v>
      </c>
      <c r="C1829" s="1" t="s">
        <v>3050</v>
      </c>
      <c r="D1829" s="1" t="s">
        <v>394</v>
      </c>
      <c r="E1829" s="1">
        <v>1</v>
      </c>
      <c r="F1829" s="2">
        <v>45082</v>
      </c>
      <c r="G1829" s="1" t="s">
        <v>201</v>
      </c>
      <c r="H1829" s="1" t="s">
        <v>1815</v>
      </c>
      <c r="I1829" s="1" t="s">
        <v>345</v>
      </c>
    </row>
    <row r="1830" spans="1:9">
      <c r="A1830" s="1" t="s">
        <v>202</v>
      </c>
      <c r="B1830" s="1" t="s">
        <v>197</v>
      </c>
      <c r="C1830" s="1" t="s">
        <v>3051</v>
      </c>
      <c r="D1830" s="1" t="s">
        <v>350</v>
      </c>
      <c r="E1830" s="1">
        <v>1</v>
      </c>
      <c r="F1830" s="2">
        <v>45082</v>
      </c>
      <c r="G1830" s="1" t="s">
        <v>201</v>
      </c>
      <c r="H1830" s="1" t="s">
        <v>1815</v>
      </c>
      <c r="I1830" s="1" t="s">
        <v>345</v>
      </c>
    </row>
    <row r="1831" spans="1:9">
      <c r="A1831" s="1" t="s">
        <v>202</v>
      </c>
      <c r="B1831" s="1" t="s">
        <v>197</v>
      </c>
      <c r="C1831" s="1" t="s">
        <v>3052</v>
      </c>
      <c r="D1831" s="1" t="s">
        <v>2254</v>
      </c>
      <c r="E1831" s="1">
        <v>1</v>
      </c>
      <c r="F1831" s="2">
        <v>45083</v>
      </c>
      <c r="G1831" s="1" t="s">
        <v>201</v>
      </c>
      <c r="H1831" s="1" t="s">
        <v>1815</v>
      </c>
      <c r="I1831" s="1" t="s">
        <v>345</v>
      </c>
    </row>
    <row r="1832" spans="1:9">
      <c r="A1832" s="1" t="s">
        <v>202</v>
      </c>
      <c r="B1832" s="1" t="s">
        <v>197</v>
      </c>
      <c r="C1832" s="1" t="s">
        <v>3053</v>
      </c>
      <c r="D1832" s="1" t="s">
        <v>358</v>
      </c>
      <c r="E1832" s="1">
        <v>1</v>
      </c>
      <c r="F1832" s="2">
        <v>45083</v>
      </c>
      <c r="G1832" s="1" t="s">
        <v>201</v>
      </c>
      <c r="H1832" s="1" t="s">
        <v>1815</v>
      </c>
      <c r="I1832" s="1" t="s">
        <v>345</v>
      </c>
    </row>
    <row r="1833" spans="1:9">
      <c r="A1833" s="1" t="s">
        <v>202</v>
      </c>
      <c r="B1833" s="1" t="s">
        <v>197</v>
      </c>
      <c r="C1833" s="1" t="s">
        <v>3054</v>
      </c>
      <c r="D1833" s="1" t="s">
        <v>352</v>
      </c>
      <c r="E1833" s="1">
        <v>1</v>
      </c>
      <c r="F1833" s="2">
        <v>45083</v>
      </c>
      <c r="G1833" s="1" t="s">
        <v>201</v>
      </c>
      <c r="H1833" s="1" t="s">
        <v>1815</v>
      </c>
      <c r="I1833" s="1" t="s">
        <v>345</v>
      </c>
    </row>
    <row r="1834" spans="1:9">
      <c r="A1834" s="1" t="s">
        <v>202</v>
      </c>
      <c r="B1834" s="1" t="s">
        <v>197</v>
      </c>
      <c r="C1834" s="1" t="s">
        <v>3055</v>
      </c>
      <c r="D1834" s="1" t="s">
        <v>352</v>
      </c>
      <c r="E1834" s="1">
        <v>1</v>
      </c>
      <c r="F1834" s="2">
        <v>45084</v>
      </c>
      <c r="G1834" s="1" t="s">
        <v>201</v>
      </c>
      <c r="H1834" s="1" t="s">
        <v>1815</v>
      </c>
      <c r="I1834" s="1" t="s">
        <v>345</v>
      </c>
    </row>
    <row r="1835" spans="1:9">
      <c r="A1835" s="1" t="s">
        <v>202</v>
      </c>
      <c r="B1835" s="1" t="s">
        <v>197</v>
      </c>
      <c r="C1835" s="1" t="s">
        <v>3056</v>
      </c>
      <c r="D1835" s="1" t="s">
        <v>369</v>
      </c>
      <c r="E1835" s="1">
        <v>1</v>
      </c>
      <c r="F1835" s="2">
        <v>45084</v>
      </c>
      <c r="G1835" s="1" t="s">
        <v>201</v>
      </c>
      <c r="H1835" s="1" t="s">
        <v>1815</v>
      </c>
      <c r="I1835" s="1" t="s">
        <v>345</v>
      </c>
    </row>
    <row r="1836" spans="1:9">
      <c r="A1836" s="1" t="s">
        <v>202</v>
      </c>
      <c r="B1836" s="1" t="s">
        <v>197</v>
      </c>
      <c r="C1836" s="1" t="s">
        <v>3057</v>
      </c>
      <c r="D1836" s="1" t="s">
        <v>369</v>
      </c>
      <c r="E1836" s="1">
        <v>1</v>
      </c>
      <c r="F1836" s="2">
        <v>45084</v>
      </c>
      <c r="G1836" s="1" t="s">
        <v>201</v>
      </c>
      <c r="H1836" s="1" t="s">
        <v>1815</v>
      </c>
      <c r="I1836" s="1" t="s">
        <v>345</v>
      </c>
    </row>
    <row r="1837" spans="1:9">
      <c r="A1837" s="1" t="s">
        <v>202</v>
      </c>
      <c r="B1837" s="1" t="s">
        <v>197</v>
      </c>
      <c r="C1837" s="1" t="s">
        <v>3058</v>
      </c>
      <c r="D1837" s="1" t="s">
        <v>369</v>
      </c>
      <c r="E1837" s="1">
        <v>1</v>
      </c>
      <c r="F1837" s="2">
        <v>45084</v>
      </c>
      <c r="G1837" s="1" t="s">
        <v>201</v>
      </c>
      <c r="H1837" s="1" t="s">
        <v>1815</v>
      </c>
      <c r="I1837" s="1" t="s">
        <v>345</v>
      </c>
    </row>
    <row r="1838" spans="1:9">
      <c r="A1838" s="1" t="s">
        <v>202</v>
      </c>
      <c r="B1838" s="1" t="s">
        <v>197</v>
      </c>
      <c r="C1838" s="1" t="s">
        <v>3059</v>
      </c>
      <c r="D1838" s="1" t="s">
        <v>358</v>
      </c>
      <c r="E1838" s="1">
        <v>1</v>
      </c>
      <c r="F1838" s="2">
        <v>45084</v>
      </c>
      <c r="G1838" s="1" t="s">
        <v>201</v>
      </c>
      <c r="H1838" s="1" t="s">
        <v>1815</v>
      </c>
      <c r="I1838" s="1" t="s">
        <v>345</v>
      </c>
    </row>
    <row r="1839" spans="1:9">
      <c r="A1839" s="1" t="s">
        <v>202</v>
      </c>
      <c r="B1839" s="1" t="s">
        <v>197</v>
      </c>
      <c r="C1839" s="1" t="s">
        <v>3060</v>
      </c>
      <c r="D1839" s="1" t="s">
        <v>358</v>
      </c>
      <c r="E1839" s="1">
        <v>1</v>
      </c>
      <c r="F1839" s="2">
        <v>45085</v>
      </c>
      <c r="G1839" s="1" t="s">
        <v>201</v>
      </c>
      <c r="H1839" s="1" t="s">
        <v>1815</v>
      </c>
      <c r="I1839" s="1" t="s">
        <v>345</v>
      </c>
    </row>
    <row r="1840" spans="1:9">
      <c r="A1840" s="1" t="s">
        <v>202</v>
      </c>
      <c r="B1840" s="1" t="s">
        <v>197</v>
      </c>
      <c r="C1840" s="1" t="s">
        <v>3061</v>
      </c>
      <c r="D1840" s="1" t="s">
        <v>376</v>
      </c>
      <c r="E1840" s="1">
        <v>1</v>
      </c>
      <c r="F1840" s="2">
        <v>45085</v>
      </c>
      <c r="G1840" s="1" t="s">
        <v>201</v>
      </c>
      <c r="H1840" s="1" t="s">
        <v>1815</v>
      </c>
      <c r="I1840" s="1" t="s">
        <v>345</v>
      </c>
    </row>
    <row r="1841" spans="1:9">
      <c r="A1841" s="1" t="s">
        <v>202</v>
      </c>
      <c r="B1841" s="1" t="s">
        <v>197</v>
      </c>
      <c r="C1841" s="1" t="s">
        <v>3062</v>
      </c>
      <c r="D1841" s="1" t="s">
        <v>352</v>
      </c>
      <c r="E1841" s="1">
        <v>1</v>
      </c>
      <c r="F1841" s="2">
        <v>45086</v>
      </c>
      <c r="G1841" s="1" t="s">
        <v>201</v>
      </c>
      <c r="H1841" s="1" t="s">
        <v>1815</v>
      </c>
      <c r="I1841" s="1" t="s">
        <v>345</v>
      </c>
    </row>
    <row r="1842" spans="1:9">
      <c r="A1842" s="1" t="s">
        <v>202</v>
      </c>
      <c r="B1842" s="1" t="s">
        <v>197</v>
      </c>
      <c r="C1842" s="1" t="s">
        <v>3063</v>
      </c>
      <c r="D1842" s="1" t="s">
        <v>352</v>
      </c>
      <c r="E1842" s="1">
        <v>1</v>
      </c>
      <c r="F1842" s="2">
        <v>45086</v>
      </c>
      <c r="G1842" s="1" t="s">
        <v>201</v>
      </c>
      <c r="H1842" s="1" t="s">
        <v>1815</v>
      </c>
      <c r="I1842" s="1" t="s">
        <v>345</v>
      </c>
    </row>
    <row r="1843" spans="1:9">
      <c r="A1843" s="1" t="s">
        <v>202</v>
      </c>
      <c r="B1843" s="1" t="s">
        <v>197</v>
      </c>
      <c r="C1843" s="1" t="s">
        <v>3064</v>
      </c>
      <c r="D1843" s="1" t="s">
        <v>358</v>
      </c>
      <c r="E1843" s="1">
        <v>1</v>
      </c>
      <c r="F1843" s="2">
        <v>45087</v>
      </c>
      <c r="G1843" s="1" t="s">
        <v>201</v>
      </c>
      <c r="H1843" s="1" t="s">
        <v>1815</v>
      </c>
      <c r="I1843" s="1" t="s">
        <v>345</v>
      </c>
    </row>
    <row r="1844" spans="1:9">
      <c r="A1844" s="1" t="s">
        <v>202</v>
      </c>
      <c r="B1844" s="1" t="s">
        <v>197</v>
      </c>
      <c r="C1844" s="1" t="s">
        <v>3065</v>
      </c>
      <c r="D1844" s="1" t="s">
        <v>369</v>
      </c>
      <c r="E1844" s="1">
        <v>1</v>
      </c>
      <c r="F1844" s="2">
        <v>45089</v>
      </c>
      <c r="G1844" s="1" t="s">
        <v>201</v>
      </c>
      <c r="H1844" s="1" t="s">
        <v>1815</v>
      </c>
      <c r="I1844" s="1" t="s">
        <v>345</v>
      </c>
    </row>
    <row r="1845" spans="1:9">
      <c r="A1845" s="1" t="s">
        <v>202</v>
      </c>
      <c r="B1845" s="1" t="s">
        <v>197</v>
      </c>
      <c r="C1845" s="1" t="s">
        <v>3066</v>
      </c>
      <c r="D1845" s="1" t="s">
        <v>369</v>
      </c>
      <c r="E1845" s="1">
        <v>1</v>
      </c>
      <c r="F1845" s="2">
        <v>45089</v>
      </c>
      <c r="G1845" s="1" t="s">
        <v>201</v>
      </c>
      <c r="H1845" s="1" t="s">
        <v>1815</v>
      </c>
      <c r="I1845" s="1" t="s">
        <v>345</v>
      </c>
    </row>
    <row r="1846" spans="1:9">
      <c r="A1846" s="1" t="s">
        <v>202</v>
      </c>
      <c r="B1846" s="1" t="s">
        <v>197</v>
      </c>
      <c r="C1846" s="1" t="s">
        <v>3067</v>
      </c>
      <c r="D1846" s="1" t="s">
        <v>352</v>
      </c>
      <c r="E1846" s="1">
        <v>1</v>
      </c>
      <c r="F1846" s="2">
        <v>45089</v>
      </c>
      <c r="G1846" s="1" t="s">
        <v>201</v>
      </c>
      <c r="H1846" s="1" t="s">
        <v>1815</v>
      </c>
      <c r="I1846" s="1" t="s">
        <v>345</v>
      </c>
    </row>
    <row r="1847" spans="1:9">
      <c r="A1847" s="1" t="s">
        <v>202</v>
      </c>
      <c r="B1847" s="1" t="s">
        <v>197</v>
      </c>
      <c r="C1847" s="1" t="s">
        <v>3068</v>
      </c>
      <c r="D1847" s="1" t="s">
        <v>352</v>
      </c>
      <c r="E1847" s="1">
        <v>1</v>
      </c>
      <c r="F1847" s="2">
        <v>45089</v>
      </c>
      <c r="G1847" s="1" t="s">
        <v>201</v>
      </c>
      <c r="H1847" s="1" t="s">
        <v>1815</v>
      </c>
      <c r="I1847" s="1" t="s">
        <v>345</v>
      </c>
    </row>
    <row r="1848" spans="1:9">
      <c r="A1848" s="1" t="s">
        <v>202</v>
      </c>
      <c r="B1848" s="1" t="s">
        <v>197</v>
      </c>
      <c r="C1848" s="1" t="s">
        <v>3069</v>
      </c>
      <c r="D1848" s="1" t="s">
        <v>352</v>
      </c>
      <c r="E1848" s="1">
        <v>1</v>
      </c>
      <c r="F1848" s="2">
        <v>45090</v>
      </c>
      <c r="G1848" s="1" t="s">
        <v>201</v>
      </c>
      <c r="H1848" s="1" t="s">
        <v>1815</v>
      </c>
      <c r="I1848" s="1" t="s">
        <v>345</v>
      </c>
    </row>
    <row r="1849" spans="1:9">
      <c r="A1849" s="1" t="s">
        <v>202</v>
      </c>
      <c r="B1849" s="1" t="s">
        <v>197</v>
      </c>
      <c r="C1849" s="1" t="s">
        <v>3070</v>
      </c>
      <c r="D1849" s="1" t="s">
        <v>369</v>
      </c>
      <c r="E1849" s="1">
        <v>1</v>
      </c>
      <c r="F1849" s="2">
        <v>45092</v>
      </c>
      <c r="G1849" s="1" t="s">
        <v>201</v>
      </c>
      <c r="H1849" s="1" t="s">
        <v>1815</v>
      </c>
      <c r="I1849" s="1" t="s">
        <v>345</v>
      </c>
    </row>
    <row r="1850" spans="1:9">
      <c r="A1850" s="1" t="s">
        <v>202</v>
      </c>
      <c r="B1850" s="1" t="s">
        <v>197</v>
      </c>
      <c r="C1850" s="1" t="s">
        <v>3071</v>
      </c>
      <c r="D1850" s="1" t="s">
        <v>343</v>
      </c>
      <c r="E1850" s="1">
        <v>1</v>
      </c>
      <c r="F1850" s="2">
        <v>45093</v>
      </c>
      <c r="G1850" s="1" t="s">
        <v>201</v>
      </c>
      <c r="H1850" s="1" t="s">
        <v>1815</v>
      </c>
      <c r="I1850" s="1" t="s">
        <v>345</v>
      </c>
    </row>
    <row r="1851" spans="1:9">
      <c r="A1851" s="1" t="s">
        <v>202</v>
      </c>
      <c r="B1851" s="1" t="s">
        <v>197</v>
      </c>
      <c r="C1851" s="1" t="s">
        <v>3072</v>
      </c>
      <c r="D1851" s="1" t="s">
        <v>352</v>
      </c>
      <c r="E1851" s="1">
        <v>1</v>
      </c>
      <c r="F1851" s="2">
        <v>45093</v>
      </c>
      <c r="G1851" s="1" t="s">
        <v>201</v>
      </c>
      <c r="H1851" s="1" t="s">
        <v>1815</v>
      </c>
      <c r="I1851" s="1" t="s">
        <v>345</v>
      </c>
    </row>
    <row r="1852" hidden="1" spans="1:9">
      <c r="A1852" s="1" t="s">
        <v>202</v>
      </c>
      <c r="B1852" s="1" t="s">
        <v>197</v>
      </c>
      <c r="C1852" s="1" t="s">
        <v>4010</v>
      </c>
      <c r="D1852" s="1" t="s">
        <v>352</v>
      </c>
      <c r="E1852" s="1">
        <v>1</v>
      </c>
      <c r="F1852" s="2">
        <v>45096</v>
      </c>
      <c r="G1852" s="1" t="s">
        <v>201</v>
      </c>
      <c r="H1852" s="1" t="s">
        <v>1815</v>
      </c>
      <c r="I1852" s="1" t="s">
        <v>345</v>
      </c>
    </row>
    <row r="1853" hidden="1" spans="1:9">
      <c r="A1853" s="1" t="s">
        <v>202</v>
      </c>
      <c r="B1853" s="1" t="s">
        <v>197</v>
      </c>
      <c r="C1853" s="1" t="s">
        <v>4011</v>
      </c>
      <c r="D1853" s="1" t="s">
        <v>369</v>
      </c>
      <c r="E1853" s="1">
        <v>1</v>
      </c>
      <c r="F1853" s="2">
        <v>45096</v>
      </c>
      <c r="G1853" s="1" t="s">
        <v>201</v>
      </c>
      <c r="H1853" s="1" t="s">
        <v>1815</v>
      </c>
      <c r="I1853" s="1" t="s">
        <v>345</v>
      </c>
    </row>
    <row r="1854" hidden="1" spans="1:9">
      <c r="A1854" s="1" t="s">
        <v>202</v>
      </c>
      <c r="B1854" s="1" t="s">
        <v>197</v>
      </c>
      <c r="C1854" s="1" t="s">
        <v>4012</v>
      </c>
      <c r="D1854" s="1" t="s">
        <v>2254</v>
      </c>
      <c r="E1854" s="1">
        <v>1</v>
      </c>
      <c r="F1854" s="2">
        <v>45096</v>
      </c>
      <c r="G1854" s="1" t="s">
        <v>201</v>
      </c>
      <c r="H1854" s="1" t="s">
        <v>1815</v>
      </c>
      <c r="I1854" s="1" t="s">
        <v>345</v>
      </c>
    </row>
    <row r="1855" hidden="1" spans="1:9">
      <c r="A1855" s="1" t="s">
        <v>202</v>
      </c>
      <c r="B1855" s="1" t="s">
        <v>197</v>
      </c>
      <c r="C1855" s="1" t="s">
        <v>4013</v>
      </c>
      <c r="D1855" s="1" t="s">
        <v>352</v>
      </c>
      <c r="E1855" s="1">
        <v>1</v>
      </c>
      <c r="F1855" s="2">
        <v>45098</v>
      </c>
      <c r="G1855" s="1" t="s">
        <v>201</v>
      </c>
      <c r="H1855" s="1" t="s">
        <v>1815</v>
      </c>
      <c r="I1855" s="1" t="s">
        <v>345</v>
      </c>
    </row>
    <row r="1856" hidden="1" spans="1:9">
      <c r="A1856" s="1" t="s">
        <v>202</v>
      </c>
      <c r="B1856" s="1" t="s">
        <v>197</v>
      </c>
      <c r="C1856" s="1" t="s">
        <v>4014</v>
      </c>
      <c r="D1856" s="1" t="s">
        <v>358</v>
      </c>
      <c r="E1856" s="1">
        <v>1</v>
      </c>
      <c r="F1856" s="2">
        <v>45099</v>
      </c>
      <c r="G1856" s="1" t="s">
        <v>201</v>
      </c>
      <c r="H1856" s="1" t="s">
        <v>1815</v>
      </c>
      <c r="I1856" s="1" t="s">
        <v>345</v>
      </c>
    </row>
    <row r="1857" hidden="1" spans="1:9">
      <c r="A1857" s="1" t="s">
        <v>202</v>
      </c>
      <c r="B1857" s="1" t="s">
        <v>197</v>
      </c>
      <c r="C1857" s="1" t="s">
        <v>4015</v>
      </c>
      <c r="D1857" s="1" t="s">
        <v>369</v>
      </c>
      <c r="E1857" s="1">
        <v>1</v>
      </c>
      <c r="F1857" s="2">
        <v>45099</v>
      </c>
      <c r="G1857" s="1" t="s">
        <v>201</v>
      </c>
      <c r="H1857" s="1" t="s">
        <v>1815</v>
      </c>
      <c r="I1857" s="1" t="s">
        <v>345</v>
      </c>
    </row>
    <row r="1858" hidden="1" spans="1:9">
      <c r="A1858" s="1" t="s">
        <v>202</v>
      </c>
      <c r="B1858" s="1" t="s">
        <v>197</v>
      </c>
      <c r="C1858" s="1" t="s">
        <v>4016</v>
      </c>
      <c r="D1858" s="1" t="s">
        <v>358</v>
      </c>
      <c r="E1858" s="1">
        <v>1</v>
      </c>
      <c r="F1858" s="2">
        <v>45100</v>
      </c>
      <c r="G1858" s="1" t="s">
        <v>201</v>
      </c>
      <c r="H1858" s="1" t="s">
        <v>1815</v>
      </c>
      <c r="I1858" s="1" t="s">
        <v>345</v>
      </c>
    </row>
    <row r="1859" hidden="1" spans="1:9">
      <c r="A1859" s="1" t="s">
        <v>202</v>
      </c>
      <c r="B1859" s="1" t="s">
        <v>197</v>
      </c>
      <c r="C1859" s="1" t="s">
        <v>4017</v>
      </c>
      <c r="D1859" s="1" t="s">
        <v>343</v>
      </c>
      <c r="E1859" s="1">
        <v>1</v>
      </c>
      <c r="F1859" s="2">
        <v>45100</v>
      </c>
      <c r="G1859" s="1" t="s">
        <v>201</v>
      </c>
      <c r="H1859" s="1" t="s">
        <v>1815</v>
      </c>
      <c r="I1859" s="1" t="s">
        <v>345</v>
      </c>
    </row>
    <row r="1860" hidden="1" spans="1:9">
      <c r="A1860" s="1" t="s">
        <v>202</v>
      </c>
      <c r="B1860" s="1" t="s">
        <v>197</v>
      </c>
      <c r="C1860" s="1" t="s">
        <v>4018</v>
      </c>
      <c r="D1860" s="1" t="s">
        <v>352</v>
      </c>
      <c r="E1860" s="1">
        <v>1</v>
      </c>
      <c r="F1860" s="2">
        <v>45100</v>
      </c>
      <c r="G1860" s="1" t="s">
        <v>201</v>
      </c>
      <c r="H1860" s="1" t="s">
        <v>1815</v>
      </c>
      <c r="I1860" s="1" t="s">
        <v>345</v>
      </c>
    </row>
    <row r="1861" hidden="1" spans="1:9">
      <c r="A1861" s="1" t="s">
        <v>202</v>
      </c>
      <c r="B1861" s="1" t="s">
        <v>197</v>
      </c>
      <c r="C1861" s="1" t="s">
        <v>4019</v>
      </c>
      <c r="D1861" s="1" t="s">
        <v>358</v>
      </c>
      <c r="E1861" s="1">
        <v>1</v>
      </c>
      <c r="F1861" s="2">
        <v>45101</v>
      </c>
      <c r="G1861" s="1" t="s">
        <v>201</v>
      </c>
      <c r="H1861" s="1" t="s">
        <v>1815</v>
      </c>
      <c r="I1861" s="1" t="s">
        <v>345</v>
      </c>
    </row>
    <row r="1862" hidden="1" spans="1:9">
      <c r="A1862" s="1" t="s">
        <v>202</v>
      </c>
      <c r="B1862" s="1" t="s">
        <v>197</v>
      </c>
      <c r="C1862" s="1" t="s">
        <v>4020</v>
      </c>
      <c r="D1862" s="1" t="s">
        <v>352</v>
      </c>
      <c r="E1862" s="1">
        <v>1</v>
      </c>
      <c r="F1862" s="2">
        <v>45101</v>
      </c>
      <c r="G1862" s="1" t="s">
        <v>201</v>
      </c>
      <c r="H1862" s="1" t="s">
        <v>1815</v>
      </c>
      <c r="I1862" s="1" t="s">
        <v>345</v>
      </c>
    </row>
    <row r="1863" hidden="1" spans="1:9">
      <c r="A1863" s="1" t="s">
        <v>202</v>
      </c>
      <c r="B1863" s="1" t="s">
        <v>197</v>
      </c>
      <c r="C1863" s="1" t="s">
        <v>4021</v>
      </c>
      <c r="D1863" s="1" t="s">
        <v>394</v>
      </c>
      <c r="E1863" s="1">
        <v>1</v>
      </c>
      <c r="F1863" s="2">
        <v>45101</v>
      </c>
      <c r="G1863" s="1" t="s">
        <v>201</v>
      </c>
      <c r="H1863" s="1" t="s">
        <v>1815</v>
      </c>
      <c r="I1863" s="1" t="s">
        <v>345</v>
      </c>
    </row>
    <row r="1864" hidden="1" spans="1:9">
      <c r="A1864" s="1" t="s">
        <v>202</v>
      </c>
      <c r="B1864" s="1" t="s">
        <v>197</v>
      </c>
      <c r="C1864" s="1" t="s">
        <v>4022</v>
      </c>
      <c r="D1864" s="1" t="s">
        <v>343</v>
      </c>
      <c r="E1864" s="1">
        <v>1</v>
      </c>
      <c r="F1864" s="2">
        <v>45101</v>
      </c>
      <c r="G1864" s="1" t="s">
        <v>201</v>
      </c>
      <c r="H1864" s="1" t="s">
        <v>1815</v>
      </c>
      <c r="I1864" s="1" t="s">
        <v>345</v>
      </c>
    </row>
    <row r="1865" hidden="1" spans="1:9">
      <c r="A1865" s="1" t="s">
        <v>202</v>
      </c>
      <c r="B1865" s="1" t="s">
        <v>197</v>
      </c>
      <c r="C1865" s="1" t="s">
        <v>4023</v>
      </c>
      <c r="D1865" s="1" t="s">
        <v>358</v>
      </c>
      <c r="E1865" s="1">
        <v>1</v>
      </c>
      <c r="F1865" s="2">
        <v>45101</v>
      </c>
      <c r="G1865" s="1" t="s">
        <v>201</v>
      </c>
      <c r="H1865" s="1" t="s">
        <v>1815</v>
      </c>
      <c r="I1865" s="1" t="s">
        <v>345</v>
      </c>
    </row>
    <row r="1866" hidden="1" spans="1:9">
      <c r="A1866" s="1" t="s">
        <v>202</v>
      </c>
      <c r="B1866" s="1" t="s">
        <v>197</v>
      </c>
      <c r="C1866" s="1" t="s">
        <v>4024</v>
      </c>
      <c r="D1866" s="1" t="s">
        <v>352</v>
      </c>
      <c r="E1866" s="1">
        <v>1</v>
      </c>
      <c r="F1866" s="2">
        <v>45103</v>
      </c>
      <c r="G1866" s="1" t="s">
        <v>201</v>
      </c>
      <c r="H1866" s="1" t="s">
        <v>1815</v>
      </c>
      <c r="I1866" s="1" t="s">
        <v>345</v>
      </c>
    </row>
    <row r="1867" hidden="1" spans="1:9">
      <c r="A1867" s="1" t="s">
        <v>202</v>
      </c>
      <c r="B1867" s="1" t="s">
        <v>197</v>
      </c>
      <c r="C1867" s="1" t="s">
        <v>4025</v>
      </c>
      <c r="D1867" s="1" t="s">
        <v>352</v>
      </c>
      <c r="E1867" s="1">
        <v>1</v>
      </c>
      <c r="F1867" s="2">
        <v>45104</v>
      </c>
      <c r="G1867" s="1" t="s">
        <v>201</v>
      </c>
      <c r="H1867" s="1" t="s">
        <v>1815</v>
      </c>
      <c r="I1867" s="1" t="s">
        <v>345</v>
      </c>
    </row>
    <row r="1868" hidden="1" spans="1:9">
      <c r="A1868" s="1" t="s">
        <v>202</v>
      </c>
      <c r="B1868" s="1" t="s">
        <v>197</v>
      </c>
      <c r="C1868" s="1" t="s">
        <v>4026</v>
      </c>
      <c r="D1868" s="1" t="s">
        <v>352</v>
      </c>
      <c r="E1868" s="1">
        <v>1</v>
      </c>
      <c r="F1868" s="2">
        <v>45104</v>
      </c>
      <c r="G1868" s="1" t="s">
        <v>201</v>
      </c>
      <c r="H1868" s="1" t="s">
        <v>1815</v>
      </c>
      <c r="I1868" s="1" t="s">
        <v>345</v>
      </c>
    </row>
    <row r="1869" hidden="1" spans="1:9">
      <c r="A1869" s="1" t="s">
        <v>202</v>
      </c>
      <c r="B1869" s="1" t="s">
        <v>197</v>
      </c>
      <c r="C1869" s="1" t="s">
        <v>4027</v>
      </c>
      <c r="D1869" s="1" t="s">
        <v>394</v>
      </c>
      <c r="E1869" s="1">
        <v>1</v>
      </c>
      <c r="F1869" s="2">
        <v>45104</v>
      </c>
      <c r="G1869" s="1" t="s">
        <v>201</v>
      </c>
      <c r="H1869" s="1" t="s">
        <v>1815</v>
      </c>
      <c r="I1869" s="1" t="s">
        <v>345</v>
      </c>
    </row>
    <row r="1870" hidden="1" spans="1:9">
      <c r="A1870" s="1" t="s">
        <v>202</v>
      </c>
      <c r="B1870" s="1" t="s">
        <v>197</v>
      </c>
      <c r="C1870" s="1" t="s">
        <v>4028</v>
      </c>
      <c r="D1870" s="1" t="s">
        <v>781</v>
      </c>
      <c r="E1870" s="1">
        <v>1</v>
      </c>
      <c r="F1870" s="2">
        <v>45104</v>
      </c>
      <c r="G1870" s="1" t="s">
        <v>201</v>
      </c>
      <c r="H1870" s="1" t="s">
        <v>1815</v>
      </c>
      <c r="I1870" s="1" t="s">
        <v>345</v>
      </c>
    </row>
    <row r="1871" hidden="1" spans="1:9">
      <c r="A1871" s="1" t="s">
        <v>202</v>
      </c>
      <c r="B1871" s="1" t="s">
        <v>197</v>
      </c>
      <c r="C1871" s="1" t="s">
        <v>4029</v>
      </c>
      <c r="D1871" s="1" t="s">
        <v>369</v>
      </c>
      <c r="E1871" s="1">
        <v>1</v>
      </c>
      <c r="F1871" s="2">
        <v>45106</v>
      </c>
      <c r="G1871" s="1" t="s">
        <v>201</v>
      </c>
      <c r="H1871" s="1" t="s">
        <v>1815</v>
      </c>
      <c r="I1871" s="1" t="s">
        <v>345</v>
      </c>
    </row>
    <row r="1872" spans="1:9">
      <c r="A1872" s="1" t="s">
        <v>196</v>
      </c>
      <c r="B1872" s="1" t="s">
        <v>197</v>
      </c>
      <c r="C1872" s="1" t="s">
        <v>3073</v>
      </c>
      <c r="D1872" s="1" t="s">
        <v>352</v>
      </c>
      <c r="E1872" s="1">
        <v>1</v>
      </c>
      <c r="F1872" s="2">
        <v>45079</v>
      </c>
      <c r="G1872" s="1" t="s">
        <v>195</v>
      </c>
      <c r="H1872" s="1" t="s">
        <v>1844</v>
      </c>
      <c r="I1872" s="1" t="s">
        <v>345</v>
      </c>
    </row>
    <row r="1873" spans="1:9">
      <c r="A1873" s="1" t="s">
        <v>196</v>
      </c>
      <c r="B1873" s="1" t="s">
        <v>197</v>
      </c>
      <c r="C1873" s="1" t="s">
        <v>3074</v>
      </c>
      <c r="D1873" s="1" t="s">
        <v>369</v>
      </c>
      <c r="E1873" s="1">
        <v>1</v>
      </c>
      <c r="F1873" s="2">
        <v>45079</v>
      </c>
      <c r="G1873" s="1" t="s">
        <v>195</v>
      </c>
      <c r="H1873" s="1" t="s">
        <v>1844</v>
      </c>
      <c r="I1873" s="1" t="s">
        <v>345</v>
      </c>
    </row>
    <row r="1874" spans="1:9">
      <c r="A1874" s="1" t="s">
        <v>196</v>
      </c>
      <c r="B1874" s="1" t="s">
        <v>197</v>
      </c>
      <c r="C1874" s="1" t="s">
        <v>3075</v>
      </c>
      <c r="D1874" s="1" t="s">
        <v>2254</v>
      </c>
      <c r="E1874" s="1">
        <v>1</v>
      </c>
      <c r="F1874" s="2">
        <v>45079</v>
      </c>
      <c r="G1874" s="1" t="s">
        <v>195</v>
      </c>
      <c r="H1874" s="1" t="s">
        <v>1844</v>
      </c>
      <c r="I1874" s="1" t="s">
        <v>345</v>
      </c>
    </row>
    <row r="1875" spans="1:9">
      <c r="A1875" s="1" t="s">
        <v>196</v>
      </c>
      <c r="B1875" s="1" t="s">
        <v>197</v>
      </c>
      <c r="C1875" s="1" t="s">
        <v>3076</v>
      </c>
      <c r="D1875" s="1" t="s">
        <v>343</v>
      </c>
      <c r="E1875" s="1">
        <v>1</v>
      </c>
      <c r="F1875" s="2">
        <v>45080</v>
      </c>
      <c r="G1875" s="1" t="s">
        <v>195</v>
      </c>
      <c r="H1875" s="1" t="s">
        <v>1844</v>
      </c>
      <c r="I1875" s="1" t="s">
        <v>345</v>
      </c>
    </row>
    <row r="1876" spans="1:9">
      <c r="A1876" s="1" t="s">
        <v>196</v>
      </c>
      <c r="B1876" s="1" t="s">
        <v>197</v>
      </c>
      <c r="C1876" s="1" t="s">
        <v>3077</v>
      </c>
      <c r="D1876" s="1" t="s">
        <v>369</v>
      </c>
      <c r="E1876" s="1">
        <v>1</v>
      </c>
      <c r="F1876" s="2">
        <v>45082</v>
      </c>
      <c r="G1876" s="1" t="s">
        <v>195</v>
      </c>
      <c r="H1876" s="1" t="s">
        <v>1844</v>
      </c>
      <c r="I1876" s="1" t="s">
        <v>345</v>
      </c>
    </row>
    <row r="1877" spans="1:9">
      <c r="A1877" s="1" t="s">
        <v>196</v>
      </c>
      <c r="B1877" s="1" t="s">
        <v>197</v>
      </c>
      <c r="C1877" s="1" t="s">
        <v>3078</v>
      </c>
      <c r="D1877" s="1" t="s">
        <v>343</v>
      </c>
      <c r="E1877" s="1">
        <v>1</v>
      </c>
      <c r="F1877" s="2">
        <v>45082</v>
      </c>
      <c r="G1877" s="1" t="s">
        <v>195</v>
      </c>
      <c r="H1877" s="1" t="s">
        <v>1844</v>
      </c>
      <c r="I1877" s="1" t="s">
        <v>345</v>
      </c>
    </row>
    <row r="1878" spans="1:9">
      <c r="A1878" s="1" t="s">
        <v>196</v>
      </c>
      <c r="B1878" s="1" t="s">
        <v>197</v>
      </c>
      <c r="C1878" s="1" t="s">
        <v>3079</v>
      </c>
      <c r="D1878" s="1" t="s">
        <v>352</v>
      </c>
      <c r="E1878" s="1">
        <v>1</v>
      </c>
      <c r="F1878" s="2">
        <v>45083</v>
      </c>
      <c r="G1878" s="1" t="s">
        <v>195</v>
      </c>
      <c r="H1878" s="1" t="s">
        <v>1844</v>
      </c>
      <c r="I1878" s="1" t="s">
        <v>345</v>
      </c>
    </row>
    <row r="1879" spans="1:9">
      <c r="A1879" s="1" t="s">
        <v>196</v>
      </c>
      <c r="B1879" s="1" t="s">
        <v>197</v>
      </c>
      <c r="C1879" s="1" t="s">
        <v>3080</v>
      </c>
      <c r="D1879" s="1" t="s">
        <v>2254</v>
      </c>
      <c r="E1879" s="1">
        <v>1</v>
      </c>
      <c r="F1879" s="2">
        <v>45084</v>
      </c>
      <c r="G1879" s="1" t="s">
        <v>195</v>
      </c>
      <c r="H1879" s="1" t="s">
        <v>1844</v>
      </c>
      <c r="I1879" s="1" t="s">
        <v>345</v>
      </c>
    </row>
    <row r="1880" spans="1:9">
      <c r="A1880" s="1" t="s">
        <v>196</v>
      </c>
      <c r="B1880" s="1" t="s">
        <v>197</v>
      </c>
      <c r="C1880" s="1" t="s">
        <v>3081</v>
      </c>
      <c r="D1880" s="1" t="s">
        <v>2254</v>
      </c>
      <c r="E1880" s="1">
        <v>1</v>
      </c>
      <c r="F1880" s="2">
        <v>45086</v>
      </c>
      <c r="G1880" s="1" t="s">
        <v>195</v>
      </c>
      <c r="H1880" s="1" t="s">
        <v>1844</v>
      </c>
      <c r="I1880" s="1" t="s">
        <v>345</v>
      </c>
    </row>
    <row r="1881" spans="1:9">
      <c r="A1881" s="1" t="s">
        <v>196</v>
      </c>
      <c r="B1881" s="1" t="s">
        <v>197</v>
      </c>
      <c r="C1881" s="1" t="s">
        <v>3082</v>
      </c>
      <c r="D1881" s="1" t="s">
        <v>343</v>
      </c>
      <c r="E1881" s="1">
        <v>1</v>
      </c>
      <c r="F1881" s="2">
        <v>45087</v>
      </c>
      <c r="G1881" s="1" t="s">
        <v>195</v>
      </c>
      <c r="H1881" s="1" t="s">
        <v>1844</v>
      </c>
      <c r="I1881" s="1" t="s">
        <v>345</v>
      </c>
    </row>
    <row r="1882" spans="1:9">
      <c r="A1882" s="1" t="s">
        <v>196</v>
      </c>
      <c r="B1882" s="1" t="s">
        <v>197</v>
      </c>
      <c r="C1882" s="1" t="s">
        <v>3083</v>
      </c>
      <c r="D1882" s="1" t="s">
        <v>369</v>
      </c>
      <c r="E1882" s="1">
        <v>1</v>
      </c>
      <c r="F1882" s="2">
        <v>45087</v>
      </c>
      <c r="G1882" s="1" t="s">
        <v>195</v>
      </c>
      <c r="H1882" s="1" t="s">
        <v>1844</v>
      </c>
      <c r="I1882" s="1" t="s">
        <v>345</v>
      </c>
    </row>
    <row r="1883" spans="1:9">
      <c r="A1883" s="1" t="s">
        <v>196</v>
      </c>
      <c r="B1883" s="1" t="s">
        <v>197</v>
      </c>
      <c r="C1883" s="1" t="s">
        <v>3084</v>
      </c>
      <c r="D1883" s="1" t="s">
        <v>369</v>
      </c>
      <c r="E1883" s="1">
        <v>1</v>
      </c>
      <c r="F1883" s="2">
        <v>45087</v>
      </c>
      <c r="G1883" s="1" t="s">
        <v>195</v>
      </c>
      <c r="H1883" s="1" t="s">
        <v>1844</v>
      </c>
      <c r="I1883" s="1" t="s">
        <v>345</v>
      </c>
    </row>
    <row r="1884" spans="1:9">
      <c r="A1884" s="1" t="s">
        <v>196</v>
      </c>
      <c r="B1884" s="1" t="s">
        <v>197</v>
      </c>
      <c r="C1884" s="1" t="s">
        <v>3085</v>
      </c>
      <c r="D1884" s="1" t="s">
        <v>358</v>
      </c>
      <c r="E1884" s="1">
        <v>1</v>
      </c>
      <c r="F1884" s="2">
        <v>45089</v>
      </c>
      <c r="G1884" s="1" t="s">
        <v>195</v>
      </c>
      <c r="H1884" s="1" t="s">
        <v>1844</v>
      </c>
      <c r="I1884" s="1" t="s">
        <v>345</v>
      </c>
    </row>
    <row r="1885" spans="1:9">
      <c r="A1885" s="1" t="s">
        <v>196</v>
      </c>
      <c r="B1885" s="1" t="s">
        <v>197</v>
      </c>
      <c r="C1885" s="1" t="s">
        <v>3086</v>
      </c>
      <c r="D1885" s="1" t="s">
        <v>369</v>
      </c>
      <c r="E1885" s="1">
        <v>1</v>
      </c>
      <c r="F1885" s="2">
        <v>45089</v>
      </c>
      <c r="G1885" s="1" t="s">
        <v>195</v>
      </c>
      <c r="H1885" s="1" t="s">
        <v>1844</v>
      </c>
      <c r="I1885" s="1" t="s">
        <v>345</v>
      </c>
    </row>
    <row r="1886" spans="1:9">
      <c r="A1886" s="1" t="s">
        <v>196</v>
      </c>
      <c r="B1886" s="1" t="s">
        <v>197</v>
      </c>
      <c r="C1886" s="1" t="s">
        <v>3087</v>
      </c>
      <c r="D1886" s="1" t="s">
        <v>352</v>
      </c>
      <c r="E1886" s="1">
        <v>1</v>
      </c>
      <c r="F1886" s="2">
        <v>45090</v>
      </c>
      <c r="G1886" s="1" t="s">
        <v>195</v>
      </c>
      <c r="H1886" s="1" t="s">
        <v>1844</v>
      </c>
      <c r="I1886" s="1" t="s">
        <v>345</v>
      </c>
    </row>
    <row r="1887" hidden="1" spans="1:9">
      <c r="A1887" s="1" t="s">
        <v>196</v>
      </c>
      <c r="B1887" s="1" t="s">
        <v>197</v>
      </c>
      <c r="C1887" s="1" t="s">
        <v>4030</v>
      </c>
      <c r="D1887" s="1" t="s">
        <v>352</v>
      </c>
      <c r="E1887" s="1">
        <v>1</v>
      </c>
      <c r="F1887" s="2">
        <v>45097</v>
      </c>
      <c r="G1887" s="1" t="s">
        <v>195</v>
      </c>
      <c r="H1887" s="1" t="s">
        <v>1844</v>
      </c>
      <c r="I1887" s="1" t="s">
        <v>345</v>
      </c>
    </row>
    <row r="1888" hidden="1" spans="1:9">
      <c r="A1888" s="1" t="s">
        <v>196</v>
      </c>
      <c r="B1888" s="1" t="s">
        <v>197</v>
      </c>
      <c r="C1888" s="1" t="s">
        <v>4031</v>
      </c>
      <c r="D1888" s="1" t="s">
        <v>352</v>
      </c>
      <c r="E1888" s="1">
        <v>1</v>
      </c>
      <c r="F1888" s="2">
        <v>45098</v>
      </c>
      <c r="G1888" s="1" t="s">
        <v>195</v>
      </c>
      <c r="H1888" s="1" t="s">
        <v>1844</v>
      </c>
      <c r="I1888" s="1" t="s">
        <v>345</v>
      </c>
    </row>
    <row r="1889" hidden="1" spans="1:9">
      <c r="A1889" s="1" t="s">
        <v>196</v>
      </c>
      <c r="B1889" s="1" t="s">
        <v>197</v>
      </c>
      <c r="C1889" s="1" t="s">
        <v>4032</v>
      </c>
      <c r="D1889" s="1" t="s">
        <v>343</v>
      </c>
      <c r="E1889" s="1">
        <v>1</v>
      </c>
      <c r="F1889" s="2">
        <v>45098</v>
      </c>
      <c r="G1889" s="1" t="s">
        <v>195</v>
      </c>
      <c r="H1889" s="1" t="s">
        <v>1844</v>
      </c>
      <c r="I1889" s="1" t="s">
        <v>345</v>
      </c>
    </row>
    <row r="1890" hidden="1" spans="1:9">
      <c r="A1890" s="1" t="s">
        <v>196</v>
      </c>
      <c r="B1890" s="1" t="s">
        <v>197</v>
      </c>
      <c r="C1890" s="1" t="s">
        <v>4033</v>
      </c>
      <c r="D1890" s="1" t="s">
        <v>358</v>
      </c>
      <c r="E1890" s="1">
        <v>1</v>
      </c>
      <c r="F1890" s="2">
        <v>45099</v>
      </c>
      <c r="G1890" s="1" t="s">
        <v>195</v>
      </c>
      <c r="H1890" s="1" t="s">
        <v>1844</v>
      </c>
      <c r="I1890" s="1" t="s">
        <v>345</v>
      </c>
    </row>
    <row r="1891" hidden="1" spans="1:9">
      <c r="A1891" s="1" t="s">
        <v>196</v>
      </c>
      <c r="B1891" s="1" t="s">
        <v>197</v>
      </c>
      <c r="C1891" s="1" t="s">
        <v>4034</v>
      </c>
      <c r="D1891" s="1" t="s">
        <v>358</v>
      </c>
      <c r="E1891" s="1">
        <v>1</v>
      </c>
      <c r="F1891" s="2">
        <v>45100</v>
      </c>
      <c r="G1891" s="1" t="s">
        <v>195</v>
      </c>
      <c r="H1891" s="1" t="s">
        <v>1844</v>
      </c>
      <c r="I1891" s="1" t="s">
        <v>345</v>
      </c>
    </row>
    <row r="1892" hidden="1" spans="1:9">
      <c r="A1892" s="1" t="s">
        <v>196</v>
      </c>
      <c r="B1892" s="1" t="s">
        <v>197</v>
      </c>
      <c r="C1892" s="1" t="s">
        <v>4035</v>
      </c>
      <c r="D1892" s="1" t="s">
        <v>358</v>
      </c>
      <c r="E1892" s="1">
        <v>1</v>
      </c>
      <c r="F1892" s="2">
        <v>45101</v>
      </c>
      <c r="G1892" s="1" t="s">
        <v>195</v>
      </c>
      <c r="H1892" s="1" t="s">
        <v>1844</v>
      </c>
      <c r="I1892" s="1" t="s">
        <v>345</v>
      </c>
    </row>
    <row r="1893" hidden="1" spans="1:9">
      <c r="A1893" s="1" t="s">
        <v>196</v>
      </c>
      <c r="B1893" s="1" t="s">
        <v>197</v>
      </c>
      <c r="C1893" s="1" t="s">
        <v>4036</v>
      </c>
      <c r="D1893" s="1" t="s">
        <v>369</v>
      </c>
      <c r="E1893" s="1">
        <v>1</v>
      </c>
      <c r="F1893" s="2">
        <v>45104</v>
      </c>
      <c r="G1893" s="1" t="s">
        <v>195</v>
      </c>
      <c r="H1893" s="1" t="s">
        <v>1844</v>
      </c>
      <c r="I1893" s="1" t="s">
        <v>345</v>
      </c>
    </row>
    <row r="1894" hidden="1" spans="1:9">
      <c r="A1894" s="1" t="s">
        <v>196</v>
      </c>
      <c r="B1894" s="1" t="s">
        <v>197</v>
      </c>
      <c r="C1894" s="1" t="s">
        <v>4037</v>
      </c>
      <c r="D1894" s="1" t="s">
        <v>352</v>
      </c>
      <c r="E1894" s="1">
        <v>1</v>
      </c>
      <c r="F1894" s="2">
        <v>45104</v>
      </c>
      <c r="G1894" s="1" t="s">
        <v>195</v>
      </c>
      <c r="H1894" s="1" t="s">
        <v>1844</v>
      </c>
      <c r="I1894" s="1" t="s">
        <v>345</v>
      </c>
    </row>
    <row r="1895" hidden="1" spans="1:9">
      <c r="A1895" s="1" t="s">
        <v>196</v>
      </c>
      <c r="B1895" s="1" t="s">
        <v>197</v>
      </c>
      <c r="C1895" s="1" t="s">
        <v>4038</v>
      </c>
      <c r="D1895" s="1" t="s">
        <v>352</v>
      </c>
      <c r="E1895" s="1">
        <v>1</v>
      </c>
      <c r="F1895" s="2">
        <v>45104</v>
      </c>
      <c r="G1895" s="1" t="s">
        <v>195</v>
      </c>
      <c r="H1895" s="1" t="s">
        <v>1844</v>
      </c>
      <c r="I1895" s="1" t="s">
        <v>345</v>
      </c>
    </row>
    <row r="1896" hidden="1" spans="1:9">
      <c r="A1896" s="1" t="s">
        <v>196</v>
      </c>
      <c r="B1896" s="1" t="s">
        <v>197</v>
      </c>
      <c r="C1896" s="1" t="s">
        <v>4039</v>
      </c>
      <c r="D1896" s="1" t="s">
        <v>343</v>
      </c>
      <c r="E1896" s="1">
        <v>1</v>
      </c>
      <c r="F1896" s="2">
        <v>45106</v>
      </c>
      <c r="G1896" s="1" t="s">
        <v>195</v>
      </c>
      <c r="H1896" s="1" t="s">
        <v>1844</v>
      </c>
      <c r="I1896" s="1" t="s">
        <v>345</v>
      </c>
    </row>
    <row r="1897" spans="1:9">
      <c r="A1897" s="1" t="s">
        <v>206</v>
      </c>
      <c r="B1897" s="1" t="s">
        <v>197</v>
      </c>
      <c r="C1897" s="1" t="s">
        <v>3088</v>
      </c>
      <c r="D1897" s="1" t="s">
        <v>394</v>
      </c>
      <c r="E1897" s="1">
        <v>1</v>
      </c>
      <c r="F1897" s="2">
        <v>45079</v>
      </c>
      <c r="G1897" s="1" t="s">
        <v>205</v>
      </c>
      <c r="H1897" s="1" t="s">
        <v>1859</v>
      </c>
      <c r="I1897" s="1" t="s">
        <v>345</v>
      </c>
    </row>
    <row r="1898" spans="1:9">
      <c r="A1898" s="1" t="s">
        <v>206</v>
      </c>
      <c r="B1898" s="1" t="s">
        <v>197</v>
      </c>
      <c r="C1898" s="1" t="s">
        <v>3089</v>
      </c>
      <c r="D1898" s="1" t="s">
        <v>358</v>
      </c>
      <c r="E1898" s="1">
        <v>1</v>
      </c>
      <c r="F1898" s="2">
        <v>45079</v>
      </c>
      <c r="G1898" s="1" t="s">
        <v>205</v>
      </c>
      <c r="H1898" s="1" t="s">
        <v>1859</v>
      </c>
      <c r="I1898" s="1" t="s">
        <v>345</v>
      </c>
    </row>
    <row r="1899" spans="1:9">
      <c r="A1899" s="1" t="s">
        <v>206</v>
      </c>
      <c r="B1899" s="1" t="s">
        <v>197</v>
      </c>
      <c r="C1899" s="1" t="s">
        <v>3090</v>
      </c>
      <c r="D1899" s="1" t="s">
        <v>352</v>
      </c>
      <c r="E1899" s="1">
        <v>1</v>
      </c>
      <c r="F1899" s="2">
        <v>45079</v>
      </c>
      <c r="G1899" s="1" t="s">
        <v>205</v>
      </c>
      <c r="H1899" s="1" t="s">
        <v>1859</v>
      </c>
      <c r="I1899" s="1" t="s">
        <v>345</v>
      </c>
    </row>
    <row r="1900" spans="1:9">
      <c r="A1900" s="1" t="s">
        <v>206</v>
      </c>
      <c r="B1900" s="1" t="s">
        <v>197</v>
      </c>
      <c r="C1900" s="1" t="s">
        <v>3091</v>
      </c>
      <c r="D1900" s="1" t="s">
        <v>352</v>
      </c>
      <c r="E1900" s="1">
        <v>1</v>
      </c>
      <c r="F1900" s="2">
        <v>45079</v>
      </c>
      <c r="G1900" s="1" t="s">
        <v>205</v>
      </c>
      <c r="H1900" s="1" t="s">
        <v>1859</v>
      </c>
      <c r="I1900" s="1" t="s">
        <v>345</v>
      </c>
    </row>
    <row r="1901" spans="1:9">
      <c r="A1901" s="1" t="s">
        <v>206</v>
      </c>
      <c r="B1901" s="1" t="s">
        <v>197</v>
      </c>
      <c r="C1901" s="1" t="s">
        <v>3092</v>
      </c>
      <c r="D1901" s="1" t="s">
        <v>352</v>
      </c>
      <c r="E1901" s="1">
        <v>1</v>
      </c>
      <c r="F1901" s="2">
        <v>45079</v>
      </c>
      <c r="G1901" s="1" t="s">
        <v>205</v>
      </c>
      <c r="H1901" s="1" t="s">
        <v>1859</v>
      </c>
      <c r="I1901" s="1" t="s">
        <v>345</v>
      </c>
    </row>
    <row r="1902" spans="1:9">
      <c r="A1902" s="1" t="s">
        <v>206</v>
      </c>
      <c r="B1902" s="1" t="s">
        <v>197</v>
      </c>
      <c r="C1902" s="1" t="s">
        <v>3093</v>
      </c>
      <c r="D1902" s="1" t="s">
        <v>2254</v>
      </c>
      <c r="E1902" s="1">
        <v>1</v>
      </c>
      <c r="F1902" s="2">
        <v>45079</v>
      </c>
      <c r="G1902" s="1" t="s">
        <v>205</v>
      </c>
      <c r="H1902" s="1" t="s">
        <v>1859</v>
      </c>
      <c r="I1902" s="1" t="s">
        <v>345</v>
      </c>
    </row>
    <row r="1903" spans="1:9">
      <c r="A1903" s="1" t="s">
        <v>206</v>
      </c>
      <c r="B1903" s="1" t="s">
        <v>197</v>
      </c>
      <c r="C1903" s="1" t="s">
        <v>3094</v>
      </c>
      <c r="D1903" s="1" t="s">
        <v>2254</v>
      </c>
      <c r="E1903" s="1">
        <v>1</v>
      </c>
      <c r="F1903" s="2">
        <v>45079</v>
      </c>
      <c r="G1903" s="1" t="s">
        <v>205</v>
      </c>
      <c r="H1903" s="1" t="s">
        <v>1859</v>
      </c>
      <c r="I1903" s="1" t="s">
        <v>345</v>
      </c>
    </row>
    <row r="1904" spans="1:9">
      <c r="A1904" s="1" t="s">
        <v>206</v>
      </c>
      <c r="B1904" s="1" t="s">
        <v>197</v>
      </c>
      <c r="C1904" s="1" t="s">
        <v>3095</v>
      </c>
      <c r="D1904" s="1" t="s">
        <v>358</v>
      </c>
      <c r="E1904" s="1">
        <v>1</v>
      </c>
      <c r="F1904" s="2">
        <v>45079</v>
      </c>
      <c r="G1904" s="1" t="s">
        <v>205</v>
      </c>
      <c r="H1904" s="1" t="s">
        <v>1859</v>
      </c>
      <c r="I1904" s="1" t="s">
        <v>345</v>
      </c>
    </row>
    <row r="1905" spans="1:9">
      <c r="A1905" s="1" t="s">
        <v>206</v>
      </c>
      <c r="B1905" s="1" t="s">
        <v>197</v>
      </c>
      <c r="C1905" s="1" t="s">
        <v>3096</v>
      </c>
      <c r="D1905" s="1" t="s">
        <v>350</v>
      </c>
      <c r="E1905" s="1">
        <v>1</v>
      </c>
      <c r="F1905" s="2">
        <v>45079</v>
      </c>
      <c r="G1905" s="1" t="s">
        <v>205</v>
      </c>
      <c r="H1905" s="1" t="s">
        <v>1859</v>
      </c>
      <c r="I1905" s="1" t="s">
        <v>345</v>
      </c>
    </row>
    <row r="1906" spans="1:9">
      <c r="A1906" s="1" t="s">
        <v>206</v>
      </c>
      <c r="B1906" s="1" t="s">
        <v>197</v>
      </c>
      <c r="C1906" s="1" t="s">
        <v>3097</v>
      </c>
      <c r="D1906" s="1" t="s">
        <v>343</v>
      </c>
      <c r="E1906" s="1">
        <v>1</v>
      </c>
      <c r="F1906" s="2">
        <v>45080</v>
      </c>
      <c r="G1906" s="1" t="s">
        <v>205</v>
      </c>
      <c r="H1906" s="1" t="s">
        <v>1859</v>
      </c>
      <c r="I1906" s="1" t="s">
        <v>345</v>
      </c>
    </row>
    <row r="1907" spans="1:9">
      <c r="A1907" s="1" t="s">
        <v>206</v>
      </c>
      <c r="B1907" s="1" t="s">
        <v>197</v>
      </c>
      <c r="C1907" s="1" t="s">
        <v>3098</v>
      </c>
      <c r="D1907" s="1" t="s">
        <v>358</v>
      </c>
      <c r="E1907" s="1">
        <v>1</v>
      </c>
      <c r="F1907" s="2">
        <v>45080</v>
      </c>
      <c r="G1907" s="1" t="s">
        <v>205</v>
      </c>
      <c r="H1907" s="1" t="s">
        <v>1859</v>
      </c>
      <c r="I1907" s="1" t="s">
        <v>345</v>
      </c>
    </row>
    <row r="1908" spans="1:9">
      <c r="A1908" s="1" t="s">
        <v>206</v>
      </c>
      <c r="B1908" s="1" t="s">
        <v>197</v>
      </c>
      <c r="C1908" s="1" t="s">
        <v>3099</v>
      </c>
      <c r="D1908" s="1" t="s">
        <v>358</v>
      </c>
      <c r="E1908" s="1">
        <v>1</v>
      </c>
      <c r="F1908" s="2">
        <v>45084</v>
      </c>
      <c r="G1908" s="1" t="s">
        <v>205</v>
      </c>
      <c r="H1908" s="1" t="s">
        <v>1859</v>
      </c>
      <c r="I1908" s="1" t="s">
        <v>345</v>
      </c>
    </row>
    <row r="1909" spans="1:9">
      <c r="A1909" s="1" t="s">
        <v>206</v>
      </c>
      <c r="B1909" s="1" t="s">
        <v>197</v>
      </c>
      <c r="C1909" s="1" t="s">
        <v>3100</v>
      </c>
      <c r="D1909" s="1" t="s">
        <v>358</v>
      </c>
      <c r="E1909" s="1">
        <v>1</v>
      </c>
      <c r="F1909" s="2">
        <v>45084</v>
      </c>
      <c r="G1909" s="1" t="s">
        <v>205</v>
      </c>
      <c r="H1909" s="1" t="s">
        <v>1859</v>
      </c>
      <c r="I1909" s="1" t="s">
        <v>345</v>
      </c>
    </row>
    <row r="1910" spans="1:9">
      <c r="A1910" s="1" t="s">
        <v>206</v>
      </c>
      <c r="B1910" s="1" t="s">
        <v>197</v>
      </c>
      <c r="C1910" s="1" t="s">
        <v>3101</v>
      </c>
      <c r="D1910" s="1" t="s">
        <v>352</v>
      </c>
      <c r="E1910" s="1">
        <v>1</v>
      </c>
      <c r="F1910" s="2">
        <v>45084</v>
      </c>
      <c r="G1910" s="1" t="s">
        <v>205</v>
      </c>
      <c r="H1910" s="1" t="s">
        <v>1859</v>
      </c>
      <c r="I1910" s="1" t="s">
        <v>345</v>
      </c>
    </row>
    <row r="1911" spans="1:9">
      <c r="A1911" s="1" t="s">
        <v>206</v>
      </c>
      <c r="B1911" s="1" t="s">
        <v>197</v>
      </c>
      <c r="C1911" s="1" t="s">
        <v>3102</v>
      </c>
      <c r="D1911" s="1" t="s">
        <v>376</v>
      </c>
      <c r="E1911" s="1">
        <v>1</v>
      </c>
      <c r="F1911" s="2">
        <v>45085</v>
      </c>
      <c r="G1911" s="1" t="s">
        <v>205</v>
      </c>
      <c r="H1911" s="1" t="s">
        <v>1859</v>
      </c>
      <c r="I1911" s="1" t="s">
        <v>345</v>
      </c>
    </row>
    <row r="1912" spans="1:9">
      <c r="A1912" s="1" t="s">
        <v>206</v>
      </c>
      <c r="B1912" s="1" t="s">
        <v>197</v>
      </c>
      <c r="C1912" s="1" t="s">
        <v>3103</v>
      </c>
      <c r="D1912" s="1" t="s">
        <v>352</v>
      </c>
      <c r="E1912" s="1">
        <v>1</v>
      </c>
      <c r="F1912" s="2">
        <v>45085</v>
      </c>
      <c r="G1912" s="1" t="s">
        <v>205</v>
      </c>
      <c r="H1912" s="1" t="s">
        <v>1859</v>
      </c>
      <c r="I1912" s="1" t="s">
        <v>345</v>
      </c>
    </row>
    <row r="1913" spans="1:9">
      <c r="A1913" s="1" t="s">
        <v>206</v>
      </c>
      <c r="B1913" s="1" t="s">
        <v>197</v>
      </c>
      <c r="C1913" s="1" t="s">
        <v>3104</v>
      </c>
      <c r="D1913" s="1" t="s">
        <v>815</v>
      </c>
      <c r="E1913" s="1">
        <v>1</v>
      </c>
      <c r="F1913" s="2">
        <v>45086</v>
      </c>
      <c r="G1913" s="1" t="s">
        <v>205</v>
      </c>
      <c r="H1913" s="1" t="s">
        <v>1859</v>
      </c>
      <c r="I1913" s="1" t="s">
        <v>345</v>
      </c>
    </row>
    <row r="1914" spans="1:9">
      <c r="A1914" s="1" t="s">
        <v>206</v>
      </c>
      <c r="B1914" s="1" t="s">
        <v>197</v>
      </c>
      <c r="C1914" s="1" t="s">
        <v>3105</v>
      </c>
      <c r="D1914" s="1" t="s">
        <v>343</v>
      </c>
      <c r="E1914" s="1">
        <v>1</v>
      </c>
      <c r="F1914" s="2">
        <v>45087</v>
      </c>
      <c r="G1914" s="1" t="s">
        <v>205</v>
      </c>
      <c r="H1914" s="1" t="s">
        <v>1859</v>
      </c>
      <c r="I1914" s="1" t="s">
        <v>345</v>
      </c>
    </row>
    <row r="1915" spans="1:9">
      <c r="A1915" s="1" t="s">
        <v>206</v>
      </c>
      <c r="B1915" s="1" t="s">
        <v>197</v>
      </c>
      <c r="C1915" s="1" t="s">
        <v>3106</v>
      </c>
      <c r="D1915" s="1" t="s">
        <v>394</v>
      </c>
      <c r="E1915" s="1">
        <v>1</v>
      </c>
      <c r="F1915" s="2">
        <v>45087</v>
      </c>
      <c r="G1915" s="1" t="s">
        <v>205</v>
      </c>
      <c r="H1915" s="1" t="s">
        <v>1859</v>
      </c>
      <c r="I1915" s="1" t="s">
        <v>345</v>
      </c>
    </row>
    <row r="1916" spans="1:9">
      <c r="A1916" s="1" t="s">
        <v>206</v>
      </c>
      <c r="B1916" s="1" t="s">
        <v>197</v>
      </c>
      <c r="C1916" s="1" t="s">
        <v>3107</v>
      </c>
      <c r="D1916" s="1" t="s">
        <v>352</v>
      </c>
      <c r="E1916" s="1">
        <v>1</v>
      </c>
      <c r="F1916" s="2">
        <v>45087</v>
      </c>
      <c r="G1916" s="1" t="s">
        <v>205</v>
      </c>
      <c r="H1916" s="1" t="s">
        <v>1859</v>
      </c>
      <c r="I1916" s="1" t="s">
        <v>345</v>
      </c>
    </row>
    <row r="1917" spans="1:9">
      <c r="A1917" s="1" t="s">
        <v>206</v>
      </c>
      <c r="B1917" s="1" t="s">
        <v>197</v>
      </c>
      <c r="C1917" s="1" t="s">
        <v>3108</v>
      </c>
      <c r="D1917" s="1" t="s">
        <v>358</v>
      </c>
      <c r="E1917" s="1">
        <v>1</v>
      </c>
      <c r="F1917" s="2">
        <v>45087</v>
      </c>
      <c r="G1917" s="1" t="s">
        <v>205</v>
      </c>
      <c r="H1917" s="1" t="s">
        <v>1859</v>
      </c>
      <c r="I1917" s="1" t="s">
        <v>345</v>
      </c>
    </row>
    <row r="1918" spans="1:9">
      <c r="A1918" s="1" t="s">
        <v>206</v>
      </c>
      <c r="B1918" s="1" t="s">
        <v>197</v>
      </c>
      <c r="C1918" s="1" t="s">
        <v>3109</v>
      </c>
      <c r="D1918" s="1" t="s">
        <v>358</v>
      </c>
      <c r="E1918" s="1">
        <v>1</v>
      </c>
      <c r="F1918" s="2">
        <v>45092</v>
      </c>
      <c r="G1918" s="1" t="s">
        <v>205</v>
      </c>
      <c r="H1918" s="1" t="s">
        <v>1859</v>
      </c>
      <c r="I1918" s="1" t="s">
        <v>345</v>
      </c>
    </row>
    <row r="1919" spans="1:9">
      <c r="A1919" s="1" t="s">
        <v>206</v>
      </c>
      <c r="B1919" s="1" t="s">
        <v>197</v>
      </c>
      <c r="C1919" s="1" t="s">
        <v>3110</v>
      </c>
      <c r="D1919" s="1" t="s">
        <v>2254</v>
      </c>
      <c r="E1919" s="1">
        <v>1</v>
      </c>
      <c r="F1919" s="2">
        <v>45092</v>
      </c>
      <c r="G1919" s="1" t="s">
        <v>205</v>
      </c>
      <c r="H1919" s="1" t="s">
        <v>1859</v>
      </c>
      <c r="I1919" s="1" t="s">
        <v>345</v>
      </c>
    </row>
    <row r="1920" spans="1:9">
      <c r="A1920" s="1" t="s">
        <v>206</v>
      </c>
      <c r="B1920" s="1" t="s">
        <v>197</v>
      </c>
      <c r="C1920" s="1" t="s">
        <v>3111</v>
      </c>
      <c r="D1920" s="1" t="s">
        <v>358</v>
      </c>
      <c r="E1920" s="1">
        <v>1</v>
      </c>
      <c r="F1920" s="2">
        <v>45093</v>
      </c>
      <c r="G1920" s="1" t="s">
        <v>205</v>
      </c>
      <c r="H1920" s="1" t="s">
        <v>1859</v>
      </c>
      <c r="I1920" s="1" t="s">
        <v>345</v>
      </c>
    </row>
    <row r="1921" hidden="1" spans="1:9">
      <c r="A1921" s="1" t="s">
        <v>206</v>
      </c>
      <c r="B1921" s="1" t="s">
        <v>197</v>
      </c>
      <c r="C1921" s="1" t="s">
        <v>4040</v>
      </c>
      <c r="D1921" s="1" t="s">
        <v>2254</v>
      </c>
      <c r="E1921" s="1">
        <v>1</v>
      </c>
      <c r="F1921" s="2">
        <v>45096</v>
      </c>
      <c r="G1921" s="1" t="s">
        <v>205</v>
      </c>
      <c r="H1921" s="1" t="s">
        <v>1859</v>
      </c>
      <c r="I1921" s="1" t="s">
        <v>345</v>
      </c>
    </row>
    <row r="1922" hidden="1" spans="1:9">
      <c r="A1922" s="1" t="s">
        <v>206</v>
      </c>
      <c r="B1922" s="1" t="s">
        <v>197</v>
      </c>
      <c r="C1922" s="1" t="s">
        <v>4041</v>
      </c>
      <c r="D1922" s="1" t="s">
        <v>376</v>
      </c>
      <c r="E1922" s="1">
        <v>1</v>
      </c>
      <c r="F1922" s="2">
        <v>45096</v>
      </c>
      <c r="G1922" s="1" t="s">
        <v>205</v>
      </c>
      <c r="H1922" s="1" t="s">
        <v>1859</v>
      </c>
      <c r="I1922" s="1" t="s">
        <v>345</v>
      </c>
    </row>
    <row r="1923" hidden="1" spans="1:9">
      <c r="A1923" s="1" t="s">
        <v>206</v>
      </c>
      <c r="B1923" s="1" t="s">
        <v>197</v>
      </c>
      <c r="C1923" s="1" t="s">
        <v>4042</v>
      </c>
      <c r="D1923" s="1" t="s">
        <v>352</v>
      </c>
      <c r="E1923" s="1">
        <v>1</v>
      </c>
      <c r="F1923" s="2">
        <v>45098</v>
      </c>
      <c r="G1923" s="1" t="s">
        <v>205</v>
      </c>
      <c r="H1923" s="1" t="s">
        <v>1859</v>
      </c>
      <c r="I1923" s="1" t="s">
        <v>345</v>
      </c>
    </row>
    <row r="1924" hidden="1" spans="1:9">
      <c r="A1924" s="1" t="s">
        <v>206</v>
      </c>
      <c r="B1924" s="1" t="s">
        <v>197</v>
      </c>
      <c r="C1924" s="1" t="s">
        <v>4043</v>
      </c>
      <c r="D1924" s="1" t="s">
        <v>343</v>
      </c>
      <c r="E1924" s="1">
        <v>1</v>
      </c>
      <c r="F1924" s="2">
        <v>45099</v>
      </c>
      <c r="G1924" s="1" t="s">
        <v>205</v>
      </c>
      <c r="H1924" s="1" t="s">
        <v>1859</v>
      </c>
      <c r="I1924" s="1" t="s">
        <v>345</v>
      </c>
    </row>
    <row r="1925" hidden="1" spans="1:9">
      <c r="A1925" s="1" t="s">
        <v>206</v>
      </c>
      <c r="B1925" s="1" t="s">
        <v>197</v>
      </c>
      <c r="C1925" s="1" t="s">
        <v>4044</v>
      </c>
      <c r="D1925" s="1" t="s">
        <v>376</v>
      </c>
      <c r="E1925" s="1">
        <v>1</v>
      </c>
      <c r="F1925" s="2">
        <v>45099</v>
      </c>
      <c r="G1925" s="1" t="s">
        <v>205</v>
      </c>
      <c r="H1925" s="1" t="s">
        <v>1859</v>
      </c>
      <c r="I1925" s="1" t="s">
        <v>345</v>
      </c>
    </row>
    <row r="1926" hidden="1" spans="1:9">
      <c r="A1926" s="1" t="s">
        <v>206</v>
      </c>
      <c r="B1926" s="1" t="s">
        <v>197</v>
      </c>
      <c r="C1926" s="1" t="s">
        <v>4045</v>
      </c>
      <c r="D1926" s="1" t="s">
        <v>358</v>
      </c>
      <c r="E1926" s="1">
        <v>1</v>
      </c>
      <c r="F1926" s="2">
        <v>45100</v>
      </c>
      <c r="G1926" s="1" t="s">
        <v>205</v>
      </c>
      <c r="H1926" s="1" t="s">
        <v>1859</v>
      </c>
      <c r="I1926" s="1" t="s">
        <v>345</v>
      </c>
    </row>
    <row r="1927" hidden="1" spans="1:9">
      <c r="A1927" s="1" t="s">
        <v>206</v>
      </c>
      <c r="B1927" s="1" t="s">
        <v>197</v>
      </c>
      <c r="C1927" s="1" t="s">
        <v>4046</v>
      </c>
      <c r="D1927" s="1" t="s">
        <v>343</v>
      </c>
      <c r="E1927" s="1">
        <v>1</v>
      </c>
      <c r="F1927" s="2">
        <v>45100</v>
      </c>
      <c r="G1927" s="1" t="s">
        <v>205</v>
      </c>
      <c r="H1927" s="1" t="s">
        <v>1859</v>
      </c>
      <c r="I1927" s="1" t="s">
        <v>345</v>
      </c>
    </row>
    <row r="1928" hidden="1" spans="1:9">
      <c r="A1928" s="1" t="s">
        <v>206</v>
      </c>
      <c r="B1928" s="1" t="s">
        <v>197</v>
      </c>
      <c r="C1928" s="1" t="s">
        <v>4047</v>
      </c>
      <c r="D1928" s="1" t="s">
        <v>343</v>
      </c>
      <c r="E1928" s="1">
        <v>1</v>
      </c>
      <c r="F1928" s="2">
        <v>45100</v>
      </c>
      <c r="G1928" s="1" t="s">
        <v>205</v>
      </c>
      <c r="H1928" s="1" t="s">
        <v>1859</v>
      </c>
      <c r="I1928" s="1" t="s">
        <v>345</v>
      </c>
    </row>
    <row r="1929" hidden="1" spans="1:9">
      <c r="A1929" s="1" t="s">
        <v>206</v>
      </c>
      <c r="B1929" s="1" t="s">
        <v>197</v>
      </c>
      <c r="C1929" s="1" t="s">
        <v>4048</v>
      </c>
      <c r="D1929" s="1" t="s">
        <v>352</v>
      </c>
      <c r="E1929" s="1">
        <v>1</v>
      </c>
      <c r="F1929" s="2">
        <v>45101</v>
      </c>
      <c r="G1929" s="1" t="s">
        <v>205</v>
      </c>
      <c r="H1929" s="1" t="s">
        <v>1859</v>
      </c>
      <c r="I1929" s="1" t="s">
        <v>345</v>
      </c>
    </row>
    <row r="1930" hidden="1" spans="1:9">
      <c r="A1930" s="1" t="s">
        <v>206</v>
      </c>
      <c r="B1930" s="1" t="s">
        <v>197</v>
      </c>
      <c r="C1930" s="1" t="s">
        <v>4049</v>
      </c>
      <c r="D1930" s="1" t="s">
        <v>369</v>
      </c>
      <c r="E1930" s="1">
        <v>1</v>
      </c>
      <c r="F1930" s="2">
        <v>45103</v>
      </c>
      <c r="G1930" s="1" t="s">
        <v>205</v>
      </c>
      <c r="H1930" s="1" t="s">
        <v>1859</v>
      </c>
      <c r="I1930" s="1" t="s">
        <v>345</v>
      </c>
    </row>
    <row r="1931" hidden="1" spans="1:9">
      <c r="A1931" s="1" t="s">
        <v>206</v>
      </c>
      <c r="B1931" s="1" t="s">
        <v>197</v>
      </c>
      <c r="C1931" s="1" t="s">
        <v>4050</v>
      </c>
      <c r="D1931" s="1" t="s">
        <v>369</v>
      </c>
      <c r="E1931" s="1">
        <v>1</v>
      </c>
      <c r="F1931" s="2">
        <v>45104</v>
      </c>
      <c r="G1931" s="1" t="s">
        <v>205</v>
      </c>
      <c r="H1931" s="1" t="s">
        <v>1859</v>
      </c>
      <c r="I1931" s="1" t="s">
        <v>345</v>
      </c>
    </row>
    <row r="1932" hidden="1" spans="1:9">
      <c r="A1932" s="1" t="s">
        <v>206</v>
      </c>
      <c r="B1932" s="1" t="s">
        <v>197</v>
      </c>
      <c r="C1932" s="1" t="s">
        <v>4051</v>
      </c>
      <c r="D1932" s="1" t="s">
        <v>369</v>
      </c>
      <c r="E1932" s="1">
        <v>1</v>
      </c>
      <c r="F1932" s="2">
        <v>45104</v>
      </c>
      <c r="G1932" s="1" t="s">
        <v>205</v>
      </c>
      <c r="H1932" s="1" t="s">
        <v>1859</v>
      </c>
      <c r="I1932" s="1" t="s">
        <v>345</v>
      </c>
    </row>
    <row r="1933" hidden="1" spans="1:9">
      <c r="A1933" s="1" t="s">
        <v>206</v>
      </c>
      <c r="B1933" s="1" t="s">
        <v>197</v>
      </c>
      <c r="C1933" s="1" t="s">
        <v>4052</v>
      </c>
      <c r="D1933" s="1" t="s">
        <v>358</v>
      </c>
      <c r="E1933" s="1">
        <v>1</v>
      </c>
      <c r="F1933" s="2">
        <v>45104</v>
      </c>
      <c r="G1933" s="1" t="s">
        <v>205</v>
      </c>
      <c r="H1933" s="1" t="s">
        <v>1859</v>
      </c>
      <c r="I1933" s="1" t="s">
        <v>345</v>
      </c>
    </row>
    <row r="1934" hidden="1" spans="1:9">
      <c r="A1934" s="1" t="s">
        <v>206</v>
      </c>
      <c r="B1934" s="1" t="s">
        <v>197</v>
      </c>
      <c r="C1934" s="1" t="s">
        <v>4053</v>
      </c>
      <c r="D1934" s="1" t="s">
        <v>358</v>
      </c>
      <c r="E1934" s="1">
        <v>1</v>
      </c>
      <c r="F1934" s="2">
        <v>45106</v>
      </c>
      <c r="G1934" s="1" t="s">
        <v>205</v>
      </c>
      <c r="H1934" s="1" t="s">
        <v>1859</v>
      </c>
      <c r="I1934" s="1" t="s">
        <v>345</v>
      </c>
    </row>
    <row r="1935" hidden="1" spans="1:9">
      <c r="A1935" s="1" t="s">
        <v>206</v>
      </c>
      <c r="B1935" s="1" t="s">
        <v>197</v>
      </c>
      <c r="C1935" s="1" t="s">
        <v>4054</v>
      </c>
      <c r="D1935" s="1" t="s">
        <v>352</v>
      </c>
      <c r="E1935" s="1">
        <v>1</v>
      </c>
      <c r="F1935" s="2">
        <v>45106</v>
      </c>
      <c r="G1935" s="1" t="s">
        <v>205</v>
      </c>
      <c r="H1935" s="1" t="s">
        <v>1859</v>
      </c>
      <c r="I1935" s="1" t="s">
        <v>345</v>
      </c>
    </row>
    <row r="1936" spans="1:9">
      <c r="A1936" s="1" t="s">
        <v>313</v>
      </c>
      <c r="B1936" s="1" t="s">
        <v>304</v>
      </c>
      <c r="C1936" s="1" t="s">
        <v>3112</v>
      </c>
      <c r="D1936" s="1" t="s">
        <v>352</v>
      </c>
      <c r="E1936" s="1">
        <v>1</v>
      </c>
      <c r="F1936" s="2">
        <v>45082</v>
      </c>
      <c r="G1936" s="1" t="s">
        <v>312</v>
      </c>
      <c r="H1936" s="1" t="s">
        <v>1874</v>
      </c>
      <c r="I1936" s="1" t="s">
        <v>345</v>
      </c>
    </row>
    <row r="1937" spans="1:9">
      <c r="A1937" s="1" t="s">
        <v>313</v>
      </c>
      <c r="B1937" s="1" t="s">
        <v>304</v>
      </c>
      <c r="C1937" s="1" t="s">
        <v>3113</v>
      </c>
      <c r="D1937" s="1" t="s">
        <v>369</v>
      </c>
      <c r="E1937" s="1">
        <v>1</v>
      </c>
      <c r="F1937" s="2">
        <v>45082</v>
      </c>
      <c r="G1937" s="1" t="s">
        <v>312</v>
      </c>
      <c r="H1937" s="1" t="s">
        <v>1874</v>
      </c>
      <c r="I1937" s="1" t="s">
        <v>345</v>
      </c>
    </row>
    <row r="1938" spans="1:9">
      <c r="A1938" s="1" t="s">
        <v>313</v>
      </c>
      <c r="B1938" s="1" t="s">
        <v>2147</v>
      </c>
      <c r="C1938" s="1" t="s">
        <v>3114</v>
      </c>
      <c r="D1938" s="1" t="s">
        <v>369</v>
      </c>
      <c r="E1938" s="1">
        <v>1</v>
      </c>
      <c r="F1938" s="2">
        <v>45083</v>
      </c>
      <c r="G1938" s="1" t="s">
        <v>312</v>
      </c>
      <c r="H1938" s="1" t="s">
        <v>1874</v>
      </c>
      <c r="I1938" s="1" t="s">
        <v>345</v>
      </c>
    </row>
    <row r="1939" spans="1:9">
      <c r="A1939" s="1" t="s">
        <v>313</v>
      </c>
      <c r="B1939" s="1" t="s">
        <v>2147</v>
      </c>
      <c r="C1939" s="1" t="s">
        <v>3115</v>
      </c>
      <c r="D1939" s="1" t="s">
        <v>352</v>
      </c>
      <c r="E1939" s="1">
        <v>1</v>
      </c>
      <c r="F1939" s="2">
        <v>45088</v>
      </c>
      <c r="G1939" s="1" t="s">
        <v>312</v>
      </c>
      <c r="H1939" s="1" t="s">
        <v>1874</v>
      </c>
      <c r="I1939" s="1" t="s">
        <v>345</v>
      </c>
    </row>
    <row r="1940" spans="1:9">
      <c r="A1940" s="1" t="s">
        <v>313</v>
      </c>
      <c r="B1940" s="1" t="s">
        <v>2147</v>
      </c>
      <c r="C1940" s="1" t="s">
        <v>3116</v>
      </c>
      <c r="D1940" s="1" t="s">
        <v>358</v>
      </c>
      <c r="E1940" s="1">
        <v>1</v>
      </c>
      <c r="F1940" s="2">
        <v>45088</v>
      </c>
      <c r="G1940" s="1" t="s">
        <v>312</v>
      </c>
      <c r="H1940" s="1" t="s">
        <v>1874</v>
      </c>
      <c r="I1940" s="1" t="s">
        <v>345</v>
      </c>
    </row>
    <row r="1941" spans="1:9">
      <c r="A1941" s="1" t="s">
        <v>313</v>
      </c>
      <c r="B1941" s="1" t="s">
        <v>2147</v>
      </c>
      <c r="C1941" s="1" t="s">
        <v>3117</v>
      </c>
      <c r="D1941" s="1" t="s">
        <v>358</v>
      </c>
      <c r="E1941" s="1">
        <v>1</v>
      </c>
      <c r="F1941" s="2">
        <v>45089</v>
      </c>
      <c r="G1941" s="1" t="s">
        <v>312</v>
      </c>
      <c r="H1941" s="1" t="s">
        <v>1874</v>
      </c>
      <c r="I1941" s="1" t="s">
        <v>345</v>
      </c>
    </row>
    <row r="1942" hidden="1" spans="1:9">
      <c r="A1942" s="1" t="s">
        <v>313</v>
      </c>
      <c r="B1942" s="1" t="s">
        <v>2147</v>
      </c>
      <c r="C1942" s="1" t="s">
        <v>4055</v>
      </c>
      <c r="D1942" s="1" t="s">
        <v>369</v>
      </c>
      <c r="E1942" s="1">
        <v>1</v>
      </c>
      <c r="F1942" s="2">
        <v>45096</v>
      </c>
      <c r="G1942" s="1" t="s">
        <v>312</v>
      </c>
      <c r="H1942" s="1" t="s">
        <v>1874</v>
      </c>
      <c r="I1942" s="1" t="s">
        <v>345</v>
      </c>
    </row>
    <row r="1943" hidden="1" spans="1:9">
      <c r="A1943" s="1" t="s">
        <v>313</v>
      </c>
      <c r="B1943" s="1" t="s">
        <v>2147</v>
      </c>
      <c r="C1943" s="1" t="s">
        <v>4056</v>
      </c>
      <c r="D1943" s="1" t="s">
        <v>352</v>
      </c>
      <c r="E1943" s="1">
        <v>1</v>
      </c>
      <c r="F1943" s="2">
        <v>45103</v>
      </c>
      <c r="G1943" s="1" t="s">
        <v>312</v>
      </c>
      <c r="H1943" s="1" t="s">
        <v>1874</v>
      </c>
      <c r="I1943" s="1" t="s">
        <v>345</v>
      </c>
    </row>
    <row r="1944" hidden="1" spans="1:9">
      <c r="A1944" s="1" t="s">
        <v>313</v>
      </c>
      <c r="B1944" s="1" t="s">
        <v>2147</v>
      </c>
      <c r="C1944" s="1" t="s">
        <v>4057</v>
      </c>
      <c r="D1944" s="1" t="s">
        <v>352</v>
      </c>
      <c r="E1944" s="1">
        <v>1</v>
      </c>
      <c r="F1944" s="2">
        <v>45103</v>
      </c>
      <c r="G1944" s="1" t="s">
        <v>312</v>
      </c>
      <c r="H1944" s="1" t="s">
        <v>1874</v>
      </c>
      <c r="I1944" s="1" t="s">
        <v>345</v>
      </c>
    </row>
    <row r="1945" hidden="1" spans="1:9">
      <c r="A1945" s="1" t="s">
        <v>313</v>
      </c>
      <c r="B1945" s="1" t="s">
        <v>2147</v>
      </c>
      <c r="C1945" s="1" t="s">
        <v>4058</v>
      </c>
      <c r="D1945" s="1" t="s">
        <v>352</v>
      </c>
      <c r="E1945" s="1">
        <v>1</v>
      </c>
      <c r="F1945" s="2">
        <v>45104</v>
      </c>
      <c r="G1945" s="1" t="s">
        <v>312</v>
      </c>
      <c r="H1945" s="1" t="s">
        <v>1874</v>
      </c>
      <c r="I1945" s="1" t="s">
        <v>345</v>
      </c>
    </row>
    <row r="1946" hidden="1" spans="1:9">
      <c r="A1946" s="1" t="s">
        <v>313</v>
      </c>
      <c r="B1946" s="1" t="s">
        <v>2147</v>
      </c>
      <c r="C1946" s="1" t="s">
        <v>4059</v>
      </c>
      <c r="D1946" s="1" t="s">
        <v>369</v>
      </c>
      <c r="E1946" s="1">
        <v>1</v>
      </c>
      <c r="F1946" s="2">
        <v>45106</v>
      </c>
      <c r="G1946" s="1" t="s">
        <v>312</v>
      </c>
      <c r="H1946" s="1" t="s">
        <v>1874</v>
      </c>
      <c r="I1946" s="1" t="s">
        <v>345</v>
      </c>
    </row>
    <row r="1947" spans="1:9">
      <c r="A1947" s="1" t="s">
        <v>153</v>
      </c>
      <c r="B1947" s="1" t="s">
        <v>1084</v>
      </c>
      <c r="C1947" s="1" t="s">
        <v>3118</v>
      </c>
      <c r="D1947" s="1" t="s">
        <v>352</v>
      </c>
      <c r="E1947" s="1">
        <v>1</v>
      </c>
      <c r="F1947" s="2">
        <v>45085</v>
      </c>
      <c r="G1947" s="1" t="s">
        <v>152</v>
      </c>
      <c r="H1947" s="1" t="s">
        <v>1883</v>
      </c>
      <c r="I1947" s="1" t="s">
        <v>345</v>
      </c>
    </row>
    <row r="1948" spans="1:9">
      <c r="A1948" s="1" t="s">
        <v>153</v>
      </c>
      <c r="B1948" s="1" t="s">
        <v>1084</v>
      </c>
      <c r="C1948" s="1" t="s">
        <v>3119</v>
      </c>
      <c r="D1948" s="1" t="s">
        <v>352</v>
      </c>
      <c r="E1948" s="1">
        <v>1</v>
      </c>
      <c r="F1948" s="2">
        <v>45091</v>
      </c>
      <c r="G1948" s="1" t="s">
        <v>152</v>
      </c>
      <c r="H1948" s="1" t="s">
        <v>1883</v>
      </c>
      <c r="I1948" s="1" t="s">
        <v>345</v>
      </c>
    </row>
    <row r="1949" spans="1:9">
      <c r="A1949" s="1" t="s">
        <v>153</v>
      </c>
      <c r="B1949" s="1" t="s">
        <v>1084</v>
      </c>
      <c r="C1949" s="1" t="s">
        <v>3120</v>
      </c>
      <c r="D1949" s="1" t="s">
        <v>352</v>
      </c>
      <c r="E1949" s="1">
        <v>1</v>
      </c>
      <c r="F1949" s="2">
        <v>45093</v>
      </c>
      <c r="G1949" s="1" t="s">
        <v>152</v>
      </c>
      <c r="H1949" s="1" t="s">
        <v>1883</v>
      </c>
      <c r="I1949" s="1" t="s">
        <v>345</v>
      </c>
    </row>
    <row r="1950" hidden="1" spans="1:9">
      <c r="A1950" s="1" t="s">
        <v>153</v>
      </c>
      <c r="B1950" s="1" t="s">
        <v>1084</v>
      </c>
      <c r="C1950" s="1" t="s">
        <v>4060</v>
      </c>
      <c r="D1950" s="1" t="s">
        <v>659</v>
      </c>
      <c r="E1950" s="1">
        <v>1</v>
      </c>
      <c r="F1950" s="2">
        <v>45096</v>
      </c>
      <c r="G1950" s="1" t="s">
        <v>152</v>
      </c>
      <c r="H1950" s="1" t="s">
        <v>1883</v>
      </c>
      <c r="I1950" s="1" t="s">
        <v>345</v>
      </c>
    </row>
    <row r="1951" hidden="1" spans="1:9">
      <c r="A1951" s="1" t="s">
        <v>153</v>
      </c>
      <c r="B1951" s="1" t="s">
        <v>1084</v>
      </c>
      <c r="C1951" s="1" t="s">
        <v>4061</v>
      </c>
      <c r="D1951" s="1" t="s">
        <v>693</v>
      </c>
      <c r="E1951" s="1">
        <v>1</v>
      </c>
      <c r="F1951" s="2">
        <v>45098</v>
      </c>
      <c r="G1951" s="1" t="s">
        <v>152</v>
      </c>
      <c r="H1951" s="1" t="s">
        <v>1883</v>
      </c>
      <c r="I1951" s="1" t="s">
        <v>345</v>
      </c>
    </row>
    <row r="1952" hidden="1" spans="1:9">
      <c r="A1952" s="1" t="s">
        <v>153</v>
      </c>
      <c r="B1952" s="1" t="s">
        <v>1084</v>
      </c>
      <c r="C1952" s="1" t="s">
        <v>4062</v>
      </c>
      <c r="D1952" s="1" t="s">
        <v>369</v>
      </c>
      <c r="E1952" s="1">
        <v>1</v>
      </c>
      <c r="F1952" s="2">
        <v>45100</v>
      </c>
      <c r="G1952" s="1" t="s">
        <v>152</v>
      </c>
      <c r="H1952" s="1" t="s">
        <v>1883</v>
      </c>
      <c r="I1952" s="1" t="s">
        <v>345</v>
      </c>
    </row>
    <row r="1953" hidden="1" spans="1:9">
      <c r="A1953" s="1" t="s">
        <v>153</v>
      </c>
      <c r="B1953" s="1" t="s">
        <v>1084</v>
      </c>
      <c r="C1953" s="1" t="s">
        <v>4063</v>
      </c>
      <c r="D1953" s="1" t="s">
        <v>358</v>
      </c>
      <c r="E1953" s="1">
        <v>1</v>
      </c>
      <c r="F1953" s="2">
        <v>45101</v>
      </c>
      <c r="G1953" s="1" t="s">
        <v>152</v>
      </c>
      <c r="H1953" s="1" t="s">
        <v>1883</v>
      </c>
      <c r="I1953" s="1" t="s">
        <v>345</v>
      </c>
    </row>
    <row r="1954" hidden="1" spans="1:9">
      <c r="A1954" s="1" t="s">
        <v>153</v>
      </c>
      <c r="B1954" s="1" t="s">
        <v>1084</v>
      </c>
      <c r="C1954" s="1" t="s">
        <v>4064</v>
      </c>
      <c r="D1954" s="1" t="s">
        <v>369</v>
      </c>
      <c r="E1954" s="1">
        <v>1</v>
      </c>
      <c r="F1954" s="2">
        <v>45101</v>
      </c>
      <c r="G1954" s="1" t="s">
        <v>152</v>
      </c>
      <c r="H1954" s="1" t="s">
        <v>1883</v>
      </c>
      <c r="I1954" s="1" t="s">
        <v>345</v>
      </c>
    </row>
    <row r="1955" hidden="1" spans="1:9">
      <c r="A1955" s="1" t="s">
        <v>153</v>
      </c>
      <c r="B1955" s="1" t="s">
        <v>1084</v>
      </c>
      <c r="C1955" s="1" t="s">
        <v>4065</v>
      </c>
      <c r="D1955" s="1" t="s">
        <v>352</v>
      </c>
      <c r="E1955" s="1">
        <v>1</v>
      </c>
      <c r="F1955" s="2">
        <v>45106</v>
      </c>
      <c r="G1955" s="1" t="s">
        <v>152</v>
      </c>
      <c r="H1955" s="1" t="s">
        <v>1883</v>
      </c>
      <c r="I1955" s="1" t="s">
        <v>345</v>
      </c>
    </row>
    <row r="1956" hidden="1" spans="1:9">
      <c r="A1956" s="1" t="s">
        <v>153</v>
      </c>
      <c r="B1956" s="1" t="s">
        <v>1084</v>
      </c>
      <c r="C1956" s="1" t="s">
        <v>4066</v>
      </c>
      <c r="D1956" s="1" t="s">
        <v>352</v>
      </c>
      <c r="E1956" s="1">
        <v>1</v>
      </c>
      <c r="F1956" s="2">
        <v>45106</v>
      </c>
      <c r="G1956" s="1" t="s">
        <v>152</v>
      </c>
      <c r="H1956" s="1" t="s">
        <v>1883</v>
      </c>
      <c r="I1956" s="1" t="s">
        <v>345</v>
      </c>
    </row>
    <row r="1957" spans="1:9">
      <c r="A1957" s="1" t="s">
        <v>223</v>
      </c>
      <c r="B1957" s="1" t="s">
        <v>221</v>
      </c>
      <c r="C1957" s="1" t="s">
        <v>3121</v>
      </c>
      <c r="D1957" s="1" t="s">
        <v>815</v>
      </c>
      <c r="E1957" s="1">
        <v>1</v>
      </c>
      <c r="F1957" s="2">
        <v>45078</v>
      </c>
      <c r="G1957" s="1" t="s">
        <v>222</v>
      </c>
      <c r="H1957" s="1" t="s">
        <v>1892</v>
      </c>
      <c r="I1957" s="1" t="s">
        <v>345</v>
      </c>
    </row>
    <row r="1958" spans="1:9">
      <c r="A1958" s="1" t="s">
        <v>223</v>
      </c>
      <c r="B1958" s="1" t="s">
        <v>221</v>
      </c>
      <c r="C1958" s="1" t="s">
        <v>3122</v>
      </c>
      <c r="D1958" s="1" t="s">
        <v>659</v>
      </c>
      <c r="E1958" s="1">
        <v>1</v>
      </c>
      <c r="F1958" s="2">
        <v>45083</v>
      </c>
      <c r="G1958" s="1" t="s">
        <v>222</v>
      </c>
      <c r="H1958" s="1" t="s">
        <v>1892</v>
      </c>
      <c r="I1958" s="1" t="s">
        <v>345</v>
      </c>
    </row>
    <row r="1959" spans="1:9">
      <c r="A1959" s="1" t="s">
        <v>223</v>
      </c>
      <c r="B1959" s="1" t="s">
        <v>221</v>
      </c>
      <c r="C1959" s="1" t="s">
        <v>3123</v>
      </c>
      <c r="D1959" s="1" t="s">
        <v>358</v>
      </c>
      <c r="E1959" s="1">
        <v>1</v>
      </c>
      <c r="F1959" s="2">
        <v>45085</v>
      </c>
      <c r="G1959" s="1" t="s">
        <v>222</v>
      </c>
      <c r="H1959" s="1" t="s">
        <v>1892</v>
      </c>
      <c r="I1959" s="1" t="s">
        <v>345</v>
      </c>
    </row>
    <row r="1960" spans="1:9">
      <c r="A1960" s="1" t="s">
        <v>223</v>
      </c>
      <c r="B1960" s="1" t="s">
        <v>221</v>
      </c>
      <c r="C1960" s="1" t="s">
        <v>3124</v>
      </c>
      <c r="D1960" s="1" t="s">
        <v>369</v>
      </c>
      <c r="E1960" s="1">
        <v>1</v>
      </c>
      <c r="F1960" s="2">
        <v>45087</v>
      </c>
      <c r="G1960" s="1" t="s">
        <v>222</v>
      </c>
      <c r="H1960" s="1" t="s">
        <v>1892</v>
      </c>
      <c r="I1960" s="1" t="s">
        <v>345</v>
      </c>
    </row>
    <row r="1961" spans="1:9">
      <c r="A1961" s="1" t="s">
        <v>223</v>
      </c>
      <c r="B1961" s="1" t="s">
        <v>221</v>
      </c>
      <c r="C1961" s="1" t="s">
        <v>3125</v>
      </c>
      <c r="D1961" s="1" t="s">
        <v>352</v>
      </c>
      <c r="E1961" s="1">
        <v>1</v>
      </c>
      <c r="F1961" s="2">
        <v>45087</v>
      </c>
      <c r="G1961" s="1" t="s">
        <v>222</v>
      </c>
      <c r="H1961" s="1" t="s">
        <v>1892</v>
      </c>
      <c r="I1961" s="1" t="s">
        <v>345</v>
      </c>
    </row>
    <row r="1962" spans="1:9">
      <c r="A1962" s="1" t="s">
        <v>223</v>
      </c>
      <c r="B1962" s="1" t="s">
        <v>221</v>
      </c>
      <c r="C1962" s="1" t="s">
        <v>3126</v>
      </c>
      <c r="D1962" s="1" t="s">
        <v>358</v>
      </c>
      <c r="E1962" s="1">
        <v>1</v>
      </c>
      <c r="F1962" s="2">
        <v>45090</v>
      </c>
      <c r="G1962" s="1" t="s">
        <v>222</v>
      </c>
      <c r="H1962" s="1" t="s">
        <v>1892</v>
      </c>
      <c r="I1962" s="1" t="s">
        <v>345</v>
      </c>
    </row>
    <row r="1963" spans="1:9">
      <c r="A1963" s="1" t="s">
        <v>223</v>
      </c>
      <c r="B1963" s="1" t="s">
        <v>221</v>
      </c>
      <c r="C1963" s="1" t="s">
        <v>3127</v>
      </c>
      <c r="D1963" s="1" t="s">
        <v>352</v>
      </c>
      <c r="E1963" s="1">
        <v>1</v>
      </c>
      <c r="F1963" s="2">
        <v>45093</v>
      </c>
      <c r="G1963" s="1" t="s">
        <v>222</v>
      </c>
      <c r="H1963" s="1" t="s">
        <v>1892</v>
      </c>
      <c r="I1963" s="1" t="s">
        <v>345</v>
      </c>
    </row>
    <row r="1964" hidden="1" spans="1:9">
      <c r="A1964" s="1" t="s">
        <v>223</v>
      </c>
      <c r="B1964" s="1" t="s">
        <v>221</v>
      </c>
      <c r="C1964" s="1" t="s">
        <v>4067</v>
      </c>
      <c r="D1964" s="1" t="s">
        <v>369</v>
      </c>
      <c r="E1964" s="1">
        <v>1</v>
      </c>
      <c r="F1964" s="2">
        <v>45097</v>
      </c>
      <c r="G1964" s="1" t="s">
        <v>222</v>
      </c>
      <c r="H1964" s="1" t="s">
        <v>1892</v>
      </c>
      <c r="I1964" s="1" t="s">
        <v>345</v>
      </c>
    </row>
    <row r="1965" hidden="1" spans="1:9">
      <c r="A1965" s="1" t="s">
        <v>223</v>
      </c>
      <c r="B1965" s="1" t="s">
        <v>221</v>
      </c>
      <c r="C1965" s="1" t="s">
        <v>4068</v>
      </c>
      <c r="D1965" s="1" t="s">
        <v>352</v>
      </c>
      <c r="E1965" s="1">
        <v>1</v>
      </c>
      <c r="F1965" s="2">
        <v>45098</v>
      </c>
      <c r="G1965" s="1" t="s">
        <v>222</v>
      </c>
      <c r="H1965" s="1" t="s">
        <v>1892</v>
      </c>
      <c r="I1965" s="1" t="s">
        <v>345</v>
      </c>
    </row>
    <row r="1966" hidden="1" spans="1:9">
      <c r="A1966" s="1" t="s">
        <v>223</v>
      </c>
      <c r="B1966" s="1" t="s">
        <v>221</v>
      </c>
      <c r="C1966" s="1" t="s">
        <v>4069</v>
      </c>
      <c r="D1966" s="1" t="s">
        <v>352</v>
      </c>
      <c r="E1966" s="1">
        <v>1</v>
      </c>
      <c r="F1966" s="2">
        <v>45098</v>
      </c>
      <c r="G1966" s="1" t="s">
        <v>222</v>
      </c>
      <c r="H1966" s="1" t="s">
        <v>1892</v>
      </c>
      <c r="I1966" s="1" t="s">
        <v>345</v>
      </c>
    </row>
    <row r="1967" hidden="1" spans="1:9">
      <c r="A1967" s="1" t="s">
        <v>223</v>
      </c>
      <c r="B1967" s="1" t="s">
        <v>221</v>
      </c>
      <c r="C1967" s="1" t="s">
        <v>4070</v>
      </c>
      <c r="D1967" s="1" t="s">
        <v>350</v>
      </c>
      <c r="E1967" s="1">
        <v>1</v>
      </c>
      <c r="F1967" s="2">
        <v>45100</v>
      </c>
      <c r="G1967" s="1" t="s">
        <v>222</v>
      </c>
      <c r="H1967" s="1" t="s">
        <v>1892</v>
      </c>
      <c r="I1967" s="1" t="s">
        <v>345</v>
      </c>
    </row>
    <row r="1968" hidden="1" spans="1:9">
      <c r="A1968" s="1" t="s">
        <v>223</v>
      </c>
      <c r="B1968" s="1" t="s">
        <v>221</v>
      </c>
      <c r="C1968" s="1" t="s">
        <v>4071</v>
      </c>
      <c r="D1968" s="1" t="s">
        <v>352</v>
      </c>
      <c r="E1968" s="1">
        <v>1</v>
      </c>
      <c r="F1968" s="2">
        <v>45103</v>
      </c>
      <c r="G1968" s="1" t="s">
        <v>222</v>
      </c>
      <c r="H1968" s="1" t="s">
        <v>1892</v>
      </c>
      <c r="I1968" s="1" t="s">
        <v>345</v>
      </c>
    </row>
    <row r="1969" hidden="1" spans="1:9">
      <c r="A1969" s="1" t="s">
        <v>223</v>
      </c>
      <c r="B1969" s="1" t="s">
        <v>221</v>
      </c>
      <c r="C1969" s="1" t="s">
        <v>4072</v>
      </c>
      <c r="D1969" s="1" t="s">
        <v>394</v>
      </c>
      <c r="E1969" s="1">
        <v>1</v>
      </c>
      <c r="F1969" s="2">
        <v>45105</v>
      </c>
      <c r="G1969" s="1" t="s">
        <v>222</v>
      </c>
      <c r="H1969" s="1" t="s">
        <v>1892</v>
      </c>
      <c r="I1969" s="1" t="s">
        <v>345</v>
      </c>
    </row>
    <row r="1970" hidden="1" spans="1:9">
      <c r="A1970" s="1" t="s">
        <v>223</v>
      </c>
      <c r="B1970" s="1" t="s">
        <v>221</v>
      </c>
      <c r="C1970" s="1" t="s">
        <v>4073</v>
      </c>
      <c r="D1970" s="1" t="s">
        <v>352</v>
      </c>
      <c r="E1970" s="1">
        <v>1</v>
      </c>
      <c r="F1970" s="2">
        <v>45106</v>
      </c>
      <c r="G1970" s="1" t="s">
        <v>222</v>
      </c>
      <c r="H1970" s="1" t="s">
        <v>1892</v>
      </c>
      <c r="I1970" s="1" t="s">
        <v>345</v>
      </c>
    </row>
    <row r="1971" spans="1:9">
      <c r="A1971" s="1" t="s">
        <v>45</v>
      </c>
      <c r="B1971" s="1" t="s">
        <v>34</v>
      </c>
      <c r="C1971" s="1" t="s">
        <v>3128</v>
      </c>
      <c r="D1971" s="1" t="s">
        <v>352</v>
      </c>
      <c r="E1971" s="1">
        <v>1</v>
      </c>
      <c r="F1971" s="2">
        <v>45083</v>
      </c>
      <c r="G1971" s="1" t="s">
        <v>44</v>
      </c>
      <c r="H1971" s="1" t="s">
        <v>1921</v>
      </c>
      <c r="I1971" s="1" t="s">
        <v>345</v>
      </c>
    </row>
    <row r="1972" spans="1:9">
      <c r="A1972" s="1" t="s">
        <v>45</v>
      </c>
      <c r="B1972" s="1" t="s">
        <v>34</v>
      </c>
      <c r="C1972" s="1" t="s">
        <v>3129</v>
      </c>
      <c r="D1972" s="1" t="s">
        <v>358</v>
      </c>
      <c r="E1972" s="1">
        <v>1</v>
      </c>
      <c r="F1972" s="2">
        <v>45083</v>
      </c>
      <c r="G1972" s="1" t="s">
        <v>44</v>
      </c>
      <c r="H1972" s="1" t="s">
        <v>1921</v>
      </c>
      <c r="I1972" s="1" t="s">
        <v>345</v>
      </c>
    </row>
    <row r="1973" spans="1:9">
      <c r="A1973" s="1" t="s">
        <v>45</v>
      </c>
      <c r="B1973" s="1" t="s">
        <v>34</v>
      </c>
      <c r="C1973" s="1" t="s">
        <v>3130</v>
      </c>
      <c r="D1973" s="1" t="s">
        <v>376</v>
      </c>
      <c r="E1973" s="1">
        <v>1</v>
      </c>
      <c r="F1973" s="2">
        <v>45083</v>
      </c>
      <c r="G1973" s="1" t="s">
        <v>44</v>
      </c>
      <c r="H1973" s="1" t="s">
        <v>1921</v>
      </c>
      <c r="I1973" s="1" t="s">
        <v>345</v>
      </c>
    </row>
    <row r="1974" spans="1:9">
      <c r="A1974" s="1" t="s">
        <v>45</v>
      </c>
      <c r="B1974" s="1" t="s">
        <v>34</v>
      </c>
      <c r="C1974" s="1" t="s">
        <v>3131</v>
      </c>
      <c r="D1974" s="1" t="s">
        <v>358</v>
      </c>
      <c r="E1974" s="1">
        <v>1</v>
      </c>
      <c r="F1974" s="2">
        <v>45083</v>
      </c>
      <c r="G1974" s="1" t="s">
        <v>44</v>
      </c>
      <c r="H1974" s="1" t="s">
        <v>1921</v>
      </c>
      <c r="I1974" s="1" t="s">
        <v>345</v>
      </c>
    </row>
    <row r="1975" spans="1:9">
      <c r="A1975" s="1" t="s">
        <v>45</v>
      </c>
      <c r="B1975" s="1" t="s">
        <v>34</v>
      </c>
      <c r="C1975" s="1" t="s">
        <v>3132</v>
      </c>
      <c r="D1975" s="1" t="s">
        <v>352</v>
      </c>
      <c r="E1975" s="1">
        <v>1</v>
      </c>
      <c r="F1975" s="2">
        <v>45083</v>
      </c>
      <c r="G1975" s="1" t="s">
        <v>44</v>
      </c>
      <c r="H1975" s="1" t="s">
        <v>1921</v>
      </c>
      <c r="I1975" s="1" t="s">
        <v>345</v>
      </c>
    </row>
    <row r="1976" spans="1:9">
      <c r="A1976" s="1" t="s">
        <v>45</v>
      </c>
      <c r="B1976" s="1" t="s">
        <v>34</v>
      </c>
      <c r="C1976" s="1" t="s">
        <v>3133</v>
      </c>
      <c r="D1976" s="1" t="s">
        <v>352</v>
      </c>
      <c r="E1976" s="1">
        <v>1</v>
      </c>
      <c r="F1976" s="2">
        <v>45083</v>
      </c>
      <c r="G1976" s="1" t="s">
        <v>44</v>
      </c>
      <c r="H1976" s="1" t="s">
        <v>1921</v>
      </c>
      <c r="I1976" s="1" t="s">
        <v>345</v>
      </c>
    </row>
    <row r="1977" spans="1:9">
      <c r="A1977" s="1" t="s">
        <v>45</v>
      </c>
      <c r="B1977" s="1" t="s">
        <v>34</v>
      </c>
      <c r="C1977" s="1" t="s">
        <v>3134</v>
      </c>
      <c r="D1977" s="1" t="s">
        <v>369</v>
      </c>
      <c r="E1977" s="1">
        <v>1</v>
      </c>
      <c r="F1977" s="2">
        <v>45086</v>
      </c>
      <c r="G1977" s="1" t="s">
        <v>44</v>
      </c>
      <c r="H1977" s="1" t="s">
        <v>1921</v>
      </c>
      <c r="I1977" s="1" t="s">
        <v>345</v>
      </c>
    </row>
    <row r="1978" spans="1:9">
      <c r="A1978" s="1" t="s">
        <v>45</v>
      </c>
      <c r="B1978" s="1" t="s">
        <v>34</v>
      </c>
      <c r="C1978" s="1" t="s">
        <v>3135</v>
      </c>
      <c r="D1978" s="1" t="s">
        <v>358</v>
      </c>
      <c r="E1978" s="1">
        <v>1</v>
      </c>
      <c r="F1978" s="2">
        <v>45086</v>
      </c>
      <c r="G1978" s="1" t="s">
        <v>44</v>
      </c>
      <c r="H1978" s="1" t="s">
        <v>1921</v>
      </c>
      <c r="I1978" s="1" t="s">
        <v>345</v>
      </c>
    </row>
    <row r="1979" spans="1:9">
      <c r="A1979" s="1" t="s">
        <v>45</v>
      </c>
      <c r="B1979" s="1" t="s">
        <v>34</v>
      </c>
      <c r="C1979" s="1" t="s">
        <v>3136</v>
      </c>
      <c r="D1979" s="1" t="s">
        <v>369</v>
      </c>
      <c r="E1979" s="1">
        <v>1</v>
      </c>
      <c r="F1979" s="2">
        <v>45089</v>
      </c>
      <c r="G1979" s="1" t="s">
        <v>44</v>
      </c>
      <c r="H1979" s="1" t="s">
        <v>1921</v>
      </c>
      <c r="I1979" s="1" t="s">
        <v>345</v>
      </c>
    </row>
    <row r="1980" spans="1:9">
      <c r="A1980" s="1" t="s">
        <v>45</v>
      </c>
      <c r="B1980" s="1" t="s">
        <v>34</v>
      </c>
      <c r="C1980" s="1" t="s">
        <v>3137</v>
      </c>
      <c r="D1980" s="1" t="s">
        <v>343</v>
      </c>
      <c r="E1980" s="1">
        <v>1</v>
      </c>
      <c r="F1980" s="2">
        <v>45091</v>
      </c>
      <c r="G1980" s="1" t="s">
        <v>44</v>
      </c>
      <c r="H1980" s="1" t="s">
        <v>1921</v>
      </c>
      <c r="I1980" s="1" t="s">
        <v>345</v>
      </c>
    </row>
    <row r="1981" spans="1:9">
      <c r="A1981" s="1" t="s">
        <v>45</v>
      </c>
      <c r="B1981" s="1" t="s">
        <v>34</v>
      </c>
      <c r="C1981" s="1" t="s">
        <v>3138</v>
      </c>
      <c r="D1981" s="1" t="s">
        <v>369</v>
      </c>
      <c r="E1981" s="1">
        <v>1</v>
      </c>
      <c r="F1981" s="2">
        <v>45091</v>
      </c>
      <c r="G1981" s="1" t="s">
        <v>44</v>
      </c>
      <c r="H1981" s="1" t="s">
        <v>1921</v>
      </c>
      <c r="I1981" s="1" t="s">
        <v>345</v>
      </c>
    </row>
    <row r="1982" hidden="1" spans="1:9">
      <c r="A1982" s="1" t="s">
        <v>45</v>
      </c>
      <c r="B1982" s="1" t="s">
        <v>34</v>
      </c>
      <c r="C1982" s="1" t="s">
        <v>4074</v>
      </c>
      <c r="D1982" s="1" t="s">
        <v>369</v>
      </c>
      <c r="E1982" s="1">
        <v>1</v>
      </c>
      <c r="F1982" s="2">
        <v>45096</v>
      </c>
      <c r="G1982" s="1" t="s">
        <v>44</v>
      </c>
      <c r="H1982" s="1" t="s">
        <v>1921</v>
      </c>
      <c r="I1982" s="1" t="s">
        <v>345</v>
      </c>
    </row>
    <row r="1983" hidden="1" spans="1:9">
      <c r="A1983" s="1" t="s">
        <v>45</v>
      </c>
      <c r="B1983" s="1" t="s">
        <v>34</v>
      </c>
      <c r="C1983" s="1" t="s">
        <v>4075</v>
      </c>
      <c r="D1983" s="1" t="s">
        <v>358</v>
      </c>
      <c r="E1983" s="1">
        <v>1</v>
      </c>
      <c r="F1983" s="2">
        <v>45096</v>
      </c>
      <c r="G1983" s="1" t="s">
        <v>44</v>
      </c>
      <c r="H1983" s="1" t="s">
        <v>1921</v>
      </c>
      <c r="I1983" s="1" t="s">
        <v>345</v>
      </c>
    </row>
    <row r="1984" hidden="1" spans="1:9">
      <c r="A1984" s="1" t="s">
        <v>45</v>
      </c>
      <c r="B1984" s="1" t="s">
        <v>34</v>
      </c>
      <c r="C1984" s="1" t="s">
        <v>4076</v>
      </c>
      <c r="D1984" s="1" t="s">
        <v>358</v>
      </c>
      <c r="E1984" s="1">
        <v>1</v>
      </c>
      <c r="F1984" s="2">
        <v>45096</v>
      </c>
      <c r="G1984" s="1" t="s">
        <v>44</v>
      </c>
      <c r="H1984" s="1" t="s">
        <v>1921</v>
      </c>
      <c r="I1984" s="1" t="s">
        <v>345</v>
      </c>
    </row>
    <row r="1985" hidden="1" spans="1:9">
      <c r="A1985" s="1" t="s">
        <v>45</v>
      </c>
      <c r="B1985" s="1" t="s">
        <v>34</v>
      </c>
      <c r="C1985" s="1" t="s">
        <v>4077</v>
      </c>
      <c r="D1985" s="1" t="s">
        <v>358</v>
      </c>
      <c r="E1985" s="1">
        <v>1</v>
      </c>
      <c r="F1985" s="2">
        <v>45096</v>
      </c>
      <c r="G1985" s="1" t="s">
        <v>44</v>
      </c>
      <c r="H1985" s="1" t="s">
        <v>1921</v>
      </c>
      <c r="I1985" s="1" t="s">
        <v>345</v>
      </c>
    </row>
    <row r="1986" hidden="1" spans="1:9">
      <c r="A1986" s="1" t="s">
        <v>45</v>
      </c>
      <c r="B1986" s="1" t="s">
        <v>34</v>
      </c>
      <c r="C1986" s="1" t="s">
        <v>4078</v>
      </c>
      <c r="D1986" s="1" t="s">
        <v>350</v>
      </c>
      <c r="E1986" s="1">
        <v>1</v>
      </c>
      <c r="F1986" s="2">
        <v>45097</v>
      </c>
      <c r="G1986" s="1" t="s">
        <v>44</v>
      </c>
      <c r="H1986" s="1" t="s">
        <v>1921</v>
      </c>
      <c r="I1986" s="1" t="s">
        <v>345</v>
      </c>
    </row>
    <row r="1987" hidden="1" spans="1:9">
      <c r="A1987" s="1" t="s">
        <v>45</v>
      </c>
      <c r="B1987" s="1" t="s">
        <v>34</v>
      </c>
      <c r="C1987" s="1" t="s">
        <v>4079</v>
      </c>
      <c r="D1987" s="1" t="s">
        <v>352</v>
      </c>
      <c r="E1987" s="1">
        <v>1</v>
      </c>
      <c r="F1987" s="2">
        <v>45097</v>
      </c>
      <c r="G1987" s="1" t="s">
        <v>44</v>
      </c>
      <c r="H1987" s="1" t="s">
        <v>1921</v>
      </c>
      <c r="I1987" s="1" t="s">
        <v>345</v>
      </c>
    </row>
    <row r="1988" hidden="1" spans="1:9">
      <c r="A1988" s="1" t="s">
        <v>45</v>
      </c>
      <c r="B1988" s="1" t="s">
        <v>34</v>
      </c>
      <c r="C1988" s="1" t="s">
        <v>4080</v>
      </c>
      <c r="D1988" s="1" t="s">
        <v>350</v>
      </c>
      <c r="E1988" s="1">
        <v>1</v>
      </c>
      <c r="F1988" s="2">
        <v>45097</v>
      </c>
      <c r="G1988" s="1" t="s">
        <v>44</v>
      </c>
      <c r="H1988" s="1" t="s">
        <v>1921</v>
      </c>
      <c r="I1988" s="1" t="s">
        <v>345</v>
      </c>
    </row>
    <row r="1989" hidden="1" spans="1:9">
      <c r="A1989" s="1" t="s">
        <v>45</v>
      </c>
      <c r="B1989" s="1" t="s">
        <v>34</v>
      </c>
      <c r="C1989" s="1" t="s">
        <v>4081</v>
      </c>
      <c r="D1989" s="1" t="s">
        <v>376</v>
      </c>
      <c r="E1989" s="1">
        <v>1</v>
      </c>
      <c r="F1989" s="2">
        <v>45097</v>
      </c>
      <c r="G1989" s="1" t="s">
        <v>44</v>
      </c>
      <c r="H1989" s="1" t="s">
        <v>1921</v>
      </c>
      <c r="I1989" s="1" t="s">
        <v>345</v>
      </c>
    </row>
    <row r="1990" hidden="1" spans="1:9">
      <c r="A1990" s="1" t="s">
        <v>45</v>
      </c>
      <c r="B1990" s="1" t="s">
        <v>34</v>
      </c>
      <c r="C1990" s="1" t="s">
        <v>4082</v>
      </c>
      <c r="D1990" s="1" t="s">
        <v>369</v>
      </c>
      <c r="E1990" s="1">
        <v>1</v>
      </c>
      <c r="F1990" s="2">
        <v>45097</v>
      </c>
      <c r="G1990" s="1" t="s">
        <v>44</v>
      </c>
      <c r="H1990" s="1" t="s">
        <v>1921</v>
      </c>
      <c r="I1990" s="1" t="s">
        <v>345</v>
      </c>
    </row>
    <row r="1991" hidden="1" spans="1:9">
      <c r="A1991" s="1" t="s">
        <v>45</v>
      </c>
      <c r="B1991" s="1" t="s">
        <v>34</v>
      </c>
      <c r="C1991" s="1" t="s">
        <v>4083</v>
      </c>
      <c r="D1991" s="1" t="s">
        <v>376</v>
      </c>
      <c r="E1991" s="1">
        <v>1</v>
      </c>
      <c r="F1991" s="2">
        <v>45099</v>
      </c>
      <c r="G1991" s="1" t="s">
        <v>44</v>
      </c>
      <c r="H1991" s="1" t="s">
        <v>1921</v>
      </c>
      <c r="I1991" s="1" t="s">
        <v>345</v>
      </c>
    </row>
    <row r="1992" hidden="1" spans="1:9">
      <c r="A1992" s="1" t="s">
        <v>45</v>
      </c>
      <c r="B1992" s="1" t="s">
        <v>34</v>
      </c>
      <c r="C1992" s="1" t="s">
        <v>4084</v>
      </c>
      <c r="D1992" s="1" t="s">
        <v>352</v>
      </c>
      <c r="E1992" s="1">
        <v>1</v>
      </c>
      <c r="F1992" s="2">
        <v>45099</v>
      </c>
      <c r="G1992" s="1" t="s">
        <v>44</v>
      </c>
      <c r="H1992" s="1" t="s">
        <v>1921</v>
      </c>
      <c r="I1992" s="1" t="s">
        <v>345</v>
      </c>
    </row>
    <row r="1993" hidden="1" spans="1:9">
      <c r="A1993" s="1" t="s">
        <v>45</v>
      </c>
      <c r="B1993" s="1" t="s">
        <v>34</v>
      </c>
      <c r="C1993" s="1" t="s">
        <v>4085</v>
      </c>
      <c r="D1993" s="1" t="s">
        <v>369</v>
      </c>
      <c r="E1993" s="1">
        <v>1</v>
      </c>
      <c r="F1993" s="2">
        <v>45100</v>
      </c>
      <c r="G1993" s="1" t="s">
        <v>44</v>
      </c>
      <c r="H1993" s="1" t="s">
        <v>1921</v>
      </c>
      <c r="I1993" s="1" t="s">
        <v>345</v>
      </c>
    </row>
    <row r="1994" hidden="1" spans="1:9">
      <c r="A1994" s="1" t="s">
        <v>45</v>
      </c>
      <c r="B1994" s="1" t="s">
        <v>34</v>
      </c>
      <c r="C1994" s="1" t="s">
        <v>4086</v>
      </c>
      <c r="D1994" s="1" t="s">
        <v>376</v>
      </c>
      <c r="E1994" s="1">
        <v>1</v>
      </c>
      <c r="F1994" s="2">
        <v>45100</v>
      </c>
      <c r="G1994" s="1" t="s">
        <v>44</v>
      </c>
      <c r="H1994" s="1" t="s">
        <v>1921</v>
      </c>
      <c r="I1994" s="1" t="s">
        <v>345</v>
      </c>
    </row>
    <row r="1995" hidden="1" spans="1:9">
      <c r="A1995" s="1" t="s">
        <v>45</v>
      </c>
      <c r="B1995" s="1" t="s">
        <v>34</v>
      </c>
      <c r="C1995" s="1" t="s">
        <v>4087</v>
      </c>
      <c r="D1995" s="1" t="s">
        <v>358</v>
      </c>
      <c r="E1995" s="1">
        <v>1</v>
      </c>
      <c r="F1995" s="2">
        <v>45101</v>
      </c>
      <c r="G1995" s="1" t="s">
        <v>44</v>
      </c>
      <c r="H1995" s="1" t="s">
        <v>1921</v>
      </c>
      <c r="I1995" s="1" t="s">
        <v>345</v>
      </c>
    </row>
    <row r="1996" spans="1:9">
      <c r="A1996" s="1" t="s">
        <v>328</v>
      </c>
      <c r="B1996" s="1" t="s">
        <v>322</v>
      </c>
      <c r="C1996" s="1" t="s">
        <v>3139</v>
      </c>
      <c r="D1996" s="1" t="s">
        <v>352</v>
      </c>
      <c r="E1996" s="1">
        <v>1</v>
      </c>
      <c r="F1996" s="2">
        <v>45080</v>
      </c>
      <c r="G1996" s="1" t="s">
        <v>327</v>
      </c>
      <c r="H1996" s="1" t="s">
        <v>1946</v>
      </c>
      <c r="I1996" s="1" t="s">
        <v>345</v>
      </c>
    </row>
    <row r="1997" spans="1:9">
      <c r="A1997" s="1" t="s">
        <v>328</v>
      </c>
      <c r="B1997" s="1" t="s">
        <v>2323</v>
      </c>
      <c r="C1997" s="1" t="s">
        <v>3140</v>
      </c>
      <c r="D1997" s="1" t="s">
        <v>369</v>
      </c>
      <c r="E1997" s="1">
        <v>1</v>
      </c>
      <c r="F1997" s="2">
        <v>45085</v>
      </c>
      <c r="G1997" s="1" t="s">
        <v>327</v>
      </c>
      <c r="H1997" s="1" t="s">
        <v>1946</v>
      </c>
      <c r="I1997" s="1" t="s">
        <v>345</v>
      </c>
    </row>
    <row r="1998" spans="1:9">
      <c r="A1998" s="1" t="s">
        <v>328</v>
      </c>
      <c r="B1998" s="1" t="s">
        <v>2323</v>
      </c>
      <c r="C1998" s="1" t="s">
        <v>3141</v>
      </c>
      <c r="D1998" s="1" t="s">
        <v>369</v>
      </c>
      <c r="E1998" s="1">
        <v>1</v>
      </c>
      <c r="F1998" s="2">
        <v>45090</v>
      </c>
      <c r="G1998" s="1" t="s">
        <v>327</v>
      </c>
      <c r="H1998" s="1" t="s">
        <v>1946</v>
      </c>
      <c r="I1998" s="1" t="s">
        <v>345</v>
      </c>
    </row>
    <row r="1999" spans="1:9">
      <c r="A1999" s="1" t="s">
        <v>328</v>
      </c>
      <c r="B1999" s="1" t="s">
        <v>2323</v>
      </c>
      <c r="C1999" s="1" t="s">
        <v>3142</v>
      </c>
      <c r="D1999" s="1" t="s">
        <v>369</v>
      </c>
      <c r="E1999" s="1">
        <v>1</v>
      </c>
      <c r="F1999" s="2">
        <v>45090</v>
      </c>
      <c r="G1999" s="1" t="s">
        <v>327</v>
      </c>
      <c r="H1999" s="1" t="s">
        <v>1946</v>
      </c>
      <c r="I1999" s="1" t="s">
        <v>345</v>
      </c>
    </row>
    <row r="2000" spans="1:9">
      <c r="A2000" s="1" t="s">
        <v>328</v>
      </c>
      <c r="B2000" s="1" t="s">
        <v>2323</v>
      </c>
      <c r="C2000" s="1" t="s">
        <v>3143</v>
      </c>
      <c r="D2000" s="1" t="s">
        <v>369</v>
      </c>
      <c r="E2000" s="1">
        <v>1</v>
      </c>
      <c r="F2000" s="2">
        <v>45093</v>
      </c>
      <c r="G2000" s="1" t="s">
        <v>327</v>
      </c>
      <c r="H2000" s="1" t="s">
        <v>1946</v>
      </c>
      <c r="I2000" s="1" t="s">
        <v>345</v>
      </c>
    </row>
    <row r="2001" spans="1:9">
      <c r="A2001" s="1" t="s">
        <v>328</v>
      </c>
      <c r="B2001" s="1" t="s">
        <v>2323</v>
      </c>
      <c r="C2001" s="1" t="s">
        <v>3144</v>
      </c>
      <c r="D2001" s="1" t="s">
        <v>358</v>
      </c>
      <c r="E2001" s="1">
        <v>1</v>
      </c>
      <c r="F2001" s="2">
        <v>45093</v>
      </c>
      <c r="G2001" s="1" t="s">
        <v>327</v>
      </c>
      <c r="H2001" s="1" t="s">
        <v>1946</v>
      </c>
      <c r="I2001" s="1" t="s">
        <v>345</v>
      </c>
    </row>
    <row r="2002" hidden="1" spans="1:9">
      <c r="A2002" s="1" t="s">
        <v>328</v>
      </c>
      <c r="B2002" s="1" t="s">
        <v>2323</v>
      </c>
      <c r="C2002" s="1" t="s">
        <v>4088</v>
      </c>
      <c r="D2002" s="1" t="s">
        <v>376</v>
      </c>
      <c r="E2002" s="1">
        <v>1</v>
      </c>
      <c r="F2002" s="2">
        <v>45096</v>
      </c>
      <c r="G2002" s="1" t="s">
        <v>327</v>
      </c>
      <c r="H2002" s="1" t="s">
        <v>1946</v>
      </c>
      <c r="I2002" s="1" t="s">
        <v>345</v>
      </c>
    </row>
    <row r="2003" hidden="1" spans="1:9">
      <c r="A2003" s="1" t="s">
        <v>328</v>
      </c>
      <c r="B2003" s="1" t="s">
        <v>2323</v>
      </c>
      <c r="C2003" s="1" t="s">
        <v>4089</v>
      </c>
      <c r="D2003" s="1" t="s">
        <v>369</v>
      </c>
      <c r="E2003" s="1">
        <v>1</v>
      </c>
      <c r="F2003" s="2">
        <v>45096</v>
      </c>
      <c r="G2003" s="1" t="s">
        <v>327</v>
      </c>
      <c r="H2003" s="1" t="s">
        <v>1946</v>
      </c>
      <c r="I2003" s="1" t="s">
        <v>345</v>
      </c>
    </row>
    <row r="2004" hidden="1" spans="1:9">
      <c r="A2004" s="1" t="s">
        <v>328</v>
      </c>
      <c r="B2004" s="1" t="s">
        <v>2323</v>
      </c>
      <c r="C2004" s="1" t="s">
        <v>4090</v>
      </c>
      <c r="D2004" s="1" t="s">
        <v>352</v>
      </c>
      <c r="E2004" s="1">
        <v>1</v>
      </c>
      <c r="F2004" s="2">
        <v>45096</v>
      </c>
      <c r="G2004" s="1" t="s">
        <v>327</v>
      </c>
      <c r="H2004" s="1" t="s">
        <v>1946</v>
      </c>
      <c r="I2004" s="1" t="s">
        <v>345</v>
      </c>
    </row>
    <row r="2005" hidden="1" spans="1:9">
      <c r="A2005" s="1" t="s">
        <v>328</v>
      </c>
      <c r="B2005" s="1" t="s">
        <v>2323</v>
      </c>
      <c r="C2005" s="1" t="s">
        <v>4091</v>
      </c>
      <c r="D2005" s="1" t="s">
        <v>376</v>
      </c>
      <c r="E2005" s="1">
        <v>1</v>
      </c>
      <c r="F2005" s="2">
        <v>45100</v>
      </c>
      <c r="G2005" s="1" t="s">
        <v>327</v>
      </c>
      <c r="H2005" s="1" t="s">
        <v>1946</v>
      </c>
      <c r="I2005" s="1" t="s">
        <v>345</v>
      </c>
    </row>
    <row r="2006" hidden="1" spans="1:9">
      <c r="A2006" s="1" t="s">
        <v>328</v>
      </c>
      <c r="B2006" s="1" t="s">
        <v>2323</v>
      </c>
      <c r="C2006" s="1" t="s">
        <v>4092</v>
      </c>
      <c r="D2006" s="1" t="s">
        <v>352</v>
      </c>
      <c r="E2006" s="1">
        <v>1</v>
      </c>
      <c r="F2006" s="2">
        <v>45101</v>
      </c>
      <c r="G2006" s="1" t="s">
        <v>327</v>
      </c>
      <c r="H2006" s="1" t="s">
        <v>1946</v>
      </c>
      <c r="I2006" s="1" t="s">
        <v>345</v>
      </c>
    </row>
    <row r="2007" hidden="1" spans="1:9">
      <c r="A2007" s="1" t="s">
        <v>328</v>
      </c>
      <c r="B2007" s="1" t="s">
        <v>2323</v>
      </c>
      <c r="C2007" s="1" t="s">
        <v>4093</v>
      </c>
      <c r="D2007" s="1" t="s">
        <v>369</v>
      </c>
      <c r="E2007" s="1">
        <v>1</v>
      </c>
      <c r="F2007" s="2">
        <v>45103</v>
      </c>
      <c r="G2007" s="1" t="s">
        <v>327</v>
      </c>
      <c r="H2007" s="1" t="s">
        <v>1946</v>
      </c>
      <c r="I2007" s="1" t="s">
        <v>345</v>
      </c>
    </row>
    <row r="2008" hidden="1" spans="1:9">
      <c r="A2008" s="1" t="s">
        <v>328</v>
      </c>
      <c r="B2008" s="1" t="s">
        <v>2323</v>
      </c>
      <c r="C2008" s="1" t="s">
        <v>4094</v>
      </c>
      <c r="D2008" s="1" t="s">
        <v>369</v>
      </c>
      <c r="E2008" s="1">
        <v>1</v>
      </c>
      <c r="F2008" s="2">
        <v>45104</v>
      </c>
      <c r="G2008" s="1" t="s">
        <v>327</v>
      </c>
      <c r="H2008" s="1" t="s">
        <v>1946</v>
      </c>
      <c r="I2008" s="1" t="s">
        <v>345</v>
      </c>
    </row>
    <row r="2009" hidden="1" spans="1:9">
      <c r="A2009" s="1" t="s">
        <v>328</v>
      </c>
      <c r="B2009" s="1" t="s">
        <v>2323</v>
      </c>
      <c r="C2009" s="1" t="s">
        <v>4095</v>
      </c>
      <c r="D2009" s="1" t="s">
        <v>369</v>
      </c>
      <c r="E2009" s="1">
        <v>1</v>
      </c>
      <c r="F2009" s="2">
        <v>45106</v>
      </c>
      <c r="G2009" s="1" t="s">
        <v>327</v>
      </c>
      <c r="H2009" s="1" t="s">
        <v>1946</v>
      </c>
      <c r="I2009" s="1" t="s">
        <v>345</v>
      </c>
    </row>
    <row r="2010" spans="1:9">
      <c r="A2010" s="1" t="s">
        <v>330</v>
      </c>
      <c r="B2010" s="1" t="s">
        <v>322</v>
      </c>
      <c r="C2010" s="1" t="s">
        <v>3145</v>
      </c>
      <c r="D2010" s="1" t="s">
        <v>369</v>
      </c>
      <c r="E2010" s="1">
        <v>1</v>
      </c>
      <c r="F2010" s="2">
        <v>45079</v>
      </c>
      <c r="G2010" s="1" t="s">
        <v>329</v>
      </c>
      <c r="H2010" s="1" t="s">
        <v>1956</v>
      </c>
      <c r="I2010" s="1" t="s">
        <v>345</v>
      </c>
    </row>
    <row r="2011" spans="1:9">
      <c r="A2011" s="1" t="s">
        <v>330</v>
      </c>
      <c r="B2011" s="1" t="s">
        <v>322</v>
      </c>
      <c r="C2011" s="1" t="s">
        <v>3146</v>
      </c>
      <c r="D2011" s="1" t="s">
        <v>369</v>
      </c>
      <c r="E2011" s="1">
        <v>1</v>
      </c>
      <c r="F2011" s="2">
        <v>45081</v>
      </c>
      <c r="G2011" s="1" t="s">
        <v>329</v>
      </c>
      <c r="H2011" s="1" t="s">
        <v>1956</v>
      </c>
      <c r="I2011" s="1" t="s">
        <v>345</v>
      </c>
    </row>
    <row r="2012" spans="1:9">
      <c r="A2012" s="1" t="s">
        <v>330</v>
      </c>
      <c r="B2012" s="1" t="s">
        <v>322</v>
      </c>
      <c r="C2012" s="1" t="s">
        <v>3147</v>
      </c>
      <c r="D2012" s="1" t="s">
        <v>352</v>
      </c>
      <c r="E2012" s="1">
        <v>1</v>
      </c>
      <c r="F2012" s="2">
        <v>45081</v>
      </c>
      <c r="G2012" s="1" t="s">
        <v>329</v>
      </c>
      <c r="H2012" s="1" t="s">
        <v>1956</v>
      </c>
      <c r="I2012" s="1" t="s">
        <v>345</v>
      </c>
    </row>
    <row r="2013" spans="1:9">
      <c r="A2013" s="1" t="s">
        <v>330</v>
      </c>
      <c r="B2013" s="1" t="s">
        <v>322</v>
      </c>
      <c r="C2013" s="1" t="s">
        <v>3148</v>
      </c>
      <c r="D2013" s="1" t="s">
        <v>358</v>
      </c>
      <c r="E2013" s="1">
        <v>1</v>
      </c>
      <c r="F2013" s="2">
        <v>45082</v>
      </c>
      <c r="G2013" s="1" t="s">
        <v>329</v>
      </c>
      <c r="H2013" s="1" t="s">
        <v>1956</v>
      </c>
      <c r="I2013" s="1" t="s">
        <v>345</v>
      </c>
    </row>
    <row r="2014" spans="1:9">
      <c r="A2014" s="1" t="s">
        <v>330</v>
      </c>
      <c r="B2014" s="1" t="s">
        <v>322</v>
      </c>
      <c r="C2014" s="1" t="s">
        <v>3149</v>
      </c>
      <c r="D2014" s="1" t="s">
        <v>369</v>
      </c>
      <c r="E2014" s="1">
        <v>1</v>
      </c>
      <c r="F2014" s="2">
        <v>45082</v>
      </c>
      <c r="G2014" s="1" t="s">
        <v>329</v>
      </c>
      <c r="H2014" s="1" t="s">
        <v>1956</v>
      </c>
      <c r="I2014" s="1" t="s">
        <v>345</v>
      </c>
    </row>
    <row r="2015" spans="1:9">
      <c r="A2015" s="1" t="s">
        <v>330</v>
      </c>
      <c r="B2015" s="1" t="s">
        <v>2323</v>
      </c>
      <c r="C2015" s="1" t="s">
        <v>3150</v>
      </c>
      <c r="D2015" s="1" t="s">
        <v>358</v>
      </c>
      <c r="E2015" s="1">
        <v>1</v>
      </c>
      <c r="F2015" s="2">
        <v>45086</v>
      </c>
      <c r="G2015" s="1" t="s">
        <v>329</v>
      </c>
      <c r="H2015" s="1" t="s">
        <v>1956</v>
      </c>
      <c r="I2015" s="1" t="s">
        <v>345</v>
      </c>
    </row>
    <row r="2016" spans="1:9">
      <c r="A2016" s="1" t="s">
        <v>330</v>
      </c>
      <c r="B2016" s="1" t="s">
        <v>2323</v>
      </c>
      <c r="C2016" s="1" t="s">
        <v>3151</v>
      </c>
      <c r="D2016" s="1" t="s">
        <v>376</v>
      </c>
      <c r="E2016" s="1">
        <v>1</v>
      </c>
      <c r="F2016" s="2">
        <v>45086</v>
      </c>
      <c r="G2016" s="1" t="s">
        <v>329</v>
      </c>
      <c r="H2016" s="1" t="s">
        <v>1956</v>
      </c>
      <c r="I2016" s="1" t="s">
        <v>345</v>
      </c>
    </row>
    <row r="2017" spans="1:9">
      <c r="A2017" s="1" t="s">
        <v>330</v>
      </c>
      <c r="B2017" s="1" t="s">
        <v>2323</v>
      </c>
      <c r="C2017" s="1" t="s">
        <v>3152</v>
      </c>
      <c r="D2017" s="1" t="s">
        <v>358</v>
      </c>
      <c r="E2017" s="1">
        <v>1</v>
      </c>
      <c r="F2017" s="2">
        <v>45086</v>
      </c>
      <c r="G2017" s="1" t="s">
        <v>329</v>
      </c>
      <c r="H2017" s="1" t="s">
        <v>1956</v>
      </c>
      <c r="I2017" s="1" t="s">
        <v>345</v>
      </c>
    </row>
    <row r="2018" spans="1:9">
      <c r="A2018" s="1" t="s">
        <v>330</v>
      </c>
      <c r="B2018" s="1" t="s">
        <v>2323</v>
      </c>
      <c r="C2018" s="1" t="s">
        <v>3153</v>
      </c>
      <c r="D2018" s="1" t="s">
        <v>369</v>
      </c>
      <c r="E2018" s="1">
        <v>1</v>
      </c>
      <c r="F2018" s="2">
        <v>45088</v>
      </c>
      <c r="G2018" s="1" t="s">
        <v>329</v>
      </c>
      <c r="H2018" s="1" t="s">
        <v>1956</v>
      </c>
      <c r="I2018" s="1" t="s">
        <v>345</v>
      </c>
    </row>
    <row r="2019" spans="1:9">
      <c r="A2019" s="1" t="s">
        <v>330</v>
      </c>
      <c r="B2019" s="1" t="s">
        <v>2323</v>
      </c>
      <c r="C2019" s="1" t="s">
        <v>3154</v>
      </c>
      <c r="D2019" s="1" t="s">
        <v>815</v>
      </c>
      <c r="E2019" s="1">
        <v>1</v>
      </c>
      <c r="F2019" s="2">
        <v>45089</v>
      </c>
      <c r="G2019" s="1" t="s">
        <v>329</v>
      </c>
      <c r="H2019" s="1" t="s">
        <v>1956</v>
      </c>
      <c r="I2019" s="1" t="s">
        <v>345</v>
      </c>
    </row>
    <row r="2020" spans="1:9">
      <c r="A2020" s="1" t="s">
        <v>330</v>
      </c>
      <c r="B2020" s="1" t="s">
        <v>2323</v>
      </c>
      <c r="C2020" s="1" t="s">
        <v>3155</v>
      </c>
      <c r="D2020" s="1" t="s">
        <v>350</v>
      </c>
      <c r="E2020" s="1">
        <v>1</v>
      </c>
      <c r="F2020" s="2">
        <v>45089</v>
      </c>
      <c r="G2020" s="1" t="s">
        <v>329</v>
      </c>
      <c r="H2020" s="1" t="s">
        <v>1956</v>
      </c>
      <c r="I2020" s="1" t="s">
        <v>345</v>
      </c>
    </row>
    <row r="2021" spans="1:9">
      <c r="A2021" s="1" t="s">
        <v>330</v>
      </c>
      <c r="B2021" s="1" t="s">
        <v>2323</v>
      </c>
      <c r="C2021" s="1" t="s">
        <v>3156</v>
      </c>
      <c r="D2021" s="1" t="s">
        <v>369</v>
      </c>
      <c r="E2021" s="1">
        <v>1</v>
      </c>
      <c r="F2021" s="2">
        <v>45093</v>
      </c>
      <c r="G2021" s="1" t="s">
        <v>329</v>
      </c>
      <c r="H2021" s="1" t="s">
        <v>1956</v>
      </c>
      <c r="I2021" s="1" t="s">
        <v>345</v>
      </c>
    </row>
    <row r="2022" hidden="1" spans="1:9">
      <c r="A2022" s="1" t="s">
        <v>330</v>
      </c>
      <c r="B2022" s="1" t="s">
        <v>2323</v>
      </c>
      <c r="C2022" s="1" t="s">
        <v>4096</v>
      </c>
      <c r="D2022" s="1" t="s">
        <v>352</v>
      </c>
      <c r="E2022" s="1">
        <v>1</v>
      </c>
      <c r="F2022" s="2">
        <v>45097</v>
      </c>
      <c r="G2022" s="1" t="s">
        <v>329</v>
      </c>
      <c r="H2022" s="1" t="s">
        <v>1956</v>
      </c>
      <c r="I2022" s="1" t="s">
        <v>345</v>
      </c>
    </row>
    <row r="2023" hidden="1" spans="1:9">
      <c r="A2023" s="1" t="s">
        <v>330</v>
      </c>
      <c r="B2023" s="1" t="s">
        <v>2323</v>
      </c>
      <c r="C2023" s="1" t="s">
        <v>4097</v>
      </c>
      <c r="D2023" s="1" t="s">
        <v>350</v>
      </c>
      <c r="E2023" s="1">
        <v>1</v>
      </c>
      <c r="F2023" s="2">
        <v>45097</v>
      </c>
      <c r="G2023" s="1" t="s">
        <v>329</v>
      </c>
      <c r="H2023" s="1" t="s">
        <v>1956</v>
      </c>
      <c r="I2023" s="1" t="s">
        <v>345</v>
      </c>
    </row>
    <row r="2024" hidden="1" spans="1:9">
      <c r="A2024" s="1" t="s">
        <v>330</v>
      </c>
      <c r="B2024" s="1" t="s">
        <v>2323</v>
      </c>
      <c r="C2024" s="1" t="s">
        <v>4098</v>
      </c>
      <c r="D2024" s="1" t="s">
        <v>350</v>
      </c>
      <c r="E2024" s="1">
        <v>1</v>
      </c>
      <c r="F2024" s="2">
        <v>45097</v>
      </c>
      <c r="G2024" s="1" t="s">
        <v>329</v>
      </c>
      <c r="H2024" s="1" t="s">
        <v>1956</v>
      </c>
      <c r="I2024" s="1" t="s">
        <v>345</v>
      </c>
    </row>
    <row r="2025" hidden="1" spans="1:9">
      <c r="A2025" s="1" t="s">
        <v>330</v>
      </c>
      <c r="B2025" s="1" t="s">
        <v>2323</v>
      </c>
      <c r="C2025" s="1" t="s">
        <v>4099</v>
      </c>
      <c r="D2025" s="1" t="s">
        <v>858</v>
      </c>
      <c r="E2025" s="1">
        <v>1</v>
      </c>
      <c r="F2025" s="2">
        <v>45099</v>
      </c>
      <c r="G2025" s="1" t="s">
        <v>329</v>
      </c>
      <c r="H2025" s="1" t="s">
        <v>1956</v>
      </c>
      <c r="I2025" s="1" t="s">
        <v>345</v>
      </c>
    </row>
    <row r="2026" hidden="1" spans="1:9">
      <c r="A2026" s="1" t="s">
        <v>330</v>
      </c>
      <c r="B2026" s="1" t="s">
        <v>2323</v>
      </c>
      <c r="C2026" s="1" t="s">
        <v>4100</v>
      </c>
      <c r="D2026" s="1" t="s">
        <v>350</v>
      </c>
      <c r="E2026" s="1">
        <v>1</v>
      </c>
      <c r="F2026" s="2">
        <v>45101</v>
      </c>
      <c r="G2026" s="1" t="s">
        <v>329</v>
      </c>
      <c r="H2026" s="1" t="s">
        <v>1956</v>
      </c>
      <c r="I2026" s="1" t="s">
        <v>345</v>
      </c>
    </row>
    <row r="2027" hidden="1" spans="1:9">
      <c r="A2027" s="1" t="s">
        <v>330</v>
      </c>
      <c r="B2027" s="1" t="s">
        <v>2323</v>
      </c>
      <c r="C2027" s="1" t="s">
        <v>4101</v>
      </c>
      <c r="D2027" s="1" t="s">
        <v>376</v>
      </c>
      <c r="E2027" s="1">
        <v>1</v>
      </c>
      <c r="F2027" s="2">
        <v>45104</v>
      </c>
      <c r="G2027" s="1" t="s">
        <v>329</v>
      </c>
      <c r="H2027" s="1" t="s">
        <v>1956</v>
      </c>
      <c r="I2027" s="1" t="s">
        <v>345</v>
      </c>
    </row>
    <row r="2028" hidden="1" spans="1:9">
      <c r="A2028" s="1" t="s">
        <v>330</v>
      </c>
      <c r="B2028" s="1" t="s">
        <v>2323</v>
      </c>
      <c r="C2028" s="1" t="s">
        <v>4102</v>
      </c>
      <c r="D2028" s="1" t="s">
        <v>369</v>
      </c>
      <c r="E2028" s="1">
        <v>1</v>
      </c>
      <c r="F2028" s="2">
        <v>45104</v>
      </c>
      <c r="G2028" s="1" t="s">
        <v>329</v>
      </c>
      <c r="H2028" s="1" t="s">
        <v>1956</v>
      </c>
      <c r="I2028" s="1" t="s">
        <v>345</v>
      </c>
    </row>
    <row r="2029" hidden="1" spans="1:9">
      <c r="A2029" s="1" t="s">
        <v>330</v>
      </c>
      <c r="B2029" s="1" t="s">
        <v>2323</v>
      </c>
      <c r="C2029" s="1" t="s">
        <v>4103</v>
      </c>
      <c r="D2029" s="1" t="s">
        <v>369</v>
      </c>
      <c r="E2029" s="1">
        <v>1</v>
      </c>
      <c r="F2029" s="2">
        <v>45104</v>
      </c>
      <c r="G2029" s="1" t="s">
        <v>329</v>
      </c>
      <c r="H2029" s="1" t="s">
        <v>1956</v>
      </c>
      <c r="I2029" s="1" t="s">
        <v>345</v>
      </c>
    </row>
    <row r="2030" hidden="1" spans="1:9">
      <c r="A2030" s="1" t="s">
        <v>330</v>
      </c>
      <c r="B2030" s="1" t="s">
        <v>2323</v>
      </c>
      <c r="C2030" s="1" t="s">
        <v>4104</v>
      </c>
      <c r="D2030" s="1" t="s">
        <v>369</v>
      </c>
      <c r="E2030" s="1">
        <v>1</v>
      </c>
      <c r="F2030" s="2">
        <v>45105</v>
      </c>
      <c r="G2030" s="1" t="s">
        <v>329</v>
      </c>
      <c r="H2030" s="1" t="s">
        <v>1956</v>
      </c>
      <c r="I2030" s="1" t="s">
        <v>345</v>
      </c>
    </row>
    <row r="2031" hidden="1" spans="1:9">
      <c r="A2031" s="1" t="s">
        <v>330</v>
      </c>
      <c r="B2031" s="1" t="s">
        <v>2323</v>
      </c>
      <c r="C2031" s="1" t="s">
        <v>4105</v>
      </c>
      <c r="D2031" s="1" t="s">
        <v>352</v>
      </c>
      <c r="E2031" s="1">
        <v>1</v>
      </c>
      <c r="F2031" s="2">
        <v>45106</v>
      </c>
      <c r="G2031" s="1" t="s">
        <v>329</v>
      </c>
      <c r="H2031" s="1" t="s">
        <v>1956</v>
      </c>
      <c r="I2031" s="1" t="s">
        <v>345</v>
      </c>
    </row>
    <row r="2032" spans="1:9">
      <c r="A2032" s="1" t="s">
        <v>263</v>
      </c>
      <c r="B2032" s="1" t="s">
        <v>260</v>
      </c>
      <c r="C2032" s="1" t="s">
        <v>3157</v>
      </c>
      <c r="D2032" s="1" t="s">
        <v>358</v>
      </c>
      <c r="E2032" s="1">
        <v>1</v>
      </c>
      <c r="F2032" s="2">
        <v>45078</v>
      </c>
      <c r="G2032" s="1" t="s">
        <v>262</v>
      </c>
      <c r="H2032" s="1" t="s">
        <v>1966</v>
      </c>
      <c r="I2032" s="1" t="s">
        <v>345</v>
      </c>
    </row>
    <row r="2033" spans="1:9">
      <c r="A2033" s="1" t="s">
        <v>263</v>
      </c>
      <c r="B2033" s="1" t="s">
        <v>260</v>
      </c>
      <c r="C2033" s="1" t="s">
        <v>3158</v>
      </c>
      <c r="D2033" s="1" t="s">
        <v>369</v>
      </c>
      <c r="E2033" s="1">
        <v>1</v>
      </c>
      <c r="F2033" s="2">
        <v>45079</v>
      </c>
      <c r="G2033" s="1" t="s">
        <v>262</v>
      </c>
      <c r="H2033" s="1" t="s">
        <v>1966</v>
      </c>
      <c r="I2033" s="1" t="s">
        <v>345</v>
      </c>
    </row>
    <row r="2034" spans="1:9">
      <c r="A2034" s="1" t="s">
        <v>263</v>
      </c>
      <c r="B2034" s="1" t="s">
        <v>260</v>
      </c>
      <c r="C2034" s="1" t="s">
        <v>3159</v>
      </c>
      <c r="D2034" s="1" t="s">
        <v>369</v>
      </c>
      <c r="E2034" s="1">
        <v>1</v>
      </c>
      <c r="F2034" s="2">
        <v>45080</v>
      </c>
      <c r="G2034" s="1" t="s">
        <v>262</v>
      </c>
      <c r="H2034" s="1" t="s">
        <v>1966</v>
      </c>
      <c r="I2034" s="1" t="s">
        <v>345</v>
      </c>
    </row>
    <row r="2035" spans="1:9">
      <c r="A2035" s="1" t="s">
        <v>263</v>
      </c>
      <c r="B2035" s="1" t="s">
        <v>260</v>
      </c>
      <c r="C2035" s="1" t="s">
        <v>3160</v>
      </c>
      <c r="D2035" s="1" t="s">
        <v>358</v>
      </c>
      <c r="E2035" s="1">
        <v>1</v>
      </c>
      <c r="F2035" s="2">
        <v>45082</v>
      </c>
      <c r="G2035" s="1" t="s">
        <v>262</v>
      </c>
      <c r="H2035" s="1" t="s">
        <v>1966</v>
      </c>
      <c r="I2035" s="1" t="s">
        <v>345</v>
      </c>
    </row>
    <row r="2036" spans="1:9">
      <c r="A2036" s="1" t="s">
        <v>263</v>
      </c>
      <c r="B2036" s="1" t="s">
        <v>260</v>
      </c>
      <c r="C2036" s="1" t="s">
        <v>3161</v>
      </c>
      <c r="D2036" s="1" t="s">
        <v>369</v>
      </c>
      <c r="E2036" s="1">
        <v>1</v>
      </c>
      <c r="F2036" s="2">
        <v>45084</v>
      </c>
      <c r="G2036" s="1" t="s">
        <v>262</v>
      </c>
      <c r="H2036" s="1" t="s">
        <v>1966</v>
      </c>
      <c r="I2036" s="1" t="s">
        <v>345</v>
      </c>
    </row>
    <row r="2037" spans="1:9">
      <c r="A2037" s="1" t="s">
        <v>263</v>
      </c>
      <c r="B2037" s="1" t="s">
        <v>260</v>
      </c>
      <c r="C2037" s="1" t="s">
        <v>3162</v>
      </c>
      <c r="D2037" s="1" t="s">
        <v>369</v>
      </c>
      <c r="E2037" s="1">
        <v>1</v>
      </c>
      <c r="F2037" s="2">
        <v>45090</v>
      </c>
      <c r="G2037" s="1" t="s">
        <v>262</v>
      </c>
      <c r="H2037" s="1" t="s">
        <v>1966</v>
      </c>
      <c r="I2037" s="1" t="s">
        <v>345</v>
      </c>
    </row>
    <row r="2038" spans="1:9">
      <c r="A2038" s="1" t="s">
        <v>263</v>
      </c>
      <c r="B2038" s="1" t="s">
        <v>260</v>
      </c>
      <c r="C2038" s="1" t="s">
        <v>3163</v>
      </c>
      <c r="D2038" s="1" t="s">
        <v>369</v>
      </c>
      <c r="E2038" s="1">
        <v>1</v>
      </c>
      <c r="F2038" s="2">
        <v>45090</v>
      </c>
      <c r="G2038" s="1" t="s">
        <v>262</v>
      </c>
      <c r="H2038" s="1" t="s">
        <v>1966</v>
      </c>
      <c r="I2038" s="1" t="s">
        <v>345</v>
      </c>
    </row>
    <row r="2039" spans="1:9">
      <c r="A2039" s="1" t="s">
        <v>263</v>
      </c>
      <c r="B2039" s="1" t="s">
        <v>260</v>
      </c>
      <c r="C2039" s="1" t="s">
        <v>3164</v>
      </c>
      <c r="D2039" s="1" t="s">
        <v>369</v>
      </c>
      <c r="E2039" s="1">
        <v>1</v>
      </c>
      <c r="F2039" s="2">
        <v>45090</v>
      </c>
      <c r="G2039" s="1" t="s">
        <v>262</v>
      </c>
      <c r="H2039" s="1" t="s">
        <v>1966</v>
      </c>
      <c r="I2039" s="1" t="s">
        <v>345</v>
      </c>
    </row>
    <row r="2040" spans="1:9">
      <c r="A2040" s="1" t="s">
        <v>263</v>
      </c>
      <c r="B2040" s="1" t="s">
        <v>260</v>
      </c>
      <c r="C2040" s="1" t="s">
        <v>3165</v>
      </c>
      <c r="D2040" s="1" t="s">
        <v>352</v>
      </c>
      <c r="E2040" s="1">
        <v>1</v>
      </c>
      <c r="F2040" s="2">
        <v>45092</v>
      </c>
      <c r="G2040" s="1" t="s">
        <v>262</v>
      </c>
      <c r="H2040" s="1" t="s">
        <v>1966</v>
      </c>
      <c r="I2040" s="1" t="s">
        <v>345</v>
      </c>
    </row>
    <row r="2041" spans="1:9">
      <c r="A2041" s="1" t="s">
        <v>263</v>
      </c>
      <c r="B2041" s="1" t="s">
        <v>260</v>
      </c>
      <c r="C2041" s="1" t="s">
        <v>3166</v>
      </c>
      <c r="D2041" s="1" t="s">
        <v>376</v>
      </c>
      <c r="E2041" s="1">
        <v>1</v>
      </c>
      <c r="F2041" s="2">
        <v>45093</v>
      </c>
      <c r="G2041" s="1" t="s">
        <v>262</v>
      </c>
      <c r="H2041" s="1" t="s">
        <v>1966</v>
      </c>
      <c r="I2041" s="1" t="s">
        <v>345</v>
      </c>
    </row>
    <row r="2042" spans="1:9">
      <c r="A2042" s="1" t="s">
        <v>263</v>
      </c>
      <c r="B2042" s="1" t="s">
        <v>260</v>
      </c>
      <c r="C2042" s="1" t="s">
        <v>3167</v>
      </c>
      <c r="D2042" s="1" t="s">
        <v>369</v>
      </c>
      <c r="E2042" s="1">
        <v>1</v>
      </c>
      <c r="F2042" s="2">
        <v>45093</v>
      </c>
      <c r="G2042" s="1" t="s">
        <v>262</v>
      </c>
      <c r="H2042" s="1" t="s">
        <v>1966</v>
      </c>
      <c r="I2042" s="1" t="s">
        <v>345</v>
      </c>
    </row>
    <row r="2043" spans="1:9">
      <c r="A2043" s="1" t="s">
        <v>263</v>
      </c>
      <c r="B2043" s="1" t="s">
        <v>260</v>
      </c>
      <c r="C2043" s="1" t="s">
        <v>3168</v>
      </c>
      <c r="D2043" s="1" t="s">
        <v>352</v>
      </c>
      <c r="E2043" s="1">
        <v>1</v>
      </c>
      <c r="F2043" s="2">
        <v>45094</v>
      </c>
      <c r="G2043" s="1" t="s">
        <v>262</v>
      </c>
      <c r="H2043" s="1" t="s">
        <v>1966</v>
      </c>
      <c r="I2043" s="1" t="s">
        <v>345</v>
      </c>
    </row>
    <row r="2044" hidden="1" spans="1:9">
      <c r="A2044" s="1" t="s">
        <v>263</v>
      </c>
      <c r="B2044" s="1" t="s">
        <v>260</v>
      </c>
      <c r="C2044" s="1" t="s">
        <v>4106</v>
      </c>
      <c r="D2044" s="1" t="s">
        <v>358</v>
      </c>
      <c r="E2044" s="1">
        <v>1</v>
      </c>
      <c r="F2044" s="2">
        <v>45096</v>
      </c>
      <c r="G2044" s="1" t="s">
        <v>262</v>
      </c>
      <c r="H2044" s="1" t="s">
        <v>1966</v>
      </c>
      <c r="I2044" s="1" t="s">
        <v>345</v>
      </c>
    </row>
    <row r="2045" hidden="1" spans="1:9">
      <c r="A2045" s="1" t="s">
        <v>263</v>
      </c>
      <c r="B2045" s="1" t="s">
        <v>260</v>
      </c>
      <c r="C2045" s="1" t="s">
        <v>4107</v>
      </c>
      <c r="D2045" s="1" t="s">
        <v>352</v>
      </c>
      <c r="E2045" s="1">
        <v>1</v>
      </c>
      <c r="F2045" s="2">
        <v>45097</v>
      </c>
      <c r="G2045" s="1" t="s">
        <v>262</v>
      </c>
      <c r="H2045" s="1" t="s">
        <v>1966</v>
      </c>
      <c r="I2045" s="1" t="s">
        <v>345</v>
      </c>
    </row>
    <row r="2046" hidden="1" spans="1:9">
      <c r="A2046" s="1" t="s">
        <v>263</v>
      </c>
      <c r="B2046" s="1" t="s">
        <v>260</v>
      </c>
      <c r="C2046" s="1" t="s">
        <v>4108</v>
      </c>
      <c r="D2046" s="1" t="s">
        <v>352</v>
      </c>
      <c r="E2046" s="1">
        <v>1</v>
      </c>
      <c r="F2046" s="2">
        <v>45097</v>
      </c>
      <c r="G2046" s="1" t="s">
        <v>262</v>
      </c>
      <c r="H2046" s="1" t="s">
        <v>1966</v>
      </c>
      <c r="I2046" s="1" t="s">
        <v>345</v>
      </c>
    </row>
    <row r="2047" hidden="1" spans="1:9">
      <c r="A2047" s="1" t="s">
        <v>263</v>
      </c>
      <c r="B2047" s="1" t="s">
        <v>260</v>
      </c>
      <c r="C2047" s="1" t="s">
        <v>4109</v>
      </c>
      <c r="D2047" s="1" t="s">
        <v>352</v>
      </c>
      <c r="E2047" s="1">
        <v>1</v>
      </c>
      <c r="F2047" s="2">
        <v>45097</v>
      </c>
      <c r="G2047" s="1" t="s">
        <v>262</v>
      </c>
      <c r="H2047" s="1" t="s">
        <v>1966</v>
      </c>
      <c r="I2047" s="1" t="s">
        <v>345</v>
      </c>
    </row>
    <row r="2048" hidden="1" spans="1:9">
      <c r="A2048" s="1" t="s">
        <v>263</v>
      </c>
      <c r="B2048" s="1" t="s">
        <v>260</v>
      </c>
      <c r="C2048" s="1" t="s">
        <v>4110</v>
      </c>
      <c r="D2048" s="1" t="s">
        <v>352</v>
      </c>
      <c r="E2048" s="1">
        <v>1</v>
      </c>
      <c r="F2048" s="2">
        <v>45097</v>
      </c>
      <c r="G2048" s="1" t="s">
        <v>262</v>
      </c>
      <c r="H2048" s="1" t="s">
        <v>1966</v>
      </c>
      <c r="I2048" s="1" t="s">
        <v>345</v>
      </c>
    </row>
    <row r="2049" hidden="1" spans="1:9">
      <c r="A2049" s="1" t="s">
        <v>263</v>
      </c>
      <c r="B2049" s="1" t="s">
        <v>260</v>
      </c>
      <c r="C2049" s="1" t="s">
        <v>4111</v>
      </c>
      <c r="D2049" s="1" t="s">
        <v>352</v>
      </c>
      <c r="E2049" s="1">
        <v>1</v>
      </c>
      <c r="F2049" s="2">
        <v>45097</v>
      </c>
      <c r="G2049" s="1" t="s">
        <v>262</v>
      </c>
      <c r="H2049" s="1" t="s">
        <v>1966</v>
      </c>
      <c r="I2049" s="1" t="s">
        <v>345</v>
      </c>
    </row>
    <row r="2050" hidden="1" spans="1:9">
      <c r="A2050" s="1" t="s">
        <v>263</v>
      </c>
      <c r="B2050" s="1" t="s">
        <v>260</v>
      </c>
      <c r="C2050" s="1" t="s">
        <v>4112</v>
      </c>
      <c r="D2050" s="1" t="s">
        <v>352</v>
      </c>
      <c r="E2050" s="1">
        <v>1</v>
      </c>
      <c r="F2050" s="2">
        <v>45097</v>
      </c>
      <c r="G2050" s="1" t="s">
        <v>262</v>
      </c>
      <c r="H2050" s="1" t="s">
        <v>1966</v>
      </c>
      <c r="I2050" s="1" t="s">
        <v>345</v>
      </c>
    </row>
    <row r="2051" hidden="1" spans="1:9">
      <c r="A2051" s="1" t="s">
        <v>263</v>
      </c>
      <c r="B2051" s="1" t="s">
        <v>260</v>
      </c>
      <c r="C2051" s="1" t="s">
        <v>4113</v>
      </c>
      <c r="D2051" s="1" t="s">
        <v>352</v>
      </c>
      <c r="E2051" s="1">
        <v>1</v>
      </c>
      <c r="F2051" s="2">
        <v>45097</v>
      </c>
      <c r="G2051" s="1" t="s">
        <v>262</v>
      </c>
      <c r="H2051" s="1" t="s">
        <v>1966</v>
      </c>
      <c r="I2051" s="1" t="s">
        <v>345</v>
      </c>
    </row>
    <row r="2052" hidden="1" spans="1:9">
      <c r="A2052" s="1" t="s">
        <v>263</v>
      </c>
      <c r="B2052" s="1" t="s">
        <v>260</v>
      </c>
      <c r="C2052" s="1" t="s">
        <v>4114</v>
      </c>
      <c r="D2052" s="1" t="s">
        <v>394</v>
      </c>
      <c r="E2052" s="1">
        <v>1</v>
      </c>
      <c r="F2052" s="2">
        <v>45097</v>
      </c>
      <c r="G2052" s="1" t="s">
        <v>262</v>
      </c>
      <c r="H2052" s="1" t="s">
        <v>1966</v>
      </c>
      <c r="I2052" s="1" t="s">
        <v>345</v>
      </c>
    </row>
    <row r="2053" hidden="1" spans="1:9">
      <c r="A2053" s="1" t="s">
        <v>263</v>
      </c>
      <c r="B2053" s="1" t="s">
        <v>260</v>
      </c>
      <c r="C2053" s="1" t="s">
        <v>4115</v>
      </c>
      <c r="D2053" s="1" t="s">
        <v>352</v>
      </c>
      <c r="E2053" s="1">
        <v>1</v>
      </c>
      <c r="F2053" s="2">
        <v>45097</v>
      </c>
      <c r="G2053" s="1" t="s">
        <v>262</v>
      </c>
      <c r="H2053" s="1" t="s">
        <v>1966</v>
      </c>
      <c r="I2053" s="1" t="s">
        <v>345</v>
      </c>
    </row>
    <row r="2054" hidden="1" spans="1:9">
      <c r="A2054" s="1" t="s">
        <v>263</v>
      </c>
      <c r="B2054" s="1" t="s">
        <v>260</v>
      </c>
      <c r="C2054" s="1" t="s">
        <v>4116</v>
      </c>
      <c r="D2054" s="1" t="s">
        <v>352</v>
      </c>
      <c r="E2054" s="1">
        <v>1</v>
      </c>
      <c r="F2054" s="2">
        <v>45098</v>
      </c>
      <c r="G2054" s="1" t="s">
        <v>262</v>
      </c>
      <c r="H2054" s="1" t="s">
        <v>1966</v>
      </c>
      <c r="I2054" s="1" t="s">
        <v>345</v>
      </c>
    </row>
    <row r="2055" hidden="1" spans="1:9">
      <c r="A2055" s="1" t="s">
        <v>263</v>
      </c>
      <c r="B2055" s="1" t="s">
        <v>260</v>
      </c>
      <c r="C2055" s="1" t="s">
        <v>4117</v>
      </c>
      <c r="D2055" s="1" t="s">
        <v>376</v>
      </c>
      <c r="E2055" s="1">
        <v>1</v>
      </c>
      <c r="F2055" s="2">
        <v>45098</v>
      </c>
      <c r="G2055" s="1" t="s">
        <v>262</v>
      </c>
      <c r="H2055" s="1" t="s">
        <v>1966</v>
      </c>
      <c r="I2055" s="1" t="s">
        <v>345</v>
      </c>
    </row>
    <row r="2056" hidden="1" spans="1:9">
      <c r="A2056" s="1" t="s">
        <v>263</v>
      </c>
      <c r="B2056" s="1" t="s">
        <v>260</v>
      </c>
      <c r="C2056" s="1" t="s">
        <v>4118</v>
      </c>
      <c r="D2056" s="1" t="s">
        <v>350</v>
      </c>
      <c r="E2056" s="1">
        <v>1</v>
      </c>
      <c r="F2056" s="2">
        <v>45099</v>
      </c>
      <c r="G2056" s="1" t="s">
        <v>262</v>
      </c>
      <c r="H2056" s="1" t="s">
        <v>1966</v>
      </c>
      <c r="I2056" s="1" t="s">
        <v>345</v>
      </c>
    </row>
    <row r="2057" hidden="1" spans="1:9">
      <c r="A2057" s="1" t="s">
        <v>263</v>
      </c>
      <c r="B2057" s="1" t="s">
        <v>260</v>
      </c>
      <c r="C2057" s="1" t="s">
        <v>4119</v>
      </c>
      <c r="D2057" s="1" t="s">
        <v>352</v>
      </c>
      <c r="E2057" s="1">
        <v>1</v>
      </c>
      <c r="F2057" s="2">
        <v>45099</v>
      </c>
      <c r="G2057" s="1" t="s">
        <v>262</v>
      </c>
      <c r="H2057" s="1" t="s">
        <v>1966</v>
      </c>
      <c r="I2057" s="1" t="s">
        <v>345</v>
      </c>
    </row>
    <row r="2058" hidden="1" spans="1:9">
      <c r="A2058" s="1" t="s">
        <v>263</v>
      </c>
      <c r="B2058" s="1" t="s">
        <v>260</v>
      </c>
      <c r="C2058" s="1" t="s">
        <v>4120</v>
      </c>
      <c r="D2058" s="1" t="s">
        <v>369</v>
      </c>
      <c r="E2058" s="1">
        <v>1</v>
      </c>
      <c r="F2058" s="2">
        <v>45100</v>
      </c>
      <c r="G2058" s="1" t="s">
        <v>262</v>
      </c>
      <c r="H2058" s="1" t="s">
        <v>1966</v>
      </c>
      <c r="I2058" s="1" t="s">
        <v>345</v>
      </c>
    </row>
    <row r="2059" hidden="1" spans="1:9">
      <c r="A2059" s="1" t="s">
        <v>263</v>
      </c>
      <c r="B2059" s="1" t="s">
        <v>260</v>
      </c>
      <c r="C2059" s="1" t="s">
        <v>4121</v>
      </c>
      <c r="D2059" s="1" t="s">
        <v>352</v>
      </c>
      <c r="E2059" s="1">
        <v>1</v>
      </c>
      <c r="F2059" s="2">
        <v>45100</v>
      </c>
      <c r="G2059" s="1" t="s">
        <v>262</v>
      </c>
      <c r="H2059" s="1" t="s">
        <v>1966</v>
      </c>
      <c r="I2059" s="1" t="s">
        <v>345</v>
      </c>
    </row>
    <row r="2060" hidden="1" spans="1:9">
      <c r="A2060" s="1" t="s">
        <v>263</v>
      </c>
      <c r="B2060" s="1" t="s">
        <v>260</v>
      </c>
      <c r="C2060" s="1" t="s">
        <v>4122</v>
      </c>
      <c r="D2060" s="1" t="s">
        <v>352</v>
      </c>
      <c r="E2060" s="1">
        <v>1</v>
      </c>
      <c r="F2060" s="2">
        <v>45102</v>
      </c>
      <c r="G2060" s="1" t="s">
        <v>262</v>
      </c>
      <c r="H2060" s="1" t="s">
        <v>1966</v>
      </c>
      <c r="I2060" s="1" t="s">
        <v>345</v>
      </c>
    </row>
    <row r="2061" hidden="1" spans="1:9">
      <c r="A2061" s="1" t="s">
        <v>263</v>
      </c>
      <c r="B2061" s="1" t="s">
        <v>260</v>
      </c>
      <c r="C2061" s="1" t="s">
        <v>4123</v>
      </c>
      <c r="D2061" s="1" t="s">
        <v>394</v>
      </c>
      <c r="E2061" s="1">
        <v>1</v>
      </c>
      <c r="F2061" s="2">
        <v>45102</v>
      </c>
      <c r="G2061" s="1" t="s">
        <v>262</v>
      </c>
      <c r="H2061" s="1" t="s">
        <v>1966</v>
      </c>
      <c r="I2061" s="1" t="s">
        <v>345</v>
      </c>
    </row>
    <row r="2062" hidden="1" spans="1:9">
      <c r="A2062" s="1" t="s">
        <v>263</v>
      </c>
      <c r="B2062" s="1" t="s">
        <v>260</v>
      </c>
      <c r="C2062" s="1" t="s">
        <v>4124</v>
      </c>
      <c r="D2062" s="1" t="s">
        <v>358</v>
      </c>
      <c r="E2062" s="1">
        <v>1</v>
      </c>
      <c r="F2062" s="2">
        <v>45102</v>
      </c>
      <c r="G2062" s="1" t="s">
        <v>262</v>
      </c>
      <c r="H2062" s="1" t="s">
        <v>1966</v>
      </c>
      <c r="I2062" s="1" t="s">
        <v>345</v>
      </c>
    </row>
    <row r="2063" hidden="1" spans="1:9">
      <c r="A2063" s="1" t="s">
        <v>263</v>
      </c>
      <c r="B2063" s="1" t="s">
        <v>260</v>
      </c>
      <c r="C2063" s="1" t="s">
        <v>4125</v>
      </c>
      <c r="D2063" s="1" t="s">
        <v>369</v>
      </c>
      <c r="E2063" s="1">
        <v>1</v>
      </c>
      <c r="F2063" s="2">
        <v>45104</v>
      </c>
      <c r="G2063" s="1" t="s">
        <v>262</v>
      </c>
      <c r="H2063" s="1" t="s">
        <v>1966</v>
      </c>
      <c r="I2063" s="1" t="s">
        <v>345</v>
      </c>
    </row>
    <row r="2064" hidden="1" spans="1:9">
      <c r="A2064" s="1" t="s">
        <v>263</v>
      </c>
      <c r="B2064" s="1" t="s">
        <v>260</v>
      </c>
      <c r="C2064" s="1" t="s">
        <v>4126</v>
      </c>
      <c r="D2064" s="1" t="s">
        <v>358</v>
      </c>
      <c r="E2064" s="1">
        <v>1</v>
      </c>
      <c r="F2064" s="2">
        <v>45105</v>
      </c>
      <c r="G2064" s="1" t="s">
        <v>262</v>
      </c>
      <c r="H2064" s="1" t="s">
        <v>1966</v>
      </c>
      <c r="I2064" s="1" t="s">
        <v>345</v>
      </c>
    </row>
    <row r="2065" spans="1:9">
      <c r="A2065" s="1" t="s">
        <v>253</v>
      </c>
      <c r="B2065" s="1" t="s">
        <v>240</v>
      </c>
      <c r="C2065" s="1" t="s">
        <v>3169</v>
      </c>
      <c r="D2065" s="1" t="s">
        <v>343</v>
      </c>
      <c r="E2065" s="1">
        <v>1</v>
      </c>
      <c r="F2065" s="2">
        <v>45079</v>
      </c>
      <c r="G2065" s="1" t="s">
        <v>252</v>
      </c>
      <c r="H2065" s="1" t="s">
        <v>1977</v>
      </c>
      <c r="I2065" s="1" t="s">
        <v>345</v>
      </c>
    </row>
    <row r="2066" spans="1:9">
      <c r="A2066" s="1" t="s">
        <v>253</v>
      </c>
      <c r="B2066" s="1" t="s">
        <v>240</v>
      </c>
      <c r="C2066" s="1" t="s">
        <v>3170</v>
      </c>
      <c r="D2066" s="1" t="s">
        <v>343</v>
      </c>
      <c r="E2066" s="1">
        <v>1</v>
      </c>
      <c r="F2066" s="2">
        <v>45083</v>
      </c>
      <c r="G2066" s="1" t="s">
        <v>252</v>
      </c>
      <c r="H2066" s="1" t="s">
        <v>1977</v>
      </c>
      <c r="I2066" s="1" t="s">
        <v>345</v>
      </c>
    </row>
    <row r="2067" spans="1:9">
      <c r="A2067" s="1" t="s">
        <v>253</v>
      </c>
      <c r="B2067" s="1" t="s">
        <v>240</v>
      </c>
      <c r="C2067" s="1" t="s">
        <v>3171</v>
      </c>
      <c r="D2067" s="1" t="s">
        <v>352</v>
      </c>
      <c r="E2067" s="1">
        <v>1</v>
      </c>
      <c r="F2067" s="2">
        <v>45087</v>
      </c>
      <c r="G2067" s="1" t="s">
        <v>252</v>
      </c>
      <c r="H2067" s="1" t="s">
        <v>1977</v>
      </c>
      <c r="I2067" s="1" t="s">
        <v>345</v>
      </c>
    </row>
    <row r="2068" spans="1:9">
      <c r="A2068" s="1" t="s">
        <v>253</v>
      </c>
      <c r="B2068" s="1" t="s">
        <v>240</v>
      </c>
      <c r="C2068" s="1" t="s">
        <v>3172</v>
      </c>
      <c r="D2068" s="1" t="s">
        <v>358</v>
      </c>
      <c r="E2068" s="1">
        <v>1</v>
      </c>
      <c r="F2068" s="2">
        <v>45089</v>
      </c>
      <c r="G2068" s="1" t="s">
        <v>252</v>
      </c>
      <c r="H2068" s="1" t="s">
        <v>1977</v>
      </c>
      <c r="I2068" s="1" t="s">
        <v>345</v>
      </c>
    </row>
    <row r="2069" hidden="1" spans="1:9">
      <c r="A2069" s="1" t="s">
        <v>253</v>
      </c>
      <c r="B2069" s="1" t="s">
        <v>240</v>
      </c>
      <c r="C2069" s="1" t="s">
        <v>4127</v>
      </c>
      <c r="D2069" s="1" t="s">
        <v>352</v>
      </c>
      <c r="E2069" s="1">
        <v>1</v>
      </c>
      <c r="F2069" s="2">
        <v>45096</v>
      </c>
      <c r="G2069" s="1" t="s">
        <v>252</v>
      </c>
      <c r="H2069" s="1" t="s">
        <v>1977</v>
      </c>
      <c r="I2069" s="1" t="s">
        <v>345</v>
      </c>
    </row>
    <row r="2070" hidden="1" spans="1:9">
      <c r="A2070" s="1" t="s">
        <v>253</v>
      </c>
      <c r="B2070" s="1" t="s">
        <v>240</v>
      </c>
      <c r="C2070" s="1" t="s">
        <v>4128</v>
      </c>
      <c r="D2070" s="1" t="s">
        <v>352</v>
      </c>
      <c r="E2070" s="1">
        <v>1</v>
      </c>
      <c r="F2070" s="2">
        <v>45098</v>
      </c>
      <c r="G2070" s="1" t="s">
        <v>252</v>
      </c>
      <c r="H2070" s="1" t="s">
        <v>1977</v>
      </c>
      <c r="I2070" s="1" t="s">
        <v>345</v>
      </c>
    </row>
    <row r="2071" hidden="1" spans="1:9">
      <c r="A2071" s="1" t="s">
        <v>253</v>
      </c>
      <c r="B2071" s="1" t="s">
        <v>240</v>
      </c>
      <c r="C2071" s="1" t="s">
        <v>4129</v>
      </c>
      <c r="D2071" s="1" t="s">
        <v>369</v>
      </c>
      <c r="E2071" s="1">
        <v>1</v>
      </c>
      <c r="F2071" s="2">
        <v>45104</v>
      </c>
      <c r="G2071" s="1" t="s">
        <v>252</v>
      </c>
      <c r="H2071" s="1" t="s">
        <v>1977</v>
      </c>
      <c r="I2071" s="1" t="s">
        <v>345</v>
      </c>
    </row>
    <row r="2072" hidden="1" spans="1:9">
      <c r="A2072" s="1" t="s">
        <v>253</v>
      </c>
      <c r="B2072" s="1" t="s">
        <v>240</v>
      </c>
      <c r="C2072" s="1" t="s">
        <v>4130</v>
      </c>
      <c r="D2072" s="1" t="s">
        <v>358</v>
      </c>
      <c r="E2072" s="1">
        <v>1</v>
      </c>
      <c r="F2072" s="2">
        <v>45106</v>
      </c>
      <c r="G2072" s="1" t="s">
        <v>252</v>
      </c>
      <c r="H2072" s="1" t="s">
        <v>1977</v>
      </c>
      <c r="I2072" s="1" t="s">
        <v>345</v>
      </c>
    </row>
    <row r="2073" spans="1:9">
      <c r="A2073" s="1" t="s">
        <v>74</v>
      </c>
      <c r="B2073" s="1" t="s">
        <v>66</v>
      </c>
      <c r="C2073" s="1" t="s">
        <v>3173</v>
      </c>
      <c r="D2073" s="1" t="s">
        <v>369</v>
      </c>
      <c r="E2073" s="1">
        <v>1</v>
      </c>
      <c r="F2073" s="2">
        <v>45086</v>
      </c>
      <c r="G2073" s="1" t="s">
        <v>73</v>
      </c>
      <c r="H2073" s="1" t="s">
        <v>1983</v>
      </c>
      <c r="I2073" s="1" t="s">
        <v>345</v>
      </c>
    </row>
    <row r="2074" spans="1:9">
      <c r="A2074" s="1" t="s">
        <v>74</v>
      </c>
      <c r="B2074" s="1" t="s">
        <v>66</v>
      </c>
      <c r="C2074" s="1" t="s">
        <v>3174</v>
      </c>
      <c r="D2074" s="1" t="s">
        <v>358</v>
      </c>
      <c r="E2074" s="1">
        <v>1</v>
      </c>
      <c r="F2074" s="2">
        <v>45086</v>
      </c>
      <c r="G2074" s="1" t="s">
        <v>73</v>
      </c>
      <c r="H2074" s="1" t="s">
        <v>1983</v>
      </c>
      <c r="I2074" s="1" t="s">
        <v>345</v>
      </c>
    </row>
    <row r="2075" spans="1:9">
      <c r="A2075" s="1" t="s">
        <v>74</v>
      </c>
      <c r="B2075" s="1" t="s">
        <v>66</v>
      </c>
      <c r="C2075" s="1" t="s">
        <v>3175</v>
      </c>
      <c r="D2075" s="1" t="s">
        <v>369</v>
      </c>
      <c r="E2075" s="1">
        <v>1</v>
      </c>
      <c r="F2075" s="2">
        <v>45086</v>
      </c>
      <c r="G2075" s="1" t="s">
        <v>73</v>
      </c>
      <c r="H2075" s="1" t="s">
        <v>1983</v>
      </c>
      <c r="I2075" s="1" t="s">
        <v>345</v>
      </c>
    </row>
    <row r="2076" hidden="1" spans="1:9">
      <c r="A2076" s="1" t="s">
        <v>74</v>
      </c>
      <c r="B2076" s="1" t="s">
        <v>66</v>
      </c>
      <c r="C2076" s="1" t="s">
        <v>4131</v>
      </c>
      <c r="D2076" s="1" t="s">
        <v>352</v>
      </c>
      <c r="E2076" s="1">
        <v>1</v>
      </c>
      <c r="F2076" s="2">
        <v>45097</v>
      </c>
      <c r="G2076" s="1" t="s">
        <v>73</v>
      </c>
      <c r="H2076" s="1" t="s">
        <v>1983</v>
      </c>
      <c r="I2076" s="1" t="s">
        <v>345</v>
      </c>
    </row>
    <row r="2077" hidden="1" spans="1:9">
      <c r="A2077" s="1" t="s">
        <v>74</v>
      </c>
      <c r="B2077" s="1" t="s">
        <v>66</v>
      </c>
      <c r="C2077" s="1" t="s">
        <v>4132</v>
      </c>
      <c r="D2077" s="1" t="s">
        <v>815</v>
      </c>
      <c r="E2077" s="1">
        <v>1</v>
      </c>
      <c r="F2077" s="2">
        <v>45097</v>
      </c>
      <c r="G2077" s="1" t="s">
        <v>73</v>
      </c>
      <c r="H2077" s="1" t="s">
        <v>1983</v>
      </c>
      <c r="I2077" s="1" t="s">
        <v>345</v>
      </c>
    </row>
    <row r="2078" hidden="1" spans="1:9">
      <c r="A2078" s="1" t="s">
        <v>74</v>
      </c>
      <c r="B2078" s="1" t="s">
        <v>66</v>
      </c>
      <c r="C2078" s="1" t="s">
        <v>4133</v>
      </c>
      <c r="D2078" s="1" t="s">
        <v>693</v>
      </c>
      <c r="E2078" s="1">
        <v>1</v>
      </c>
      <c r="F2078" s="2">
        <v>45097</v>
      </c>
      <c r="G2078" s="1" t="s">
        <v>73</v>
      </c>
      <c r="H2078" s="1" t="s">
        <v>1983</v>
      </c>
      <c r="I2078" s="1" t="s">
        <v>345</v>
      </c>
    </row>
    <row r="2079" hidden="1" spans="1:9">
      <c r="A2079" s="1" t="s">
        <v>74</v>
      </c>
      <c r="B2079" s="1" t="s">
        <v>66</v>
      </c>
      <c r="C2079" s="1" t="s">
        <v>4134</v>
      </c>
      <c r="D2079" s="1" t="s">
        <v>438</v>
      </c>
      <c r="E2079" s="1">
        <v>1</v>
      </c>
      <c r="F2079" s="2">
        <v>45097</v>
      </c>
      <c r="G2079" s="1" t="s">
        <v>73</v>
      </c>
      <c r="H2079" s="1" t="s">
        <v>1983</v>
      </c>
      <c r="I2079" s="1" t="s">
        <v>345</v>
      </c>
    </row>
    <row r="2080" hidden="1" spans="1:9">
      <c r="A2080" s="1" t="s">
        <v>74</v>
      </c>
      <c r="B2080" s="1" t="s">
        <v>66</v>
      </c>
      <c r="C2080" s="1" t="s">
        <v>4135</v>
      </c>
      <c r="D2080" s="1" t="s">
        <v>352</v>
      </c>
      <c r="E2080" s="1">
        <v>1</v>
      </c>
      <c r="F2080" s="2">
        <v>45098</v>
      </c>
      <c r="G2080" s="1" t="s">
        <v>73</v>
      </c>
      <c r="H2080" s="1" t="s">
        <v>1983</v>
      </c>
      <c r="I2080" s="1" t="s">
        <v>345</v>
      </c>
    </row>
    <row r="2081" hidden="1" spans="1:9">
      <c r="A2081" s="1" t="s">
        <v>74</v>
      </c>
      <c r="B2081" s="1" t="s">
        <v>66</v>
      </c>
      <c r="C2081" s="1" t="s">
        <v>4136</v>
      </c>
      <c r="D2081" s="1" t="s">
        <v>352</v>
      </c>
      <c r="E2081" s="1">
        <v>1</v>
      </c>
      <c r="F2081" s="2">
        <v>45098</v>
      </c>
      <c r="G2081" s="1" t="s">
        <v>73</v>
      </c>
      <c r="H2081" s="1" t="s">
        <v>1983</v>
      </c>
      <c r="I2081" s="1" t="s">
        <v>345</v>
      </c>
    </row>
    <row r="2082" hidden="1" spans="1:9">
      <c r="A2082" s="1" t="s">
        <v>74</v>
      </c>
      <c r="B2082" s="1" t="s">
        <v>66</v>
      </c>
      <c r="C2082" s="1" t="s">
        <v>4137</v>
      </c>
      <c r="D2082" s="1" t="s">
        <v>352</v>
      </c>
      <c r="E2082" s="1">
        <v>1</v>
      </c>
      <c r="F2082" s="2">
        <v>45100</v>
      </c>
      <c r="G2082" s="1" t="s">
        <v>73</v>
      </c>
      <c r="H2082" s="1" t="s">
        <v>1983</v>
      </c>
      <c r="I2082" s="1" t="s">
        <v>345</v>
      </c>
    </row>
    <row r="2083" hidden="1" spans="1:9">
      <c r="A2083" s="1" t="s">
        <v>74</v>
      </c>
      <c r="B2083" s="1" t="s">
        <v>66</v>
      </c>
      <c r="C2083" s="1" t="s">
        <v>4138</v>
      </c>
      <c r="D2083" s="1" t="s">
        <v>350</v>
      </c>
      <c r="E2083" s="1">
        <v>1</v>
      </c>
      <c r="F2083" s="2">
        <v>45103</v>
      </c>
      <c r="G2083" s="1" t="s">
        <v>73</v>
      </c>
      <c r="H2083" s="1" t="s">
        <v>1983</v>
      </c>
      <c r="I2083" s="1" t="s">
        <v>345</v>
      </c>
    </row>
    <row r="2084" hidden="1" spans="1:9">
      <c r="A2084" s="1" t="s">
        <v>74</v>
      </c>
      <c r="B2084" s="1" t="s">
        <v>66</v>
      </c>
      <c r="C2084" s="1" t="s">
        <v>4139</v>
      </c>
      <c r="D2084" s="1" t="s">
        <v>358</v>
      </c>
      <c r="E2084" s="1">
        <v>1</v>
      </c>
      <c r="F2084" s="2">
        <v>45104</v>
      </c>
      <c r="G2084" s="1" t="s">
        <v>73</v>
      </c>
      <c r="H2084" s="1" t="s">
        <v>1983</v>
      </c>
      <c r="I2084" s="1" t="s">
        <v>345</v>
      </c>
    </row>
    <row r="2085" spans="1:9">
      <c r="A2085" s="1" t="s">
        <v>1988</v>
      </c>
      <c r="B2085" s="1" t="s">
        <v>129</v>
      </c>
      <c r="C2085" s="1" t="s">
        <v>3176</v>
      </c>
      <c r="D2085" s="1" t="s">
        <v>369</v>
      </c>
      <c r="E2085" s="1">
        <v>1</v>
      </c>
      <c r="F2085" s="2">
        <v>45079</v>
      </c>
      <c r="G2085" s="1" t="s">
        <v>1990</v>
      </c>
      <c r="H2085" s="1" t="s">
        <v>1991</v>
      </c>
      <c r="I2085" s="1" t="s">
        <v>345</v>
      </c>
    </row>
    <row r="2086" spans="1:9">
      <c r="A2086" s="1" t="s">
        <v>1988</v>
      </c>
      <c r="B2086" s="1" t="s">
        <v>129</v>
      </c>
      <c r="C2086" s="1" t="s">
        <v>3177</v>
      </c>
      <c r="D2086" s="1" t="s">
        <v>369</v>
      </c>
      <c r="E2086" s="1">
        <v>1</v>
      </c>
      <c r="F2086" s="2">
        <v>45079</v>
      </c>
      <c r="G2086" s="1" t="s">
        <v>1990</v>
      </c>
      <c r="H2086" s="1" t="s">
        <v>1991</v>
      </c>
      <c r="I2086" s="1" t="s">
        <v>345</v>
      </c>
    </row>
    <row r="2087" spans="1:9">
      <c r="A2087" s="1" t="s">
        <v>1988</v>
      </c>
      <c r="B2087" s="1" t="s">
        <v>129</v>
      </c>
      <c r="C2087" s="1" t="s">
        <v>3178</v>
      </c>
      <c r="D2087" s="1" t="s">
        <v>352</v>
      </c>
      <c r="E2087" s="1">
        <v>1</v>
      </c>
      <c r="F2087" s="2">
        <v>45082</v>
      </c>
      <c r="G2087" s="1" t="s">
        <v>1990</v>
      </c>
      <c r="H2087" s="1" t="s">
        <v>1991</v>
      </c>
      <c r="I2087" s="1" t="s">
        <v>345</v>
      </c>
    </row>
    <row r="2088" spans="1:9">
      <c r="A2088" s="1" t="s">
        <v>1988</v>
      </c>
      <c r="B2088" s="1" t="s">
        <v>129</v>
      </c>
      <c r="C2088" s="1" t="s">
        <v>3179</v>
      </c>
      <c r="D2088" s="1" t="s">
        <v>358</v>
      </c>
      <c r="E2088" s="1">
        <v>1</v>
      </c>
      <c r="F2088" s="2">
        <v>45082</v>
      </c>
      <c r="G2088" s="1" t="s">
        <v>1990</v>
      </c>
      <c r="H2088" s="1" t="s">
        <v>1991</v>
      </c>
      <c r="I2088" s="1" t="s">
        <v>345</v>
      </c>
    </row>
    <row r="2089" spans="1:9">
      <c r="A2089" s="1" t="s">
        <v>1988</v>
      </c>
      <c r="B2089" s="1" t="s">
        <v>129</v>
      </c>
      <c r="C2089" s="1" t="s">
        <v>3180</v>
      </c>
      <c r="D2089" s="1" t="s">
        <v>369</v>
      </c>
      <c r="E2089" s="1">
        <v>1</v>
      </c>
      <c r="F2089" s="2">
        <v>45083</v>
      </c>
      <c r="G2089" s="1" t="s">
        <v>1990</v>
      </c>
      <c r="H2089" s="1" t="s">
        <v>1991</v>
      </c>
      <c r="I2089" s="1" t="s">
        <v>345</v>
      </c>
    </row>
    <row r="2090" spans="1:9">
      <c r="A2090" s="1" t="s">
        <v>1988</v>
      </c>
      <c r="B2090" s="1" t="s">
        <v>129</v>
      </c>
      <c r="C2090" s="1" t="s">
        <v>3181</v>
      </c>
      <c r="D2090" s="1" t="s">
        <v>352</v>
      </c>
      <c r="E2090" s="1">
        <v>1</v>
      </c>
      <c r="F2090" s="2">
        <v>45084</v>
      </c>
      <c r="G2090" s="1" t="s">
        <v>1990</v>
      </c>
      <c r="H2090" s="1" t="s">
        <v>1991</v>
      </c>
      <c r="I2090" s="1" t="s">
        <v>345</v>
      </c>
    </row>
    <row r="2091" spans="1:9">
      <c r="A2091" s="1" t="s">
        <v>1988</v>
      </c>
      <c r="B2091" s="1" t="s">
        <v>129</v>
      </c>
      <c r="C2091" s="1" t="s">
        <v>3182</v>
      </c>
      <c r="D2091" s="1" t="s">
        <v>352</v>
      </c>
      <c r="E2091" s="1">
        <v>1</v>
      </c>
      <c r="F2091" s="2">
        <v>45089</v>
      </c>
      <c r="G2091" s="1" t="s">
        <v>1990</v>
      </c>
      <c r="H2091" s="1" t="s">
        <v>1991</v>
      </c>
      <c r="I2091" s="1" t="s">
        <v>345</v>
      </c>
    </row>
    <row r="2092" spans="1:9">
      <c r="A2092" s="1" t="s">
        <v>1988</v>
      </c>
      <c r="B2092" s="1" t="s">
        <v>129</v>
      </c>
      <c r="C2092" s="1" t="s">
        <v>3183</v>
      </c>
      <c r="D2092" s="1" t="s">
        <v>352</v>
      </c>
      <c r="E2092" s="1">
        <v>1</v>
      </c>
      <c r="F2092" s="2">
        <v>45089</v>
      </c>
      <c r="G2092" s="1" t="s">
        <v>1990</v>
      </c>
      <c r="H2092" s="1" t="s">
        <v>1991</v>
      </c>
      <c r="I2092" s="1" t="s">
        <v>345</v>
      </c>
    </row>
    <row r="2093" spans="1:9">
      <c r="A2093" s="1" t="s">
        <v>1988</v>
      </c>
      <c r="B2093" s="1" t="s">
        <v>129</v>
      </c>
      <c r="C2093" s="1" t="s">
        <v>3184</v>
      </c>
      <c r="D2093" s="1" t="s">
        <v>358</v>
      </c>
      <c r="E2093" s="1">
        <v>1</v>
      </c>
      <c r="F2093" s="2">
        <v>45090</v>
      </c>
      <c r="G2093" s="1" t="s">
        <v>1990</v>
      </c>
      <c r="H2093" s="1" t="s">
        <v>1991</v>
      </c>
      <c r="I2093" s="1" t="s">
        <v>345</v>
      </c>
    </row>
    <row r="2094" spans="1:9">
      <c r="A2094" s="1" t="s">
        <v>1988</v>
      </c>
      <c r="B2094" s="1" t="s">
        <v>129</v>
      </c>
      <c r="C2094" s="1" t="s">
        <v>3185</v>
      </c>
      <c r="D2094" s="1" t="s">
        <v>352</v>
      </c>
      <c r="E2094" s="1">
        <v>1</v>
      </c>
      <c r="F2094" s="2">
        <v>45093</v>
      </c>
      <c r="G2094" s="1" t="s">
        <v>1990</v>
      </c>
      <c r="H2094" s="1" t="s">
        <v>1991</v>
      </c>
      <c r="I2094" s="1" t="s">
        <v>345</v>
      </c>
    </row>
    <row r="2095" spans="1:9">
      <c r="A2095" s="1" t="s">
        <v>1988</v>
      </c>
      <c r="B2095" s="1" t="s">
        <v>129</v>
      </c>
      <c r="C2095" s="1" t="s">
        <v>3186</v>
      </c>
      <c r="D2095" s="1" t="s">
        <v>352</v>
      </c>
      <c r="E2095" s="1">
        <v>1</v>
      </c>
      <c r="F2095" s="2">
        <v>45093</v>
      </c>
      <c r="G2095" s="1" t="s">
        <v>1990</v>
      </c>
      <c r="H2095" s="1" t="s">
        <v>1991</v>
      </c>
      <c r="I2095" s="1" t="s">
        <v>345</v>
      </c>
    </row>
    <row r="2096" spans="1:9">
      <c r="A2096" s="1" t="s">
        <v>1988</v>
      </c>
      <c r="B2096" s="1" t="s">
        <v>129</v>
      </c>
      <c r="C2096" s="1" t="s">
        <v>3187</v>
      </c>
      <c r="D2096" s="1" t="s">
        <v>352</v>
      </c>
      <c r="E2096" s="1">
        <v>1</v>
      </c>
      <c r="F2096" s="2">
        <v>45093</v>
      </c>
      <c r="G2096" s="1" t="s">
        <v>1990</v>
      </c>
      <c r="H2096" s="1" t="s">
        <v>1991</v>
      </c>
      <c r="I2096" s="1" t="s">
        <v>345</v>
      </c>
    </row>
    <row r="2097" spans="1:9">
      <c r="A2097" s="1" t="s">
        <v>1988</v>
      </c>
      <c r="B2097" s="1" t="s">
        <v>129</v>
      </c>
      <c r="C2097" s="1" t="s">
        <v>3188</v>
      </c>
      <c r="D2097" s="1" t="s">
        <v>352</v>
      </c>
      <c r="E2097" s="1">
        <v>1</v>
      </c>
      <c r="F2097" s="2">
        <v>45093</v>
      </c>
      <c r="G2097" s="1" t="s">
        <v>1990</v>
      </c>
      <c r="H2097" s="1" t="s">
        <v>1991</v>
      </c>
      <c r="I2097" s="1" t="s">
        <v>345</v>
      </c>
    </row>
    <row r="2098" spans="1:9">
      <c r="A2098" s="1" t="s">
        <v>1988</v>
      </c>
      <c r="B2098" s="1" t="s">
        <v>129</v>
      </c>
      <c r="C2098" s="1" t="s">
        <v>3189</v>
      </c>
      <c r="D2098" s="1" t="s">
        <v>352</v>
      </c>
      <c r="E2098" s="1">
        <v>1</v>
      </c>
      <c r="F2098" s="2">
        <v>45093</v>
      </c>
      <c r="G2098" s="1" t="s">
        <v>1990</v>
      </c>
      <c r="H2098" s="1" t="s">
        <v>1991</v>
      </c>
      <c r="I2098" s="1" t="s">
        <v>345</v>
      </c>
    </row>
    <row r="2099" hidden="1" spans="1:9">
      <c r="A2099" s="1" t="s">
        <v>1988</v>
      </c>
      <c r="B2099" s="1" t="s">
        <v>129</v>
      </c>
      <c r="C2099" s="1" t="s">
        <v>4140</v>
      </c>
      <c r="D2099" s="1" t="s">
        <v>352</v>
      </c>
      <c r="E2099" s="1">
        <v>1</v>
      </c>
      <c r="F2099" s="2">
        <v>45096</v>
      </c>
      <c r="G2099" s="1" t="s">
        <v>1990</v>
      </c>
      <c r="H2099" s="1" t="s">
        <v>1991</v>
      </c>
      <c r="I2099" s="1" t="s">
        <v>345</v>
      </c>
    </row>
    <row r="2100" hidden="1" spans="1:9">
      <c r="A2100" s="1" t="s">
        <v>1988</v>
      </c>
      <c r="B2100" s="1" t="s">
        <v>129</v>
      </c>
      <c r="C2100" s="1" t="s">
        <v>4141</v>
      </c>
      <c r="D2100" s="1" t="s">
        <v>369</v>
      </c>
      <c r="E2100" s="1">
        <v>1</v>
      </c>
      <c r="F2100" s="2">
        <v>45097</v>
      </c>
      <c r="G2100" s="1" t="s">
        <v>1990</v>
      </c>
      <c r="H2100" s="1" t="s">
        <v>1991</v>
      </c>
      <c r="I2100" s="1" t="s">
        <v>345</v>
      </c>
    </row>
    <row r="2101" hidden="1" spans="1:9">
      <c r="A2101" s="1" t="s">
        <v>1988</v>
      </c>
      <c r="B2101" s="1" t="s">
        <v>129</v>
      </c>
      <c r="C2101" s="1" t="s">
        <v>4142</v>
      </c>
      <c r="D2101" s="1" t="s">
        <v>369</v>
      </c>
      <c r="E2101" s="1">
        <v>1</v>
      </c>
      <c r="F2101" s="2">
        <v>45101</v>
      </c>
      <c r="G2101" s="1" t="s">
        <v>1990</v>
      </c>
      <c r="H2101" s="1" t="s">
        <v>1991</v>
      </c>
      <c r="I2101" s="1" t="s">
        <v>345</v>
      </c>
    </row>
    <row r="2102" hidden="1" spans="1:9">
      <c r="A2102" s="1" t="s">
        <v>1988</v>
      </c>
      <c r="B2102" s="1" t="s">
        <v>129</v>
      </c>
      <c r="C2102" s="1" t="s">
        <v>4143</v>
      </c>
      <c r="D2102" s="1" t="s">
        <v>369</v>
      </c>
      <c r="E2102" s="1">
        <v>1</v>
      </c>
      <c r="F2102" s="2">
        <v>45104</v>
      </c>
      <c r="G2102" s="1" t="s">
        <v>1990</v>
      </c>
      <c r="H2102" s="1" t="s">
        <v>1991</v>
      </c>
      <c r="I2102" s="1" t="s">
        <v>345</v>
      </c>
    </row>
    <row r="2103" hidden="1" spans="1:9">
      <c r="A2103" s="1" t="s">
        <v>1988</v>
      </c>
      <c r="B2103" s="1" t="s">
        <v>129</v>
      </c>
      <c r="C2103" s="1" t="s">
        <v>4144</v>
      </c>
      <c r="D2103" s="1" t="s">
        <v>352</v>
      </c>
      <c r="E2103" s="1">
        <v>1</v>
      </c>
      <c r="F2103" s="2">
        <v>45104</v>
      </c>
      <c r="G2103" s="1" t="s">
        <v>1990</v>
      </c>
      <c r="H2103" s="1" t="s">
        <v>1991</v>
      </c>
      <c r="I2103" s="1" t="s">
        <v>345</v>
      </c>
    </row>
    <row r="2104" hidden="1" spans="1:9">
      <c r="A2104" s="1" t="s">
        <v>1988</v>
      </c>
      <c r="B2104" s="1" t="s">
        <v>129</v>
      </c>
      <c r="C2104" s="1" t="s">
        <v>4145</v>
      </c>
      <c r="D2104" s="1" t="s">
        <v>352</v>
      </c>
      <c r="E2104" s="1">
        <v>1</v>
      </c>
      <c r="F2104" s="2">
        <v>45106</v>
      </c>
      <c r="G2104" s="1" t="s">
        <v>1990</v>
      </c>
      <c r="H2104" s="1" t="s">
        <v>1991</v>
      </c>
      <c r="I2104" s="1" t="s">
        <v>345</v>
      </c>
    </row>
    <row r="2105" spans="1:9">
      <c r="A2105" s="1" t="s">
        <v>144</v>
      </c>
      <c r="B2105" s="1" t="s">
        <v>129</v>
      </c>
      <c r="C2105" s="1" t="s">
        <v>3190</v>
      </c>
      <c r="D2105" s="1" t="s">
        <v>358</v>
      </c>
      <c r="E2105" s="1">
        <v>1</v>
      </c>
      <c r="F2105" s="2">
        <v>45082</v>
      </c>
      <c r="G2105" s="1" t="s">
        <v>143</v>
      </c>
      <c r="H2105" s="1" t="s">
        <v>2008</v>
      </c>
      <c r="I2105" s="1" t="s">
        <v>345</v>
      </c>
    </row>
    <row r="2106" spans="1:9">
      <c r="A2106" s="1" t="s">
        <v>144</v>
      </c>
      <c r="B2106" s="1" t="s">
        <v>129</v>
      </c>
      <c r="C2106" s="1" t="s">
        <v>3191</v>
      </c>
      <c r="D2106" s="1" t="s">
        <v>352</v>
      </c>
      <c r="E2106" s="1">
        <v>1</v>
      </c>
      <c r="F2106" s="2">
        <v>45083</v>
      </c>
      <c r="G2106" s="1" t="s">
        <v>143</v>
      </c>
      <c r="H2106" s="1" t="s">
        <v>2008</v>
      </c>
      <c r="I2106" s="1" t="s">
        <v>345</v>
      </c>
    </row>
    <row r="2107" spans="1:9">
      <c r="A2107" s="1" t="s">
        <v>144</v>
      </c>
      <c r="B2107" s="1" t="s">
        <v>129</v>
      </c>
      <c r="C2107" s="1" t="s">
        <v>3192</v>
      </c>
      <c r="D2107" s="1" t="s">
        <v>358</v>
      </c>
      <c r="E2107" s="1">
        <v>1</v>
      </c>
      <c r="F2107" s="2">
        <v>45086</v>
      </c>
      <c r="G2107" s="1" t="s">
        <v>143</v>
      </c>
      <c r="H2107" s="1" t="s">
        <v>2008</v>
      </c>
      <c r="I2107" s="1" t="s">
        <v>345</v>
      </c>
    </row>
    <row r="2108" spans="1:9">
      <c r="A2108" s="1" t="s">
        <v>144</v>
      </c>
      <c r="B2108" s="1" t="s">
        <v>129</v>
      </c>
      <c r="C2108" s="1" t="s">
        <v>3193</v>
      </c>
      <c r="D2108" s="1" t="s">
        <v>352</v>
      </c>
      <c r="E2108" s="1">
        <v>1</v>
      </c>
      <c r="F2108" s="2">
        <v>45091</v>
      </c>
      <c r="G2108" s="1" t="s">
        <v>143</v>
      </c>
      <c r="H2108" s="1" t="s">
        <v>2008</v>
      </c>
      <c r="I2108" s="1" t="s">
        <v>345</v>
      </c>
    </row>
    <row r="2109" hidden="1" spans="1:9">
      <c r="A2109" s="1" t="s">
        <v>144</v>
      </c>
      <c r="B2109" s="1" t="s">
        <v>129</v>
      </c>
      <c r="C2109" s="1" t="s">
        <v>4146</v>
      </c>
      <c r="D2109" s="1" t="s">
        <v>352</v>
      </c>
      <c r="E2109" s="1">
        <v>1</v>
      </c>
      <c r="F2109" s="2">
        <v>45099</v>
      </c>
      <c r="G2109" s="1" t="s">
        <v>143</v>
      </c>
      <c r="H2109" s="1" t="s">
        <v>2008</v>
      </c>
      <c r="I2109" s="1" t="s">
        <v>345</v>
      </c>
    </row>
    <row r="2110" hidden="1" spans="1:9">
      <c r="A2110" s="1" t="s">
        <v>144</v>
      </c>
      <c r="B2110" s="1" t="s">
        <v>129</v>
      </c>
      <c r="C2110" s="1" t="s">
        <v>4147</v>
      </c>
      <c r="D2110" s="1" t="s">
        <v>358</v>
      </c>
      <c r="E2110" s="1">
        <v>1</v>
      </c>
      <c r="F2110" s="2">
        <v>45104</v>
      </c>
      <c r="G2110" s="1" t="s">
        <v>143</v>
      </c>
      <c r="H2110" s="1" t="s">
        <v>2008</v>
      </c>
      <c r="I2110" s="1" t="s">
        <v>345</v>
      </c>
    </row>
    <row r="2111" hidden="1" spans="1:9">
      <c r="A2111" s="1" t="s">
        <v>144</v>
      </c>
      <c r="B2111" s="1" t="s">
        <v>129</v>
      </c>
      <c r="C2111" s="1" t="s">
        <v>4148</v>
      </c>
      <c r="D2111" s="1" t="s">
        <v>352</v>
      </c>
      <c r="E2111" s="1">
        <v>1</v>
      </c>
      <c r="F2111" s="2">
        <v>45104</v>
      </c>
      <c r="G2111" s="1" t="s">
        <v>143</v>
      </c>
      <c r="H2111" s="1" t="s">
        <v>2008</v>
      </c>
      <c r="I2111" s="1" t="s">
        <v>345</v>
      </c>
    </row>
    <row r="2112" hidden="1" spans="1:9">
      <c r="A2112" s="1" t="s">
        <v>144</v>
      </c>
      <c r="B2112" s="1" t="s">
        <v>129</v>
      </c>
      <c r="C2112" s="1" t="s">
        <v>4149</v>
      </c>
      <c r="D2112" s="1" t="s">
        <v>358</v>
      </c>
      <c r="E2112" s="1">
        <v>1</v>
      </c>
      <c r="F2112" s="2">
        <v>45105</v>
      </c>
      <c r="G2112" s="1" t="s">
        <v>143</v>
      </c>
      <c r="H2112" s="1" t="s">
        <v>2008</v>
      </c>
      <c r="I2112" s="1" t="s">
        <v>345</v>
      </c>
    </row>
    <row r="2113" hidden="1" spans="1:9">
      <c r="A2113" s="1" t="s">
        <v>144</v>
      </c>
      <c r="B2113" s="1" t="s">
        <v>129</v>
      </c>
      <c r="C2113" s="1" t="s">
        <v>4150</v>
      </c>
      <c r="D2113" s="1" t="s">
        <v>815</v>
      </c>
      <c r="E2113" s="1">
        <v>1</v>
      </c>
      <c r="F2113" s="2">
        <v>45106</v>
      </c>
      <c r="G2113" s="1" t="s">
        <v>143</v>
      </c>
      <c r="H2113" s="1" t="s">
        <v>2008</v>
      </c>
      <c r="I2113" s="1" t="s">
        <v>345</v>
      </c>
    </row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idden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idden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</sheetData>
  <sheetProtection formatCells="0" insertHyperlinks="0" autoFilter="0"/>
  <autoFilter ref="A1:I2300">
    <filterColumn colId="5">
      <filters>
        <dateGroupItem year="2023" month="6" day="1" dateTimeGrouping="day"/>
        <dateGroupItem year="2023" month="6" day="2" dateTimeGrouping="day"/>
        <dateGroupItem year="2023" month="6" day="3" dateTimeGrouping="day"/>
        <dateGroupItem year="2023" month="6" day="4" dateTimeGrouping="day"/>
        <dateGroupItem year="2023" month="6" day="5" dateTimeGrouping="day"/>
        <dateGroupItem year="2023" month="6" day="6" dateTimeGrouping="day"/>
        <dateGroupItem year="2023" month="6" day="7" dateTimeGrouping="day"/>
        <dateGroupItem year="2023" month="6" day="8" dateTimeGrouping="day"/>
        <dateGroupItem year="2023" month="6" day="9" dateTimeGrouping="day"/>
        <dateGroupItem year="2023" month="6" day="10" dateTimeGrouping="day"/>
        <dateGroupItem year="2023" month="6" day="11" dateTimeGrouping="day"/>
        <dateGroupItem year="2023" month="6" day="12" dateTimeGrouping="day"/>
        <dateGroupItem year="2023" month="6" day="13" dateTimeGrouping="day"/>
        <dateGroupItem year="2023" month="6" day="14" dateTimeGrouping="day"/>
        <dateGroupItem year="2023" month="6" day="15" dateTimeGrouping="day"/>
        <dateGroupItem year="2023" month="6" day="16" dateTimeGrouping="day"/>
        <dateGroupItem year="2023" month="6" day="17" dateTimeGrouping="day"/>
        <dateGroupItem year="2023" month="6" day="18" dateTimeGrouping="day"/>
      </filters>
    </filterColumn>
    <extLst/>
  </autoFilter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399945066682943"/>
  </sheetPr>
  <dimension ref="B2:J339"/>
  <sheetViews>
    <sheetView zoomScale="89" zoomScaleNormal="89" workbookViewId="0">
      <selection activeCell="P18" sqref="P18"/>
    </sheetView>
  </sheetViews>
  <sheetFormatPr defaultColWidth="8.85925925925926" defaultRowHeight="15"/>
  <cols>
    <col min="2" max="2" width="35.4222222222222" style="70" customWidth="1"/>
    <col min="3" max="3" width="16.7111111111111" customWidth="1"/>
    <col min="4" max="4" width="25.1407407407407" customWidth="1"/>
    <col min="5" max="5" width="19" customWidth="1"/>
    <col min="6" max="6" width="20.1407407407407" customWidth="1"/>
    <col min="7" max="7" width="16.8592592592593" customWidth="1"/>
    <col min="8" max="8" width="15.4222222222222" customWidth="1"/>
    <col min="9" max="9" width="16.7111111111111" customWidth="1"/>
    <col min="10" max="10" width="23" customWidth="1"/>
  </cols>
  <sheetData>
    <row r="2" ht="24" customHeight="1" spans="2:10">
      <c r="B2" s="71" t="s">
        <v>4151</v>
      </c>
      <c r="C2" s="71"/>
      <c r="D2" s="71"/>
      <c r="E2" s="71"/>
      <c r="F2" s="71"/>
      <c r="G2" s="77">
        <f>SUBTOTAL(9,G4:G338)</f>
        <v>62</v>
      </c>
      <c r="H2" s="77">
        <f>SUBTOTAL(9,H4:H338)</f>
        <v>38</v>
      </c>
      <c r="I2" s="77">
        <f>SUBTOTAL(9,I4:I338)</f>
        <v>110</v>
      </c>
      <c r="J2" s="82">
        <f>IFERROR(G2/H2-1,0)</f>
        <v>0.631578947368421</v>
      </c>
    </row>
    <row r="3" ht="23.1" customHeight="1" spans="2:10">
      <c r="B3" s="72" t="s">
        <v>4152</v>
      </c>
      <c r="C3" s="72" t="s">
        <v>4153</v>
      </c>
      <c r="D3" s="72" t="s">
        <v>4154</v>
      </c>
      <c r="E3" s="72" t="s">
        <v>4155</v>
      </c>
      <c r="F3" s="78" t="s">
        <v>4156</v>
      </c>
      <c r="G3" s="79" t="s">
        <v>4157</v>
      </c>
      <c r="H3" s="79" t="s">
        <v>4158</v>
      </c>
      <c r="I3" s="79" t="s">
        <v>4159</v>
      </c>
      <c r="J3" s="79" t="s">
        <v>4160</v>
      </c>
    </row>
    <row r="4" spans="2:10">
      <c r="B4" s="73" t="s">
        <v>4161</v>
      </c>
      <c r="C4" s="74" t="s">
        <v>66</v>
      </c>
      <c r="D4" s="74" t="s">
        <v>4162</v>
      </c>
      <c r="E4" s="80" t="s">
        <v>4163</v>
      </c>
      <c r="F4" s="81" t="s">
        <v>4164</v>
      </c>
      <c r="G4" s="74">
        <f>SUMIFS('JULY-FLEXI DATA'!$E:$E,'JULY-FLEXI DATA'!$A:$A,'Non-Promoter Scans'!B4)</f>
        <v>0</v>
      </c>
      <c r="H4" s="74">
        <f>SUMIFS('PREVIOUS-FLEXI'!$E:$E,'PREVIOUS-FLEXI'!$A:$A,'Non-Promoter Scans'!B4)</f>
        <v>0</v>
      </c>
      <c r="I4" s="74">
        <f>SUMIFS('PREVIOUS-FLEXI-TOTAL'!$E:$E,'PREVIOUS-FLEXI-TOTAL'!$A:$A,'Non-Promoter Scans'!B4)</f>
        <v>0</v>
      </c>
      <c r="J4" s="83">
        <f>IFERROR(G4/H4-1,0)</f>
        <v>0</v>
      </c>
    </row>
    <row r="5" spans="2:10">
      <c r="B5" s="75" t="s">
        <v>4165</v>
      </c>
      <c r="C5" s="74" t="s">
        <v>66</v>
      </c>
      <c r="D5" s="74" t="s">
        <v>4162</v>
      </c>
      <c r="E5" s="80" t="s">
        <v>4166</v>
      </c>
      <c r="F5" s="81" t="s">
        <v>4167</v>
      </c>
      <c r="G5" s="74">
        <f>SUMIFS('JULY-FLEXI DATA'!$E:$E,'JULY-FLEXI DATA'!$A:$A,'Non-Promoter Scans'!B5)</f>
        <v>0</v>
      </c>
      <c r="H5" s="74">
        <f>SUMIFS('PREVIOUS-FLEXI'!$E:$E,'PREVIOUS-FLEXI'!$A:$A,'Non-Promoter Scans'!B5)</f>
        <v>0</v>
      </c>
      <c r="I5" s="74">
        <f>SUMIFS('PREVIOUS-FLEXI-TOTAL'!$E:$E,'PREVIOUS-FLEXI-TOTAL'!$A:$A,'Non-Promoter Scans'!B5)</f>
        <v>0</v>
      </c>
      <c r="J5" s="83">
        <f t="shared" ref="J5:J70" si="0">IFERROR(G5/H5-1,0)</f>
        <v>0</v>
      </c>
    </row>
    <row r="6" spans="2:10">
      <c r="B6" s="75" t="s">
        <v>1302</v>
      </c>
      <c r="C6" s="74" t="s">
        <v>66</v>
      </c>
      <c r="D6" s="74" t="s">
        <v>4162</v>
      </c>
      <c r="E6" s="74" t="s">
        <v>1304</v>
      </c>
      <c r="F6" s="81" t="s">
        <v>4168</v>
      </c>
      <c r="G6" s="74">
        <f>SUMIFS('JULY-FLEXI DATA'!$E:$E,'JULY-FLEXI DATA'!$A:$A,'Non-Promoter Scans'!B6)</f>
        <v>1</v>
      </c>
      <c r="H6" s="74">
        <f>SUMIFS('PREVIOUS-FLEXI'!$E:$E,'PREVIOUS-FLEXI'!$A:$A,'Non-Promoter Scans'!B6)</f>
        <v>0</v>
      </c>
      <c r="I6" s="74">
        <f>SUMIFS('PREVIOUS-FLEXI-TOTAL'!$E:$E,'PREVIOUS-FLEXI-TOTAL'!$A:$A,'Non-Promoter Scans'!B6)</f>
        <v>0</v>
      </c>
      <c r="J6" s="83">
        <f t="shared" si="0"/>
        <v>0</v>
      </c>
    </row>
    <row r="7" spans="2:10">
      <c r="B7" s="75" t="s">
        <v>4169</v>
      </c>
      <c r="C7" s="74" t="s">
        <v>66</v>
      </c>
      <c r="D7" s="74" t="s">
        <v>4162</v>
      </c>
      <c r="E7" s="74" t="s">
        <v>4170</v>
      </c>
      <c r="F7" s="81" t="s">
        <v>4171</v>
      </c>
      <c r="G7" s="74">
        <f>SUMIFS('JULY-FLEXI DATA'!$E:$E,'JULY-FLEXI DATA'!$A:$A,'Non-Promoter Scans'!B7)</f>
        <v>0</v>
      </c>
      <c r="H7" s="74">
        <f>SUMIFS('PREVIOUS-FLEXI'!$E:$E,'PREVIOUS-FLEXI'!$A:$A,'Non-Promoter Scans'!B7)</f>
        <v>0</v>
      </c>
      <c r="I7" s="74">
        <f>SUMIFS('PREVIOUS-FLEXI-TOTAL'!$E:$E,'PREVIOUS-FLEXI-TOTAL'!$A:$A,'Non-Promoter Scans'!B7)</f>
        <v>0</v>
      </c>
      <c r="J7" s="83">
        <f t="shared" si="0"/>
        <v>0</v>
      </c>
    </row>
    <row r="8" spans="2:10">
      <c r="B8" s="75" t="s">
        <v>4172</v>
      </c>
      <c r="C8" s="74" t="s">
        <v>66</v>
      </c>
      <c r="D8" s="74" t="s">
        <v>4162</v>
      </c>
      <c r="E8" s="74" t="s">
        <v>4173</v>
      </c>
      <c r="F8" s="81" t="s">
        <v>4174</v>
      </c>
      <c r="G8" s="74">
        <f>SUMIFS('JULY-FLEXI DATA'!$E:$E,'JULY-FLEXI DATA'!$A:$A,'Non-Promoter Scans'!B8)</f>
        <v>0</v>
      </c>
      <c r="H8" s="74">
        <f>SUMIFS('PREVIOUS-FLEXI'!$E:$E,'PREVIOUS-FLEXI'!$A:$A,'Non-Promoter Scans'!B8)</f>
        <v>0</v>
      </c>
      <c r="I8" s="74">
        <f>SUMIFS('PREVIOUS-FLEXI-TOTAL'!$E:$E,'PREVIOUS-FLEXI-TOTAL'!$A:$A,'Non-Promoter Scans'!B8)</f>
        <v>2</v>
      </c>
      <c r="J8" s="83">
        <f t="shared" si="0"/>
        <v>0</v>
      </c>
    </row>
    <row r="9" spans="2:10">
      <c r="B9" s="75" t="s">
        <v>4175</v>
      </c>
      <c r="C9" s="74" t="s">
        <v>66</v>
      </c>
      <c r="D9" s="74" t="s">
        <v>4162</v>
      </c>
      <c r="E9" s="74" t="s">
        <v>4176</v>
      </c>
      <c r="F9" s="81" t="s">
        <v>4177</v>
      </c>
      <c r="G9" s="74">
        <f>SUMIFS('JULY-FLEXI DATA'!$E:$E,'JULY-FLEXI DATA'!$A:$A,'Non-Promoter Scans'!B9)</f>
        <v>0</v>
      </c>
      <c r="H9" s="74">
        <f>SUMIFS('PREVIOUS-FLEXI'!$E:$E,'PREVIOUS-FLEXI'!$A:$A,'Non-Promoter Scans'!B9)</f>
        <v>0</v>
      </c>
      <c r="I9" s="74">
        <f>SUMIFS('PREVIOUS-FLEXI-TOTAL'!$E:$E,'PREVIOUS-FLEXI-TOTAL'!$A:$A,'Non-Promoter Scans'!B9)</f>
        <v>0</v>
      </c>
      <c r="J9" s="83">
        <f t="shared" si="0"/>
        <v>0</v>
      </c>
    </row>
    <row r="10" spans="2:10">
      <c r="B10" s="75" t="s">
        <v>4178</v>
      </c>
      <c r="C10" s="74" t="s">
        <v>66</v>
      </c>
      <c r="D10" s="74" t="s">
        <v>4162</v>
      </c>
      <c r="E10" s="74" t="s">
        <v>4179</v>
      </c>
      <c r="F10" s="81" t="s">
        <v>4180</v>
      </c>
      <c r="G10" s="74">
        <f>SUMIFS('JULY-FLEXI DATA'!$E:$E,'JULY-FLEXI DATA'!$A:$A,'Non-Promoter Scans'!B10)</f>
        <v>0</v>
      </c>
      <c r="H10" s="74">
        <f>SUMIFS('PREVIOUS-FLEXI'!$E:$E,'PREVIOUS-FLEXI'!$A:$A,'Non-Promoter Scans'!B10)</f>
        <v>0</v>
      </c>
      <c r="I10" s="74">
        <f>SUMIFS('PREVIOUS-FLEXI-TOTAL'!$E:$E,'PREVIOUS-FLEXI-TOTAL'!$A:$A,'Non-Promoter Scans'!B10)</f>
        <v>0</v>
      </c>
      <c r="J10" s="83">
        <f t="shared" si="0"/>
        <v>0</v>
      </c>
    </row>
    <row r="11" spans="2:10">
      <c r="B11" s="75" t="s">
        <v>4181</v>
      </c>
      <c r="C11" s="74" t="s">
        <v>66</v>
      </c>
      <c r="D11" s="74" t="s">
        <v>4162</v>
      </c>
      <c r="E11" s="74" t="s">
        <v>4182</v>
      </c>
      <c r="F11" s="81" t="s">
        <v>4183</v>
      </c>
      <c r="G11" s="74">
        <f>SUMIFS('JULY-FLEXI DATA'!$E:$E,'JULY-FLEXI DATA'!$A:$A,'Non-Promoter Scans'!B11)</f>
        <v>0</v>
      </c>
      <c r="H11" s="74">
        <f>SUMIFS('PREVIOUS-FLEXI'!$E:$E,'PREVIOUS-FLEXI'!$A:$A,'Non-Promoter Scans'!B11)</f>
        <v>0</v>
      </c>
      <c r="I11" s="74">
        <f>SUMIFS('PREVIOUS-FLEXI-TOTAL'!$E:$E,'PREVIOUS-FLEXI-TOTAL'!$A:$A,'Non-Promoter Scans'!B11)</f>
        <v>0</v>
      </c>
      <c r="J11" s="83">
        <f t="shared" si="0"/>
        <v>0</v>
      </c>
    </row>
    <row r="12" spans="2:10">
      <c r="B12" s="75" t="s">
        <v>4184</v>
      </c>
      <c r="C12" s="74" t="s">
        <v>66</v>
      </c>
      <c r="D12" s="74" t="s">
        <v>4162</v>
      </c>
      <c r="E12" s="74" t="s">
        <v>4185</v>
      </c>
      <c r="F12" s="81" t="s">
        <v>4186</v>
      </c>
      <c r="G12" s="74">
        <f>SUMIFS('JULY-FLEXI DATA'!$E:$E,'JULY-FLEXI DATA'!$A:$A,'Non-Promoter Scans'!B12)</f>
        <v>2</v>
      </c>
      <c r="H12" s="74">
        <f>SUMIFS('PREVIOUS-FLEXI'!$E:$E,'PREVIOUS-FLEXI'!$A:$A,'Non-Promoter Scans'!B12)</f>
        <v>0</v>
      </c>
      <c r="I12" s="74">
        <f>SUMIFS('PREVIOUS-FLEXI-TOTAL'!$E:$E,'PREVIOUS-FLEXI-TOTAL'!$A:$A,'Non-Promoter Scans'!B12)</f>
        <v>0</v>
      </c>
      <c r="J12" s="83">
        <f t="shared" si="0"/>
        <v>0</v>
      </c>
    </row>
    <row r="13" spans="2:10">
      <c r="B13" s="75" t="s">
        <v>4187</v>
      </c>
      <c r="C13" s="74" t="s">
        <v>66</v>
      </c>
      <c r="D13" s="74" t="s">
        <v>4162</v>
      </c>
      <c r="E13" s="74" t="s">
        <v>4188</v>
      </c>
      <c r="F13" s="81" t="s">
        <v>4189</v>
      </c>
      <c r="G13" s="74">
        <f>SUMIFS('JULY-FLEXI DATA'!$E:$E,'JULY-FLEXI DATA'!$A:$A,'Non-Promoter Scans'!B13)</f>
        <v>0</v>
      </c>
      <c r="H13" s="74">
        <f>SUMIFS('PREVIOUS-FLEXI'!$E:$E,'PREVIOUS-FLEXI'!$A:$A,'Non-Promoter Scans'!B13)</f>
        <v>0</v>
      </c>
      <c r="I13" s="74">
        <f>SUMIFS('PREVIOUS-FLEXI-TOTAL'!$E:$E,'PREVIOUS-FLEXI-TOTAL'!$A:$A,'Non-Promoter Scans'!B13)</f>
        <v>0</v>
      </c>
      <c r="J13" s="83">
        <f t="shared" si="0"/>
        <v>0</v>
      </c>
    </row>
    <row r="14" spans="2:10">
      <c r="B14" s="75" t="s">
        <v>4190</v>
      </c>
      <c r="C14" s="74" t="s">
        <v>66</v>
      </c>
      <c r="D14" s="74" t="s">
        <v>4162</v>
      </c>
      <c r="E14" s="74" t="s">
        <v>4191</v>
      </c>
      <c r="F14" s="81" t="s">
        <v>4192</v>
      </c>
      <c r="G14" s="74">
        <f>SUMIFS('JULY-FLEXI DATA'!$E:$E,'JULY-FLEXI DATA'!$A:$A,'Non-Promoter Scans'!B14)</f>
        <v>0</v>
      </c>
      <c r="H14" s="74">
        <f>SUMIFS('PREVIOUS-FLEXI'!$E:$E,'PREVIOUS-FLEXI'!$A:$A,'Non-Promoter Scans'!B14)</f>
        <v>0</v>
      </c>
      <c r="I14" s="74">
        <f>SUMIFS('PREVIOUS-FLEXI-TOTAL'!$E:$E,'PREVIOUS-FLEXI-TOTAL'!$A:$A,'Non-Promoter Scans'!B14)</f>
        <v>0</v>
      </c>
      <c r="J14" s="83">
        <f t="shared" si="0"/>
        <v>0</v>
      </c>
    </row>
    <row r="15" spans="2:10">
      <c r="B15" s="75" t="s">
        <v>4193</v>
      </c>
      <c r="C15" s="74" t="s">
        <v>66</v>
      </c>
      <c r="D15" s="74" t="s">
        <v>4162</v>
      </c>
      <c r="E15" s="74" t="s">
        <v>4194</v>
      </c>
      <c r="F15" s="81" t="s">
        <v>4195</v>
      </c>
      <c r="G15" s="74">
        <f>SUMIFS('JULY-FLEXI DATA'!$E:$E,'JULY-FLEXI DATA'!$A:$A,'Non-Promoter Scans'!B15)</f>
        <v>0</v>
      </c>
      <c r="H15" s="74">
        <f>SUMIFS('PREVIOUS-FLEXI'!$E:$E,'PREVIOUS-FLEXI'!$A:$A,'Non-Promoter Scans'!B15)</f>
        <v>0</v>
      </c>
      <c r="I15" s="74">
        <f>SUMIFS('PREVIOUS-FLEXI-TOTAL'!$E:$E,'PREVIOUS-FLEXI-TOTAL'!$A:$A,'Non-Promoter Scans'!B15)</f>
        <v>0</v>
      </c>
      <c r="J15" s="83">
        <f t="shared" si="0"/>
        <v>0</v>
      </c>
    </row>
    <row r="16" spans="2:10">
      <c r="B16" s="75" t="s">
        <v>4196</v>
      </c>
      <c r="C16" s="74" t="s">
        <v>66</v>
      </c>
      <c r="D16" s="74" t="s">
        <v>4162</v>
      </c>
      <c r="E16" s="74" t="s">
        <v>4197</v>
      </c>
      <c r="F16" s="81" t="s">
        <v>4198</v>
      </c>
      <c r="G16" s="74">
        <f>SUMIFS('JULY-FLEXI DATA'!$E:$E,'JULY-FLEXI DATA'!$A:$A,'Non-Promoter Scans'!B16)</f>
        <v>0</v>
      </c>
      <c r="H16" s="74">
        <f>SUMIFS('PREVIOUS-FLEXI'!$E:$E,'PREVIOUS-FLEXI'!$A:$A,'Non-Promoter Scans'!B16)</f>
        <v>0</v>
      </c>
      <c r="I16" s="74">
        <f>SUMIFS('PREVIOUS-FLEXI-TOTAL'!$E:$E,'PREVIOUS-FLEXI-TOTAL'!$A:$A,'Non-Promoter Scans'!B16)</f>
        <v>0</v>
      </c>
      <c r="J16" s="83">
        <f t="shared" si="0"/>
        <v>0</v>
      </c>
    </row>
    <row r="17" spans="2:10">
      <c r="B17" s="75" t="s">
        <v>4199</v>
      </c>
      <c r="C17" s="74" t="s">
        <v>66</v>
      </c>
      <c r="D17" s="74" t="s">
        <v>4162</v>
      </c>
      <c r="E17" s="80" t="s">
        <v>4200</v>
      </c>
      <c r="F17" s="81" t="s">
        <v>4201</v>
      </c>
      <c r="G17" s="74">
        <f>SUMIFS('JULY-FLEXI DATA'!$E:$E,'JULY-FLEXI DATA'!$A:$A,'Non-Promoter Scans'!B17)</f>
        <v>0</v>
      </c>
      <c r="H17" s="74">
        <f>SUMIFS('PREVIOUS-FLEXI'!$E:$E,'PREVIOUS-FLEXI'!$A:$A,'Non-Promoter Scans'!B17)</f>
        <v>0</v>
      </c>
      <c r="I17" s="74">
        <f>SUMIFS('PREVIOUS-FLEXI-TOTAL'!$E:$E,'PREVIOUS-FLEXI-TOTAL'!$A:$A,'Non-Promoter Scans'!B17)</f>
        <v>0</v>
      </c>
      <c r="J17" s="83">
        <f t="shared" si="0"/>
        <v>0</v>
      </c>
    </row>
    <row r="18" spans="2:10">
      <c r="B18" s="75" t="s">
        <v>4202</v>
      </c>
      <c r="C18" s="74" t="s">
        <v>66</v>
      </c>
      <c r="D18" s="74" t="s">
        <v>4162</v>
      </c>
      <c r="E18" s="74" t="s">
        <v>4203</v>
      </c>
      <c r="F18" s="81" t="s">
        <v>4204</v>
      </c>
      <c r="G18" s="74">
        <f>SUMIFS('JULY-FLEXI DATA'!$E:$E,'JULY-FLEXI DATA'!$A:$A,'Non-Promoter Scans'!B18)</f>
        <v>0</v>
      </c>
      <c r="H18" s="74">
        <f>SUMIFS('PREVIOUS-FLEXI'!$E:$E,'PREVIOUS-FLEXI'!$A:$A,'Non-Promoter Scans'!B18)</f>
        <v>0</v>
      </c>
      <c r="I18" s="74">
        <f>SUMIFS('PREVIOUS-FLEXI-TOTAL'!$E:$E,'PREVIOUS-FLEXI-TOTAL'!$A:$A,'Non-Promoter Scans'!B18)</f>
        <v>0</v>
      </c>
      <c r="J18" s="83">
        <f t="shared" si="0"/>
        <v>0</v>
      </c>
    </row>
    <row r="19" spans="2:10">
      <c r="B19" s="75" t="s">
        <v>4205</v>
      </c>
      <c r="C19" s="74" t="s">
        <v>66</v>
      </c>
      <c r="D19" s="74" t="s">
        <v>4162</v>
      </c>
      <c r="E19" s="74" t="s">
        <v>4206</v>
      </c>
      <c r="F19" s="81" t="s">
        <v>4207</v>
      </c>
      <c r="G19" s="74">
        <f>SUMIFS('JULY-FLEXI DATA'!$E:$E,'JULY-FLEXI DATA'!$A:$A,'Non-Promoter Scans'!B19)</f>
        <v>0</v>
      </c>
      <c r="H19" s="74">
        <f>SUMIFS('PREVIOUS-FLEXI'!$E:$E,'PREVIOUS-FLEXI'!$A:$A,'Non-Promoter Scans'!B19)</f>
        <v>0</v>
      </c>
      <c r="I19" s="74">
        <f>SUMIFS('PREVIOUS-FLEXI-TOTAL'!$E:$E,'PREVIOUS-FLEXI-TOTAL'!$A:$A,'Non-Promoter Scans'!B19)</f>
        <v>0</v>
      </c>
      <c r="J19" s="83">
        <f t="shared" si="0"/>
        <v>0</v>
      </c>
    </row>
    <row r="20" spans="2:10">
      <c r="B20" s="75" t="s">
        <v>4208</v>
      </c>
      <c r="C20" s="74" t="s">
        <v>66</v>
      </c>
      <c r="D20" s="74" t="s">
        <v>4162</v>
      </c>
      <c r="E20" s="74" t="s">
        <v>4209</v>
      </c>
      <c r="F20" s="81" t="s">
        <v>4210</v>
      </c>
      <c r="G20" s="74">
        <f>SUMIFS('JULY-FLEXI DATA'!$E:$E,'JULY-FLEXI DATA'!$A:$A,'Non-Promoter Scans'!B20)</f>
        <v>0</v>
      </c>
      <c r="H20" s="74">
        <f>SUMIFS('PREVIOUS-FLEXI'!$E:$E,'PREVIOUS-FLEXI'!$A:$A,'Non-Promoter Scans'!B20)</f>
        <v>0</v>
      </c>
      <c r="I20" s="74">
        <f>SUMIFS('PREVIOUS-FLEXI-TOTAL'!$E:$E,'PREVIOUS-FLEXI-TOTAL'!$A:$A,'Non-Promoter Scans'!B20)</f>
        <v>0</v>
      </c>
      <c r="J20" s="83">
        <f t="shared" si="0"/>
        <v>0</v>
      </c>
    </row>
    <row r="21" spans="2:10">
      <c r="B21" s="75" t="s">
        <v>4211</v>
      </c>
      <c r="C21" s="74" t="s">
        <v>66</v>
      </c>
      <c r="D21" s="74" t="s">
        <v>4162</v>
      </c>
      <c r="E21" s="74" t="s">
        <v>4212</v>
      </c>
      <c r="F21" s="81" t="s">
        <v>4213</v>
      </c>
      <c r="G21" s="74">
        <f>SUMIFS('JULY-FLEXI DATA'!$E:$E,'JULY-FLEXI DATA'!$A:$A,'Non-Promoter Scans'!B21)</f>
        <v>0</v>
      </c>
      <c r="H21" s="74">
        <f>SUMIFS('PREVIOUS-FLEXI'!$E:$E,'PREVIOUS-FLEXI'!$A:$A,'Non-Promoter Scans'!B21)</f>
        <v>0</v>
      </c>
      <c r="I21" s="74">
        <f>SUMIFS('PREVIOUS-FLEXI-TOTAL'!$E:$E,'PREVIOUS-FLEXI-TOTAL'!$A:$A,'Non-Promoter Scans'!B21)</f>
        <v>0</v>
      </c>
      <c r="J21" s="83">
        <f t="shared" si="0"/>
        <v>0</v>
      </c>
    </row>
    <row r="22" spans="2:10">
      <c r="B22" s="75" t="s">
        <v>4214</v>
      </c>
      <c r="C22" s="74" t="s">
        <v>66</v>
      </c>
      <c r="D22" s="74" t="s">
        <v>4162</v>
      </c>
      <c r="E22" s="74" t="s">
        <v>4215</v>
      </c>
      <c r="F22" s="81" t="s">
        <v>4216</v>
      </c>
      <c r="G22" s="74">
        <f>SUMIFS('JULY-FLEXI DATA'!$E:$E,'JULY-FLEXI DATA'!$A:$A,'Non-Promoter Scans'!B22)</f>
        <v>0</v>
      </c>
      <c r="H22" s="74">
        <f>SUMIFS('PREVIOUS-FLEXI'!$E:$E,'PREVIOUS-FLEXI'!$A:$A,'Non-Promoter Scans'!B22)</f>
        <v>0</v>
      </c>
      <c r="I22" s="74">
        <f>SUMIFS('PREVIOUS-FLEXI-TOTAL'!$E:$E,'PREVIOUS-FLEXI-TOTAL'!$A:$A,'Non-Promoter Scans'!B22)</f>
        <v>0</v>
      </c>
      <c r="J22" s="83">
        <f t="shared" si="0"/>
        <v>0</v>
      </c>
    </row>
    <row r="23" spans="2:10">
      <c r="B23" s="75" t="s">
        <v>4217</v>
      </c>
      <c r="C23" s="74" t="s">
        <v>66</v>
      </c>
      <c r="D23" s="74" t="s">
        <v>4162</v>
      </c>
      <c r="E23" s="74" t="s">
        <v>4218</v>
      </c>
      <c r="F23" s="81" t="s">
        <v>4219</v>
      </c>
      <c r="G23" s="74">
        <f>SUMIFS('JULY-FLEXI DATA'!$E:$E,'JULY-FLEXI DATA'!$A:$A,'Non-Promoter Scans'!B23)</f>
        <v>0</v>
      </c>
      <c r="H23" s="74">
        <f>SUMIFS('PREVIOUS-FLEXI'!$E:$E,'PREVIOUS-FLEXI'!$A:$A,'Non-Promoter Scans'!B23)</f>
        <v>0</v>
      </c>
      <c r="I23" s="74">
        <f>SUMIFS('PREVIOUS-FLEXI-TOTAL'!$E:$E,'PREVIOUS-FLEXI-TOTAL'!$A:$A,'Non-Promoter Scans'!B23)</f>
        <v>0</v>
      </c>
      <c r="J23" s="83">
        <f t="shared" si="0"/>
        <v>0</v>
      </c>
    </row>
    <row r="24" spans="2:10">
      <c r="B24" s="75" t="s">
        <v>4220</v>
      </c>
      <c r="C24" s="74" t="s">
        <v>66</v>
      </c>
      <c r="D24" s="74" t="s">
        <v>4162</v>
      </c>
      <c r="E24" s="74" t="s">
        <v>4221</v>
      </c>
      <c r="F24" s="81" t="s">
        <v>4222</v>
      </c>
      <c r="G24" s="74">
        <f>SUMIFS('JULY-FLEXI DATA'!$E:$E,'JULY-FLEXI DATA'!$A:$A,'Non-Promoter Scans'!B24)</f>
        <v>0</v>
      </c>
      <c r="H24" s="74">
        <f>SUMIFS('PREVIOUS-FLEXI'!$E:$E,'PREVIOUS-FLEXI'!$A:$A,'Non-Promoter Scans'!B24)</f>
        <v>0</v>
      </c>
      <c r="I24" s="74">
        <f>SUMIFS('PREVIOUS-FLEXI-TOTAL'!$E:$E,'PREVIOUS-FLEXI-TOTAL'!$A:$A,'Non-Promoter Scans'!B24)</f>
        <v>0</v>
      </c>
      <c r="J24" s="83">
        <f t="shared" si="0"/>
        <v>0</v>
      </c>
    </row>
    <row r="25" spans="2:10">
      <c r="B25" s="75" t="s">
        <v>4223</v>
      </c>
      <c r="C25" s="74" t="s">
        <v>66</v>
      </c>
      <c r="D25" s="74" t="s">
        <v>4162</v>
      </c>
      <c r="E25" s="74" t="s">
        <v>4224</v>
      </c>
      <c r="F25" s="81" t="s">
        <v>4225</v>
      </c>
      <c r="G25" s="74">
        <f>SUMIFS('JULY-FLEXI DATA'!$E:$E,'JULY-FLEXI DATA'!$A:$A,'Non-Promoter Scans'!B25)</f>
        <v>0</v>
      </c>
      <c r="H25" s="74">
        <f>SUMIFS('PREVIOUS-FLEXI'!$E:$E,'PREVIOUS-FLEXI'!$A:$A,'Non-Promoter Scans'!B25)</f>
        <v>0</v>
      </c>
      <c r="I25" s="74">
        <f>SUMIFS('PREVIOUS-FLEXI-TOTAL'!$E:$E,'PREVIOUS-FLEXI-TOTAL'!$A:$A,'Non-Promoter Scans'!B25)</f>
        <v>0</v>
      </c>
      <c r="J25" s="83">
        <f t="shared" si="0"/>
        <v>0</v>
      </c>
    </row>
    <row r="26" spans="2:10">
      <c r="B26" s="75" t="s">
        <v>4226</v>
      </c>
      <c r="C26" s="74" t="s">
        <v>66</v>
      </c>
      <c r="D26" s="74" t="s">
        <v>4162</v>
      </c>
      <c r="E26" s="74" t="s">
        <v>4227</v>
      </c>
      <c r="F26" s="81" t="s">
        <v>4228</v>
      </c>
      <c r="G26" s="74">
        <f>SUMIFS('JULY-FLEXI DATA'!$E:$E,'JULY-FLEXI DATA'!$A:$A,'Non-Promoter Scans'!B26)</f>
        <v>0</v>
      </c>
      <c r="H26" s="74">
        <f>SUMIFS('PREVIOUS-FLEXI'!$E:$E,'PREVIOUS-FLEXI'!$A:$A,'Non-Promoter Scans'!B26)</f>
        <v>0</v>
      </c>
      <c r="I26" s="74">
        <f>SUMIFS('PREVIOUS-FLEXI-TOTAL'!$E:$E,'PREVIOUS-FLEXI-TOTAL'!$A:$A,'Non-Promoter Scans'!B26)</f>
        <v>0</v>
      </c>
      <c r="J26" s="83">
        <f t="shared" si="0"/>
        <v>0</v>
      </c>
    </row>
    <row r="27" spans="2:10">
      <c r="B27" s="75" t="s">
        <v>4229</v>
      </c>
      <c r="C27" s="74" t="s">
        <v>66</v>
      </c>
      <c r="D27" s="74" t="s">
        <v>4162</v>
      </c>
      <c r="E27" s="74" t="s">
        <v>4230</v>
      </c>
      <c r="F27" s="81" t="s">
        <v>4231</v>
      </c>
      <c r="G27" s="74">
        <f>SUMIFS('JULY-FLEXI DATA'!$E:$E,'JULY-FLEXI DATA'!$A:$A,'Non-Promoter Scans'!B27)</f>
        <v>0</v>
      </c>
      <c r="H27" s="74">
        <f>SUMIFS('PREVIOUS-FLEXI'!$E:$E,'PREVIOUS-FLEXI'!$A:$A,'Non-Promoter Scans'!B27)</f>
        <v>0</v>
      </c>
      <c r="I27" s="74">
        <f>SUMIFS('PREVIOUS-FLEXI-TOTAL'!$E:$E,'PREVIOUS-FLEXI-TOTAL'!$A:$A,'Non-Promoter Scans'!B27)</f>
        <v>0</v>
      </c>
      <c r="J27" s="83">
        <f t="shared" si="0"/>
        <v>0</v>
      </c>
    </row>
    <row r="28" spans="2:10">
      <c r="B28" s="75" t="s">
        <v>4232</v>
      </c>
      <c r="C28" s="74" t="s">
        <v>66</v>
      </c>
      <c r="D28" s="74" t="s">
        <v>4162</v>
      </c>
      <c r="E28" s="74" t="s">
        <v>4233</v>
      </c>
      <c r="F28" s="81" t="s">
        <v>4234</v>
      </c>
      <c r="G28" s="74">
        <f>SUMIFS('JULY-FLEXI DATA'!$E:$E,'JULY-FLEXI DATA'!$A:$A,'Non-Promoter Scans'!B28)</f>
        <v>0</v>
      </c>
      <c r="H28" s="74">
        <f>SUMIFS('PREVIOUS-FLEXI'!$E:$E,'PREVIOUS-FLEXI'!$A:$A,'Non-Promoter Scans'!B28)</f>
        <v>0</v>
      </c>
      <c r="I28" s="74">
        <f>SUMIFS('PREVIOUS-FLEXI-TOTAL'!$E:$E,'PREVIOUS-FLEXI-TOTAL'!$A:$A,'Non-Promoter Scans'!B28)</f>
        <v>0</v>
      </c>
      <c r="J28" s="83">
        <f t="shared" si="0"/>
        <v>0</v>
      </c>
    </row>
    <row r="29" spans="2:10">
      <c r="B29" s="75" t="s">
        <v>4235</v>
      </c>
      <c r="C29" s="74" t="s">
        <v>66</v>
      </c>
      <c r="D29" s="74" t="s">
        <v>4162</v>
      </c>
      <c r="E29" s="74" t="s">
        <v>4236</v>
      </c>
      <c r="F29" s="81" t="s">
        <v>4237</v>
      </c>
      <c r="G29" s="74">
        <f>SUMIFS('JULY-FLEXI DATA'!$E:$E,'JULY-FLEXI DATA'!$A:$A,'Non-Promoter Scans'!B29)</f>
        <v>0</v>
      </c>
      <c r="H29" s="74">
        <f>SUMIFS('PREVIOUS-FLEXI'!$E:$E,'PREVIOUS-FLEXI'!$A:$A,'Non-Promoter Scans'!B29)</f>
        <v>0</v>
      </c>
      <c r="I29" s="74">
        <f>SUMIFS('PREVIOUS-FLEXI-TOTAL'!$E:$E,'PREVIOUS-FLEXI-TOTAL'!$A:$A,'Non-Promoter Scans'!B29)</f>
        <v>0</v>
      </c>
      <c r="J29" s="83">
        <f t="shared" si="0"/>
        <v>0</v>
      </c>
    </row>
    <row r="30" spans="2:10">
      <c r="B30" s="75" t="s">
        <v>1917</v>
      </c>
      <c r="C30" s="74" t="s">
        <v>66</v>
      </c>
      <c r="D30" s="74" t="s">
        <v>4162</v>
      </c>
      <c r="E30" s="74"/>
      <c r="F30" s="81"/>
      <c r="G30" s="74">
        <f>SUMIFS('JULY-FLEXI DATA'!$E:$E,'JULY-FLEXI DATA'!$A:$A,'Non-Promoter Scans'!B30)</f>
        <v>2</v>
      </c>
      <c r="H30" s="74">
        <f>SUMIFS('PREVIOUS-FLEXI'!$E:$E,'PREVIOUS-FLEXI'!$A:$A,'Non-Promoter Scans'!B30)</f>
        <v>0</v>
      </c>
      <c r="I30" s="74">
        <f>SUMIFS('PREVIOUS-FLEXI-TOTAL'!$E:$E,'PREVIOUS-FLEXI-TOTAL'!$A:$A,'Non-Promoter Scans'!B30)</f>
        <v>0</v>
      </c>
      <c r="J30" s="83">
        <f t="shared" ref="J30" si="1">IFERROR(G30/H30-1,0)</f>
        <v>0</v>
      </c>
    </row>
    <row r="31" spans="2:10">
      <c r="B31" s="75" t="s">
        <v>630</v>
      </c>
      <c r="C31" s="74" t="s">
        <v>66</v>
      </c>
      <c r="D31" s="74" t="s">
        <v>4162</v>
      </c>
      <c r="E31" s="74"/>
      <c r="F31" s="81"/>
      <c r="G31" s="74">
        <f>SUMIFS('JULY-FLEXI DATA'!$E:$E,'JULY-FLEXI DATA'!$A:$A,'Non-Promoter Scans'!B31)</f>
        <v>6</v>
      </c>
      <c r="H31" s="74">
        <f>SUMIFS('PREVIOUS-FLEXI'!$E:$E,'PREVIOUS-FLEXI'!$A:$A,'Non-Promoter Scans'!B31)</f>
        <v>0</v>
      </c>
      <c r="I31" s="74">
        <f>SUMIFS('PREVIOUS-FLEXI-TOTAL'!$E:$E,'PREVIOUS-FLEXI-TOTAL'!$A:$A,'Non-Promoter Scans'!B31)</f>
        <v>0</v>
      </c>
      <c r="J31" s="83">
        <f t="shared" ref="J31" si="2">IFERROR(G31/H31-1,0)</f>
        <v>0</v>
      </c>
    </row>
    <row r="32" spans="2:10">
      <c r="B32" s="73" t="s">
        <v>4238</v>
      </c>
      <c r="C32" s="74" t="s">
        <v>34</v>
      </c>
      <c r="D32" s="74" t="s">
        <v>4239</v>
      </c>
      <c r="E32" s="74" t="s">
        <v>4188</v>
      </c>
      <c r="F32" s="81" t="s">
        <v>4189</v>
      </c>
      <c r="G32" s="74">
        <f>SUMIFS('JULY-FLEXI DATA'!$E:$E,'JULY-FLEXI DATA'!$A:$A,'Non-Promoter Scans'!B32)</f>
        <v>0</v>
      </c>
      <c r="H32" s="74">
        <f>SUMIFS('PREVIOUS-FLEXI'!$E:$E,'PREVIOUS-FLEXI'!$A:$A,'Non-Promoter Scans'!B32)</f>
        <v>0</v>
      </c>
      <c r="I32" s="74">
        <f>SUMIFS('PREVIOUS-FLEXI-TOTAL'!$E:$E,'PREVIOUS-FLEXI-TOTAL'!$A:$A,'Non-Promoter Scans'!B32)</f>
        <v>0</v>
      </c>
      <c r="J32" s="83">
        <f t="shared" si="0"/>
        <v>0</v>
      </c>
    </row>
    <row r="33" spans="2:10">
      <c r="B33" s="75" t="s">
        <v>4240</v>
      </c>
      <c r="C33" s="74" t="s">
        <v>34</v>
      </c>
      <c r="D33" s="74" t="s">
        <v>4239</v>
      </c>
      <c r="E33" s="74" t="s">
        <v>4241</v>
      </c>
      <c r="F33" s="81" t="s">
        <v>4242</v>
      </c>
      <c r="G33" s="74">
        <f>SUMIFS('JULY-FLEXI DATA'!$E:$E,'JULY-FLEXI DATA'!$A:$A,'Non-Promoter Scans'!B33)</f>
        <v>0</v>
      </c>
      <c r="H33" s="74">
        <f>SUMIFS('PREVIOUS-FLEXI'!$E:$E,'PREVIOUS-FLEXI'!$A:$A,'Non-Promoter Scans'!B33)</f>
        <v>0</v>
      </c>
      <c r="I33" s="74">
        <f>SUMIFS('PREVIOUS-FLEXI-TOTAL'!$E:$E,'PREVIOUS-FLEXI-TOTAL'!$A:$A,'Non-Promoter Scans'!B33)</f>
        <v>0</v>
      </c>
      <c r="J33" s="83">
        <f t="shared" si="0"/>
        <v>0</v>
      </c>
    </row>
    <row r="34" spans="2:10">
      <c r="B34" s="73" t="s">
        <v>4243</v>
      </c>
      <c r="C34" s="74" t="s">
        <v>34</v>
      </c>
      <c r="D34" s="74" t="s">
        <v>4239</v>
      </c>
      <c r="E34" s="74" t="s">
        <v>4244</v>
      </c>
      <c r="F34" s="81" t="s">
        <v>4245</v>
      </c>
      <c r="G34" s="74">
        <f>SUMIFS('JULY-FLEXI DATA'!$E:$E,'JULY-FLEXI DATA'!$A:$A,'Non-Promoter Scans'!B34)</f>
        <v>0</v>
      </c>
      <c r="H34" s="74">
        <f>SUMIFS('PREVIOUS-FLEXI'!$E:$E,'PREVIOUS-FLEXI'!$A:$A,'Non-Promoter Scans'!B34)</f>
        <v>0</v>
      </c>
      <c r="I34" s="74">
        <f>SUMIFS('PREVIOUS-FLEXI-TOTAL'!$E:$E,'PREVIOUS-FLEXI-TOTAL'!$A:$A,'Non-Promoter Scans'!B34)</f>
        <v>0</v>
      </c>
      <c r="J34" s="83">
        <f t="shared" si="0"/>
        <v>0</v>
      </c>
    </row>
    <row r="35" spans="2:10">
      <c r="B35" s="73" t="s">
        <v>4246</v>
      </c>
      <c r="C35" s="74" t="s">
        <v>34</v>
      </c>
      <c r="D35" s="74" t="s">
        <v>4239</v>
      </c>
      <c r="E35" s="74" t="s">
        <v>4247</v>
      </c>
      <c r="F35" s="81" t="s">
        <v>4248</v>
      </c>
      <c r="G35" s="74">
        <f>SUMIFS('JULY-FLEXI DATA'!$E:$E,'JULY-FLEXI DATA'!$A:$A,'Non-Promoter Scans'!B35)</f>
        <v>0</v>
      </c>
      <c r="H35" s="74">
        <f>SUMIFS('PREVIOUS-FLEXI'!$E:$E,'PREVIOUS-FLEXI'!$A:$A,'Non-Promoter Scans'!B35)</f>
        <v>0</v>
      </c>
      <c r="I35" s="74">
        <f>SUMIFS('PREVIOUS-FLEXI-TOTAL'!$E:$E,'PREVIOUS-FLEXI-TOTAL'!$A:$A,'Non-Promoter Scans'!B35)</f>
        <v>0</v>
      </c>
      <c r="J35" s="83">
        <f t="shared" si="0"/>
        <v>0</v>
      </c>
    </row>
    <row r="36" spans="2:10">
      <c r="B36" s="73" t="s">
        <v>4249</v>
      </c>
      <c r="C36" s="74" t="s">
        <v>34</v>
      </c>
      <c r="D36" s="74" t="s">
        <v>4239</v>
      </c>
      <c r="E36" s="74" t="s">
        <v>4250</v>
      </c>
      <c r="F36" s="81" t="s">
        <v>4251</v>
      </c>
      <c r="G36" s="74">
        <f>SUMIFS('JULY-FLEXI DATA'!$E:$E,'JULY-FLEXI DATA'!$A:$A,'Non-Promoter Scans'!B36)</f>
        <v>0</v>
      </c>
      <c r="H36" s="74">
        <f>SUMIFS('PREVIOUS-FLEXI'!$E:$E,'PREVIOUS-FLEXI'!$A:$A,'Non-Promoter Scans'!B36)</f>
        <v>0</v>
      </c>
      <c r="I36" s="74">
        <f>SUMIFS('PREVIOUS-FLEXI-TOTAL'!$E:$E,'PREVIOUS-FLEXI-TOTAL'!$A:$A,'Non-Promoter Scans'!B36)</f>
        <v>0</v>
      </c>
      <c r="J36" s="83">
        <f t="shared" si="0"/>
        <v>0</v>
      </c>
    </row>
    <row r="37" spans="2:10">
      <c r="B37" s="73" t="s">
        <v>4252</v>
      </c>
      <c r="C37" s="74" t="s">
        <v>34</v>
      </c>
      <c r="D37" s="74" t="s">
        <v>4239</v>
      </c>
      <c r="E37" s="74" t="s">
        <v>4253</v>
      </c>
      <c r="F37" s="81" t="s">
        <v>4254</v>
      </c>
      <c r="G37" s="74">
        <f>SUMIFS('JULY-FLEXI DATA'!$E:$E,'JULY-FLEXI DATA'!$A:$A,'Non-Promoter Scans'!B37)</f>
        <v>0</v>
      </c>
      <c r="H37" s="74">
        <f>SUMIFS('PREVIOUS-FLEXI'!$E:$E,'PREVIOUS-FLEXI'!$A:$A,'Non-Promoter Scans'!B37)</f>
        <v>0</v>
      </c>
      <c r="I37" s="74">
        <f>SUMIFS('PREVIOUS-FLEXI-TOTAL'!$E:$E,'PREVIOUS-FLEXI-TOTAL'!$A:$A,'Non-Promoter Scans'!B37)</f>
        <v>0</v>
      </c>
      <c r="J37" s="83">
        <f t="shared" si="0"/>
        <v>0</v>
      </c>
    </row>
    <row r="38" spans="2:10">
      <c r="B38" s="73" t="s">
        <v>4255</v>
      </c>
      <c r="C38" s="74" t="s">
        <v>34</v>
      </c>
      <c r="D38" s="74" t="s">
        <v>4239</v>
      </c>
      <c r="E38" s="74" t="s">
        <v>4256</v>
      </c>
      <c r="F38" s="81" t="s">
        <v>4257</v>
      </c>
      <c r="G38" s="74">
        <f>SUMIFS('JULY-FLEXI DATA'!$E:$E,'JULY-FLEXI DATA'!$A:$A,'Non-Promoter Scans'!B38)</f>
        <v>0</v>
      </c>
      <c r="H38" s="74">
        <f>SUMIFS('PREVIOUS-FLEXI'!$E:$E,'PREVIOUS-FLEXI'!$A:$A,'Non-Promoter Scans'!B38)</f>
        <v>0</v>
      </c>
      <c r="I38" s="74">
        <f>SUMIFS('PREVIOUS-FLEXI-TOTAL'!$E:$E,'PREVIOUS-FLEXI-TOTAL'!$A:$A,'Non-Promoter Scans'!B38)</f>
        <v>0</v>
      </c>
      <c r="J38" s="83">
        <f t="shared" si="0"/>
        <v>0</v>
      </c>
    </row>
    <row r="39" spans="2:10">
      <c r="B39" s="73" t="s">
        <v>4258</v>
      </c>
      <c r="C39" s="74" t="s">
        <v>34</v>
      </c>
      <c r="D39" s="74" t="s">
        <v>4239</v>
      </c>
      <c r="E39" s="74" t="s">
        <v>4259</v>
      </c>
      <c r="F39" s="81" t="s">
        <v>4260</v>
      </c>
      <c r="G39" s="74">
        <f>SUMIFS('JULY-FLEXI DATA'!$E:$E,'JULY-FLEXI DATA'!$A:$A,'Non-Promoter Scans'!B39)</f>
        <v>0</v>
      </c>
      <c r="H39" s="74">
        <f>SUMIFS('PREVIOUS-FLEXI'!$E:$E,'PREVIOUS-FLEXI'!$A:$A,'Non-Promoter Scans'!B39)</f>
        <v>0</v>
      </c>
      <c r="I39" s="74">
        <f>SUMIFS('PREVIOUS-FLEXI-TOTAL'!$E:$E,'PREVIOUS-FLEXI-TOTAL'!$A:$A,'Non-Promoter Scans'!B39)</f>
        <v>0</v>
      </c>
      <c r="J39" s="83">
        <f t="shared" si="0"/>
        <v>0</v>
      </c>
    </row>
    <row r="40" spans="2:10">
      <c r="B40" s="75" t="s">
        <v>4261</v>
      </c>
      <c r="C40" s="74" t="s">
        <v>34</v>
      </c>
      <c r="D40" s="74" t="s">
        <v>4239</v>
      </c>
      <c r="E40" s="74" t="s">
        <v>4262</v>
      </c>
      <c r="F40" s="81" t="s">
        <v>4263</v>
      </c>
      <c r="G40" s="74">
        <f>SUMIFS('JULY-FLEXI DATA'!$E:$E,'JULY-FLEXI DATA'!$A:$A,'Non-Promoter Scans'!B40)</f>
        <v>3</v>
      </c>
      <c r="H40" s="74">
        <f>SUMIFS('PREVIOUS-FLEXI'!$E:$E,'PREVIOUS-FLEXI'!$A:$A,'Non-Promoter Scans'!B40)</f>
        <v>0</v>
      </c>
      <c r="I40" s="74">
        <f>SUMIFS('PREVIOUS-FLEXI-TOTAL'!$E:$E,'PREVIOUS-FLEXI-TOTAL'!$A:$A,'Non-Promoter Scans'!B40)</f>
        <v>1</v>
      </c>
      <c r="J40" s="83">
        <f t="shared" si="0"/>
        <v>0</v>
      </c>
    </row>
    <row r="41" spans="2:10">
      <c r="B41" s="75" t="s">
        <v>4264</v>
      </c>
      <c r="C41" s="74" t="s">
        <v>34</v>
      </c>
      <c r="D41" s="74" t="s">
        <v>4239</v>
      </c>
      <c r="E41" s="74" t="s">
        <v>4265</v>
      </c>
      <c r="F41" s="81" t="s">
        <v>4266</v>
      </c>
      <c r="G41" s="74">
        <f>SUMIFS('JULY-FLEXI DATA'!$E:$E,'JULY-FLEXI DATA'!$A:$A,'Non-Promoter Scans'!B41)</f>
        <v>0</v>
      </c>
      <c r="H41" s="74">
        <f>SUMIFS('PREVIOUS-FLEXI'!$E:$E,'PREVIOUS-FLEXI'!$A:$A,'Non-Promoter Scans'!B41)</f>
        <v>0</v>
      </c>
      <c r="I41" s="74">
        <f>SUMIFS('PREVIOUS-FLEXI-TOTAL'!$E:$E,'PREVIOUS-FLEXI-TOTAL'!$A:$A,'Non-Promoter Scans'!B41)</f>
        <v>0</v>
      </c>
      <c r="J41" s="83">
        <f t="shared" si="0"/>
        <v>0</v>
      </c>
    </row>
    <row r="42" spans="2:10">
      <c r="B42" s="75" t="s">
        <v>4267</v>
      </c>
      <c r="C42" s="74" t="s">
        <v>34</v>
      </c>
      <c r="D42" s="74" t="s">
        <v>4239</v>
      </c>
      <c r="E42" s="74" t="s">
        <v>4268</v>
      </c>
      <c r="F42" s="81" t="s">
        <v>4269</v>
      </c>
      <c r="G42" s="74">
        <f>SUMIFS('JULY-FLEXI DATA'!$E:$E,'JULY-FLEXI DATA'!$A:$A,'Non-Promoter Scans'!B42)</f>
        <v>0</v>
      </c>
      <c r="H42" s="74">
        <f>SUMIFS('PREVIOUS-FLEXI'!$E:$E,'PREVIOUS-FLEXI'!$A:$A,'Non-Promoter Scans'!B42)</f>
        <v>0</v>
      </c>
      <c r="I42" s="74">
        <f>SUMIFS('PREVIOUS-FLEXI-TOTAL'!$E:$E,'PREVIOUS-FLEXI-TOTAL'!$A:$A,'Non-Promoter Scans'!B42)</f>
        <v>0</v>
      </c>
      <c r="J42" s="83">
        <f t="shared" si="0"/>
        <v>0</v>
      </c>
    </row>
    <row r="43" spans="2:10">
      <c r="B43" s="75" t="s">
        <v>4270</v>
      </c>
      <c r="C43" s="74" t="s">
        <v>34</v>
      </c>
      <c r="D43" s="74" t="s">
        <v>4239</v>
      </c>
      <c r="E43" s="74" t="s">
        <v>4271</v>
      </c>
      <c r="F43" s="81" t="s">
        <v>4272</v>
      </c>
      <c r="G43" s="74">
        <f>SUMIFS('JULY-FLEXI DATA'!$E:$E,'JULY-FLEXI DATA'!$A:$A,'Non-Promoter Scans'!B43)</f>
        <v>0</v>
      </c>
      <c r="H43" s="74">
        <f>SUMIFS('PREVIOUS-FLEXI'!$E:$E,'PREVIOUS-FLEXI'!$A:$A,'Non-Promoter Scans'!B43)</f>
        <v>0</v>
      </c>
      <c r="I43" s="74">
        <f>SUMIFS('PREVIOUS-FLEXI-TOTAL'!$E:$E,'PREVIOUS-FLEXI-TOTAL'!$A:$A,'Non-Promoter Scans'!B43)</f>
        <v>0</v>
      </c>
      <c r="J43" s="83">
        <f t="shared" si="0"/>
        <v>0</v>
      </c>
    </row>
    <row r="44" spans="2:10">
      <c r="B44" s="75" t="s">
        <v>767</v>
      </c>
      <c r="C44" s="74" t="s">
        <v>34</v>
      </c>
      <c r="D44" s="74" t="s">
        <v>4239</v>
      </c>
      <c r="E44" s="74" t="s">
        <v>4273</v>
      </c>
      <c r="F44" s="81" t="s">
        <v>4274</v>
      </c>
      <c r="G44" s="74">
        <f>SUMIFS('JULY-FLEXI DATA'!$E:$E,'JULY-FLEXI DATA'!$A:$A,'Non-Promoter Scans'!B44)</f>
        <v>3</v>
      </c>
      <c r="H44" s="74">
        <f>SUMIFS('PREVIOUS-FLEXI'!$E:$E,'PREVIOUS-FLEXI'!$A:$A,'Non-Promoter Scans'!B44)</f>
        <v>0</v>
      </c>
      <c r="I44" s="74">
        <f>SUMIFS('PREVIOUS-FLEXI-TOTAL'!$E:$E,'PREVIOUS-FLEXI-TOTAL'!$A:$A,'Non-Promoter Scans'!B44)</f>
        <v>1</v>
      </c>
      <c r="J44" s="83">
        <f t="shared" si="0"/>
        <v>0</v>
      </c>
    </row>
    <row r="45" spans="2:10">
      <c r="B45" s="75" t="s">
        <v>4275</v>
      </c>
      <c r="C45" s="74" t="s">
        <v>34</v>
      </c>
      <c r="D45" s="74" t="s">
        <v>4239</v>
      </c>
      <c r="E45" s="74" t="s">
        <v>4276</v>
      </c>
      <c r="F45" s="81" t="s">
        <v>4277</v>
      </c>
      <c r="G45" s="74">
        <f>SUMIFS('JULY-FLEXI DATA'!$E:$E,'JULY-FLEXI DATA'!$A:$A,'Non-Promoter Scans'!B45)</f>
        <v>0</v>
      </c>
      <c r="H45" s="74">
        <f>SUMIFS('PREVIOUS-FLEXI'!$E:$E,'PREVIOUS-FLEXI'!$A:$A,'Non-Promoter Scans'!B45)</f>
        <v>0</v>
      </c>
      <c r="I45" s="74">
        <f>SUMIFS('PREVIOUS-FLEXI-TOTAL'!$E:$E,'PREVIOUS-FLEXI-TOTAL'!$A:$A,'Non-Promoter Scans'!B45)</f>
        <v>0</v>
      </c>
      <c r="J45" s="83">
        <f t="shared" si="0"/>
        <v>0</v>
      </c>
    </row>
    <row r="46" spans="2:10">
      <c r="B46" s="75" t="s">
        <v>4278</v>
      </c>
      <c r="C46" s="74" t="s">
        <v>34</v>
      </c>
      <c r="D46" s="74" t="s">
        <v>4239</v>
      </c>
      <c r="E46" s="74" t="s">
        <v>4279</v>
      </c>
      <c r="F46" s="81" t="s">
        <v>4280</v>
      </c>
      <c r="G46" s="74">
        <f>SUMIFS('JULY-FLEXI DATA'!$E:$E,'JULY-FLEXI DATA'!$A:$A,'Non-Promoter Scans'!B46)</f>
        <v>0</v>
      </c>
      <c r="H46" s="74">
        <f>SUMIFS('PREVIOUS-FLEXI'!$E:$E,'PREVIOUS-FLEXI'!$A:$A,'Non-Promoter Scans'!B46)</f>
        <v>0</v>
      </c>
      <c r="I46" s="74">
        <f>SUMIFS('PREVIOUS-FLEXI-TOTAL'!$E:$E,'PREVIOUS-FLEXI-TOTAL'!$A:$A,'Non-Promoter Scans'!B46)</f>
        <v>0</v>
      </c>
      <c r="J46" s="83">
        <f t="shared" si="0"/>
        <v>0</v>
      </c>
    </row>
    <row r="47" spans="2:10">
      <c r="B47" s="73" t="s">
        <v>4281</v>
      </c>
      <c r="C47" s="74" t="s">
        <v>34</v>
      </c>
      <c r="D47" s="74" t="s">
        <v>4239</v>
      </c>
      <c r="E47" s="74" t="s">
        <v>4282</v>
      </c>
      <c r="F47" s="81" t="s">
        <v>4283</v>
      </c>
      <c r="G47" s="74">
        <f>SUMIFS('JULY-FLEXI DATA'!$E:$E,'JULY-FLEXI DATA'!$A:$A,'Non-Promoter Scans'!B47)</f>
        <v>0</v>
      </c>
      <c r="H47" s="74">
        <f>SUMIFS('PREVIOUS-FLEXI'!$E:$E,'PREVIOUS-FLEXI'!$A:$A,'Non-Promoter Scans'!B47)</f>
        <v>0</v>
      </c>
      <c r="I47" s="74">
        <f>SUMIFS('PREVIOUS-FLEXI-TOTAL'!$E:$E,'PREVIOUS-FLEXI-TOTAL'!$A:$A,'Non-Promoter Scans'!B47)</f>
        <v>0</v>
      </c>
      <c r="J47" s="83">
        <f t="shared" si="0"/>
        <v>0</v>
      </c>
    </row>
    <row r="48" spans="2:10">
      <c r="B48" s="73" t="s">
        <v>4284</v>
      </c>
      <c r="C48" s="74" t="s">
        <v>34</v>
      </c>
      <c r="D48" s="74" t="s">
        <v>4239</v>
      </c>
      <c r="E48" s="74" t="s">
        <v>4285</v>
      </c>
      <c r="F48" s="81" t="s">
        <v>4286</v>
      </c>
      <c r="G48" s="74">
        <f>SUMIFS('JULY-FLEXI DATA'!$E:$E,'JULY-FLEXI DATA'!$A:$A,'Non-Promoter Scans'!B48)</f>
        <v>0</v>
      </c>
      <c r="H48" s="74">
        <f>SUMIFS('PREVIOUS-FLEXI'!$E:$E,'PREVIOUS-FLEXI'!$A:$A,'Non-Promoter Scans'!B48)</f>
        <v>0</v>
      </c>
      <c r="I48" s="74">
        <f>SUMIFS('PREVIOUS-FLEXI-TOTAL'!$E:$E,'PREVIOUS-FLEXI-TOTAL'!$A:$A,'Non-Promoter Scans'!B48)</f>
        <v>0</v>
      </c>
      <c r="J48" s="83">
        <f t="shared" si="0"/>
        <v>0</v>
      </c>
    </row>
    <row r="49" spans="2:10">
      <c r="B49" s="73" t="s">
        <v>4287</v>
      </c>
      <c r="C49" s="74" t="s">
        <v>34</v>
      </c>
      <c r="D49" s="74" t="s">
        <v>4239</v>
      </c>
      <c r="E49" s="74" t="s">
        <v>4288</v>
      </c>
      <c r="F49" s="81" t="s">
        <v>4289</v>
      </c>
      <c r="G49" s="74">
        <f>SUMIFS('JULY-FLEXI DATA'!$E:$E,'JULY-FLEXI DATA'!$A:$A,'Non-Promoter Scans'!B49)</f>
        <v>0</v>
      </c>
      <c r="H49" s="74">
        <f>SUMIFS('PREVIOUS-FLEXI'!$E:$E,'PREVIOUS-FLEXI'!$A:$A,'Non-Promoter Scans'!B49)</f>
        <v>0</v>
      </c>
      <c r="I49" s="74">
        <f>SUMIFS('PREVIOUS-FLEXI-TOTAL'!$E:$E,'PREVIOUS-FLEXI-TOTAL'!$A:$A,'Non-Promoter Scans'!B49)</f>
        <v>0</v>
      </c>
      <c r="J49" s="83">
        <f t="shared" si="0"/>
        <v>0</v>
      </c>
    </row>
    <row r="50" spans="2:10">
      <c r="B50" s="73" t="s">
        <v>4290</v>
      </c>
      <c r="C50" s="74" t="s">
        <v>34</v>
      </c>
      <c r="D50" s="74" t="s">
        <v>4239</v>
      </c>
      <c r="E50" s="74" t="s">
        <v>4291</v>
      </c>
      <c r="F50" s="81" t="s">
        <v>4292</v>
      </c>
      <c r="G50" s="74">
        <f>SUMIFS('JULY-FLEXI DATA'!$E:$E,'JULY-FLEXI DATA'!$A:$A,'Non-Promoter Scans'!B50)</f>
        <v>0</v>
      </c>
      <c r="H50" s="74">
        <f>SUMIFS('PREVIOUS-FLEXI'!$E:$E,'PREVIOUS-FLEXI'!$A:$A,'Non-Promoter Scans'!B50)</f>
        <v>0</v>
      </c>
      <c r="I50" s="74">
        <f>SUMIFS('PREVIOUS-FLEXI-TOTAL'!$E:$E,'PREVIOUS-FLEXI-TOTAL'!$A:$A,'Non-Promoter Scans'!B50)</f>
        <v>0</v>
      </c>
      <c r="J50" s="83">
        <f t="shared" si="0"/>
        <v>0</v>
      </c>
    </row>
    <row r="51" spans="2:10">
      <c r="B51" s="73" t="s">
        <v>4293</v>
      </c>
      <c r="C51" s="74" t="s">
        <v>34</v>
      </c>
      <c r="D51" s="74" t="s">
        <v>4239</v>
      </c>
      <c r="E51" s="74" t="s">
        <v>4294</v>
      </c>
      <c r="F51" s="81" t="s">
        <v>4295</v>
      </c>
      <c r="G51" s="74">
        <f>SUMIFS('JULY-FLEXI DATA'!$E:$E,'JULY-FLEXI DATA'!$A:$A,'Non-Promoter Scans'!B51)</f>
        <v>0</v>
      </c>
      <c r="H51" s="74">
        <f>SUMIFS('PREVIOUS-FLEXI'!$E:$E,'PREVIOUS-FLEXI'!$A:$A,'Non-Promoter Scans'!B51)</f>
        <v>0</v>
      </c>
      <c r="I51" s="74">
        <f>SUMIFS('PREVIOUS-FLEXI-TOTAL'!$E:$E,'PREVIOUS-FLEXI-TOTAL'!$A:$A,'Non-Promoter Scans'!B51)</f>
        <v>0</v>
      </c>
      <c r="J51" s="83">
        <f t="shared" si="0"/>
        <v>0</v>
      </c>
    </row>
    <row r="52" spans="2:10">
      <c r="B52" s="73" t="s">
        <v>4296</v>
      </c>
      <c r="C52" s="74" t="s">
        <v>34</v>
      </c>
      <c r="D52" s="74" t="s">
        <v>4239</v>
      </c>
      <c r="E52" s="74" t="s">
        <v>4297</v>
      </c>
      <c r="F52" s="81" t="s">
        <v>4298</v>
      </c>
      <c r="G52" s="74">
        <f>SUMIFS('JULY-FLEXI DATA'!$E:$E,'JULY-FLEXI DATA'!$A:$A,'Non-Promoter Scans'!B52)</f>
        <v>0</v>
      </c>
      <c r="H52" s="74">
        <f>SUMIFS('PREVIOUS-FLEXI'!$E:$E,'PREVIOUS-FLEXI'!$A:$A,'Non-Promoter Scans'!B52)</f>
        <v>0</v>
      </c>
      <c r="I52" s="74">
        <f>SUMIFS('PREVIOUS-FLEXI-TOTAL'!$E:$E,'PREVIOUS-FLEXI-TOTAL'!$A:$A,'Non-Promoter Scans'!B52)</f>
        <v>0</v>
      </c>
      <c r="J52" s="83">
        <f t="shared" si="0"/>
        <v>0</v>
      </c>
    </row>
    <row r="53" spans="2:10">
      <c r="B53" s="73" t="s">
        <v>4299</v>
      </c>
      <c r="C53" s="74" t="s">
        <v>34</v>
      </c>
      <c r="D53" s="74" t="s">
        <v>4239</v>
      </c>
      <c r="E53" s="74" t="s">
        <v>163</v>
      </c>
      <c r="F53" s="81" t="s">
        <v>4300</v>
      </c>
      <c r="G53" s="74">
        <f>SUMIFS('JULY-FLEXI DATA'!$E:$E,'JULY-FLEXI DATA'!$A:$A,'Non-Promoter Scans'!B53)</f>
        <v>0</v>
      </c>
      <c r="H53" s="74">
        <f>SUMIFS('PREVIOUS-FLEXI'!$E:$E,'PREVIOUS-FLEXI'!$A:$A,'Non-Promoter Scans'!B53)</f>
        <v>0</v>
      </c>
      <c r="I53" s="74">
        <f>SUMIFS('PREVIOUS-FLEXI-TOTAL'!$E:$E,'PREVIOUS-FLEXI-TOTAL'!$A:$A,'Non-Promoter Scans'!B53)</f>
        <v>0</v>
      </c>
      <c r="J53" s="83">
        <f t="shared" si="0"/>
        <v>0</v>
      </c>
    </row>
    <row r="54" spans="2:10">
      <c r="B54" s="73" t="s">
        <v>4301</v>
      </c>
      <c r="C54" s="74" t="s">
        <v>34</v>
      </c>
      <c r="D54" s="74" t="s">
        <v>4239</v>
      </c>
      <c r="E54" s="74" t="s">
        <v>4302</v>
      </c>
      <c r="F54" s="81" t="s">
        <v>4303</v>
      </c>
      <c r="G54" s="74">
        <f>SUMIFS('JULY-FLEXI DATA'!$E:$E,'JULY-FLEXI DATA'!$A:$A,'Non-Promoter Scans'!B54)</f>
        <v>0</v>
      </c>
      <c r="H54" s="74">
        <f>SUMIFS('PREVIOUS-FLEXI'!$E:$E,'PREVIOUS-FLEXI'!$A:$A,'Non-Promoter Scans'!B54)</f>
        <v>0</v>
      </c>
      <c r="I54" s="74">
        <f>SUMIFS('PREVIOUS-FLEXI-TOTAL'!$E:$E,'PREVIOUS-FLEXI-TOTAL'!$A:$A,'Non-Promoter Scans'!B54)</f>
        <v>0</v>
      </c>
      <c r="J54" s="83">
        <f t="shared" si="0"/>
        <v>0</v>
      </c>
    </row>
    <row r="55" spans="2:10">
      <c r="B55" s="73" t="s">
        <v>4304</v>
      </c>
      <c r="C55" s="74" t="s">
        <v>34</v>
      </c>
      <c r="D55" s="74" t="s">
        <v>4239</v>
      </c>
      <c r="E55" s="74" t="s">
        <v>4305</v>
      </c>
      <c r="F55" s="81" t="s">
        <v>4306</v>
      </c>
      <c r="G55" s="74">
        <f>SUMIFS('JULY-FLEXI DATA'!$E:$E,'JULY-FLEXI DATA'!$A:$A,'Non-Promoter Scans'!B55)</f>
        <v>0</v>
      </c>
      <c r="H55" s="74">
        <f>SUMIFS('PREVIOUS-FLEXI'!$E:$E,'PREVIOUS-FLEXI'!$A:$A,'Non-Promoter Scans'!B55)</f>
        <v>0</v>
      </c>
      <c r="I55" s="74">
        <f>SUMIFS('PREVIOUS-FLEXI-TOTAL'!$E:$E,'PREVIOUS-FLEXI-TOTAL'!$A:$A,'Non-Promoter Scans'!B55)</f>
        <v>0</v>
      </c>
      <c r="J55" s="83">
        <f t="shared" si="0"/>
        <v>0</v>
      </c>
    </row>
    <row r="56" spans="2:10">
      <c r="B56" s="73" t="s">
        <v>4307</v>
      </c>
      <c r="C56" s="74" t="s">
        <v>34</v>
      </c>
      <c r="D56" s="74" t="s">
        <v>4239</v>
      </c>
      <c r="E56" s="74" t="s">
        <v>4308</v>
      </c>
      <c r="F56" s="81" t="s">
        <v>4309</v>
      </c>
      <c r="G56" s="74">
        <f>SUMIFS('JULY-FLEXI DATA'!$E:$E,'JULY-FLEXI DATA'!$A:$A,'Non-Promoter Scans'!B56)</f>
        <v>0</v>
      </c>
      <c r="H56" s="74">
        <f>SUMIFS('PREVIOUS-FLEXI'!$E:$E,'PREVIOUS-FLEXI'!$A:$A,'Non-Promoter Scans'!B56)</f>
        <v>0</v>
      </c>
      <c r="I56" s="74">
        <f>SUMIFS('PREVIOUS-FLEXI-TOTAL'!$E:$E,'PREVIOUS-FLEXI-TOTAL'!$A:$A,'Non-Promoter Scans'!B56)</f>
        <v>0</v>
      </c>
      <c r="J56" s="83">
        <f t="shared" si="0"/>
        <v>0</v>
      </c>
    </row>
    <row r="57" spans="2:10">
      <c r="B57" s="73" t="s">
        <v>4310</v>
      </c>
      <c r="C57" s="74" t="s">
        <v>34</v>
      </c>
      <c r="D57" s="74" t="s">
        <v>4239</v>
      </c>
      <c r="E57" s="74" t="s">
        <v>4311</v>
      </c>
      <c r="F57" s="81" t="s">
        <v>4312</v>
      </c>
      <c r="G57" s="74">
        <f>SUMIFS('JULY-FLEXI DATA'!$E:$E,'JULY-FLEXI DATA'!$A:$A,'Non-Promoter Scans'!B57)</f>
        <v>0</v>
      </c>
      <c r="H57" s="74">
        <f>SUMIFS('PREVIOUS-FLEXI'!$E:$E,'PREVIOUS-FLEXI'!$A:$A,'Non-Promoter Scans'!B57)</f>
        <v>0</v>
      </c>
      <c r="I57" s="74">
        <f>SUMIFS('PREVIOUS-FLEXI-TOTAL'!$E:$E,'PREVIOUS-FLEXI-TOTAL'!$A:$A,'Non-Promoter Scans'!B57)</f>
        <v>0</v>
      </c>
      <c r="J57" s="83">
        <f t="shared" si="0"/>
        <v>0</v>
      </c>
    </row>
    <row r="58" spans="2:10">
      <c r="B58" s="75" t="s">
        <v>4313</v>
      </c>
      <c r="C58" s="74" t="s">
        <v>34</v>
      </c>
      <c r="D58" s="74" t="s">
        <v>4239</v>
      </c>
      <c r="E58" s="74" t="s">
        <v>4314</v>
      </c>
      <c r="F58" s="81" t="s">
        <v>4315</v>
      </c>
      <c r="G58" s="74">
        <f>SUMIFS('JULY-FLEXI DATA'!$E:$E,'JULY-FLEXI DATA'!$A:$A,'Non-Promoter Scans'!B58)</f>
        <v>0</v>
      </c>
      <c r="H58" s="74">
        <f>SUMIFS('PREVIOUS-FLEXI'!$E:$E,'PREVIOUS-FLEXI'!$A:$A,'Non-Promoter Scans'!B58)</f>
        <v>0</v>
      </c>
      <c r="I58" s="74">
        <f>SUMIFS('PREVIOUS-FLEXI-TOTAL'!$E:$E,'PREVIOUS-FLEXI-TOTAL'!$A:$A,'Non-Promoter Scans'!B58)</f>
        <v>0</v>
      </c>
      <c r="J58" s="83">
        <f t="shared" si="0"/>
        <v>0</v>
      </c>
    </row>
    <row r="59" spans="2:10">
      <c r="B59" s="75" t="s">
        <v>4316</v>
      </c>
      <c r="C59" s="74" t="s">
        <v>34</v>
      </c>
      <c r="D59" s="74" t="s">
        <v>4239</v>
      </c>
      <c r="E59" s="74" t="s">
        <v>4317</v>
      </c>
      <c r="F59" s="81" t="s">
        <v>4318</v>
      </c>
      <c r="G59" s="74">
        <f>SUMIFS('JULY-FLEXI DATA'!$E:$E,'JULY-FLEXI DATA'!$A:$A,'Non-Promoter Scans'!B59)</f>
        <v>0</v>
      </c>
      <c r="H59" s="74">
        <f>SUMIFS('PREVIOUS-FLEXI'!$E:$E,'PREVIOUS-FLEXI'!$A:$A,'Non-Promoter Scans'!B59)</f>
        <v>0</v>
      </c>
      <c r="I59" s="74">
        <f>SUMIFS('PREVIOUS-FLEXI-TOTAL'!$E:$E,'PREVIOUS-FLEXI-TOTAL'!$A:$A,'Non-Promoter Scans'!B59)</f>
        <v>0</v>
      </c>
      <c r="J59" s="83">
        <f t="shared" si="0"/>
        <v>0</v>
      </c>
    </row>
    <row r="60" spans="2:10">
      <c r="B60" s="75" t="s">
        <v>4319</v>
      </c>
      <c r="C60" s="74" t="s">
        <v>34</v>
      </c>
      <c r="D60" s="74" t="s">
        <v>4239</v>
      </c>
      <c r="E60" s="74"/>
      <c r="F60" s="81"/>
      <c r="G60" s="74">
        <f>SUMIFS('JULY-FLEXI DATA'!$E:$E,'JULY-FLEXI DATA'!$A:$A,'Non-Promoter Scans'!B60)</f>
        <v>0</v>
      </c>
      <c r="H60" s="74">
        <f>SUMIFS('PREVIOUS-FLEXI'!$E:$E,'PREVIOUS-FLEXI'!$A:$A,'Non-Promoter Scans'!B60)</f>
        <v>0</v>
      </c>
      <c r="I60" s="74">
        <f>SUMIFS('PREVIOUS-FLEXI-TOTAL'!$E:$E,'PREVIOUS-FLEXI-TOTAL'!$A:$A,'Non-Promoter Scans'!B60)</f>
        <v>1</v>
      </c>
      <c r="J60" s="83">
        <f t="shared" si="0"/>
        <v>0</v>
      </c>
    </row>
    <row r="61" spans="2:10">
      <c r="B61" s="76" t="s">
        <v>1903</v>
      </c>
      <c r="C61" s="74" t="s">
        <v>34</v>
      </c>
      <c r="D61" s="74" t="s">
        <v>4239</v>
      </c>
      <c r="E61" s="74"/>
      <c r="F61" s="81"/>
      <c r="G61" s="74">
        <f>SUMIFS('JULY-FLEXI DATA'!$E:$E,'JULY-FLEXI DATA'!$A:$A,'Non-Promoter Scans'!B61)</f>
        <v>4</v>
      </c>
      <c r="H61" s="74">
        <f>SUMIFS('PREVIOUS-FLEXI'!$E:$E,'PREVIOUS-FLEXI'!$A:$A,'Non-Promoter Scans'!B61)</f>
        <v>7</v>
      </c>
      <c r="I61" s="74">
        <f>SUMIFS('PREVIOUS-FLEXI-TOTAL'!$E:$E,'PREVIOUS-FLEXI-TOTAL'!$A:$A,'Non-Promoter Scans'!B61)</f>
        <v>7</v>
      </c>
      <c r="J61" s="83">
        <f t="shared" si="0"/>
        <v>-0.428571428571429</v>
      </c>
    </row>
    <row r="62" spans="2:10">
      <c r="B62" s="76" t="s">
        <v>4320</v>
      </c>
      <c r="C62" s="74" t="s">
        <v>34</v>
      </c>
      <c r="D62" s="74" t="s">
        <v>4239</v>
      </c>
      <c r="E62" s="74"/>
      <c r="F62" s="81"/>
      <c r="G62" s="74">
        <f>SUMIFS('JULY-FLEXI DATA'!$E:$E,'JULY-FLEXI DATA'!$A:$A,'Non-Promoter Scans'!B62)</f>
        <v>0</v>
      </c>
      <c r="H62" s="74">
        <f>SUMIFS('PREVIOUS-FLEXI'!$E:$E,'PREVIOUS-FLEXI'!$A:$A,'Non-Promoter Scans'!B62)</f>
        <v>0</v>
      </c>
      <c r="I62" s="74">
        <f>SUMIFS('PREVIOUS-FLEXI-TOTAL'!$E:$E,'PREVIOUS-FLEXI-TOTAL'!$A:$A,'Non-Promoter Scans'!B62)</f>
        <v>1</v>
      </c>
      <c r="J62" s="83">
        <f t="shared" si="0"/>
        <v>0</v>
      </c>
    </row>
    <row r="63" spans="2:10">
      <c r="B63" s="75" t="s">
        <v>4321</v>
      </c>
      <c r="C63" s="74" t="s">
        <v>495</v>
      </c>
      <c r="D63" s="74" t="s">
        <v>4322</v>
      </c>
      <c r="E63" s="74" t="s">
        <v>4323</v>
      </c>
      <c r="F63" s="81" t="s">
        <v>4324</v>
      </c>
      <c r="G63" s="74">
        <f>SUMIFS('JULY-FLEXI DATA'!$E:$E,'JULY-FLEXI DATA'!$A:$A,'Non-Promoter Scans'!B63)</f>
        <v>0</v>
      </c>
      <c r="H63" s="74">
        <f>SUMIFS('PREVIOUS-FLEXI'!$E:$E,'PREVIOUS-FLEXI'!$A:$A,'Non-Promoter Scans'!B63)</f>
        <v>0</v>
      </c>
      <c r="I63" s="74">
        <f>SUMIFS('PREVIOUS-FLEXI-TOTAL'!$E:$E,'PREVIOUS-FLEXI-TOTAL'!$A:$A,'Non-Promoter Scans'!B63)</f>
        <v>0</v>
      </c>
      <c r="J63" s="83">
        <f t="shared" si="0"/>
        <v>0</v>
      </c>
    </row>
    <row r="64" spans="2:10">
      <c r="B64" s="75" t="s">
        <v>4325</v>
      </c>
      <c r="C64" s="74" t="s">
        <v>495</v>
      </c>
      <c r="D64" s="74" t="s">
        <v>4322</v>
      </c>
      <c r="E64" s="74" t="s">
        <v>4326</v>
      </c>
      <c r="F64" s="81" t="s">
        <v>4327</v>
      </c>
      <c r="G64" s="74">
        <f>SUMIFS('JULY-FLEXI DATA'!$E:$E,'JULY-FLEXI DATA'!$A:$A,'Non-Promoter Scans'!B64)</f>
        <v>0</v>
      </c>
      <c r="H64" s="74">
        <f>SUMIFS('PREVIOUS-FLEXI'!$E:$E,'PREVIOUS-FLEXI'!$A:$A,'Non-Promoter Scans'!B64)</f>
        <v>0</v>
      </c>
      <c r="I64" s="74">
        <f>SUMIFS('PREVIOUS-FLEXI-TOTAL'!$E:$E,'PREVIOUS-FLEXI-TOTAL'!$A:$A,'Non-Promoter Scans'!B64)</f>
        <v>0</v>
      </c>
      <c r="J64" s="83">
        <f t="shared" si="0"/>
        <v>0</v>
      </c>
    </row>
    <row r="65" spans="2:10">
      <c r="B65" s="73" t="s">
        <v>1550</v>
      </c>
      <c r="C65" s="74" t="s">
        <v>495</v>
      </c>
      <c r="D65" s="74" t="s">
        <v>4322</v>
      </c>
      <c r="E65" s="74" t="s">
        <v>4328</v>
      </c>
      <c r="F65" s="81" t="s">
        <v>4329</v>
      </c>
      <c r="G65" s="74">
        <f>SUMIFS('JULY-FLEXI DATA'!$E:$E,'JULY-FLEXI DATA'!$A:$A,'Non-Promoter Scans'!B65)</f>
        <v>0</v>
      </c>
      <c r="H65" s="74">
        <f>SUMIFS('PREVIOUS-FLEXI'!$E:$E,'PREVIOUS-FLEXI'!$A:$A,'Non-Promoter Scans'!B65)</f>
        <v>0</v>
      </c>
      <c r="I65" s="74">
        <f>SUMIFS('PREVIOUS-FLEXI-TOTAL'!$E:$E,'PREVIOUS-FLEXI-TOTAL'!$A:$A,'Non-Promoter Scans'!B65)</f>
        <v>0</v>
      </c>
      <c r="J65" s="83">
        <f t="shared" si="0"/>
        <v>0</v>
      </c>
    </row>
    <row r="66" spans="2:10">
      <c r="B66" s="73" t="s">
        <v>4330</v>
      </c>
      <c r="C66" s="74" t="s">
        <v>495</v>
      </c>
      <c r="D66" s="74" t="s">
        <v>4322</v>
      </c>
      <c r="E66" s="74" t="s">
        <v>4331</v>
      </c>
      <c r="F66" s="81" t="s">
        <v>4332</v>
      </c>
      <c r="G66" s="74">
        <f>SUMIFS('JULY-FLEXI DATA'!$E:$E,'JULY-FLEXI DATA'!$A:$A,'Non-Promoter Scans'!B66)</f>
        <v>0</v>
      </c>
      <c r="H66" s="74">
        <f>SUMIFS('PREVIOUS-FLEXI'!$E:$E,'PREVIOUS-FLEXI'!$A:$A,'Non-Promoter Scans'!B66)</f>
        <v>0</v>
      </c>
      <c r="I66" s="74">
        <f>SUMIFS('PREVIOUS-FLEXI-TOTAL'!$E:$E,'PREVIOUS-FLEXI-TOTAL'!$A:$A,'Non-Promoter Scans'!B66)</f>
        <v>0</v>
      </c>
      <c r="J66" s="83">
        <f t="shared" si="0"/>
        <v>0</v>
      </c>
    </row>
    <row r="67" spans="2:10">
      <c r="B67" s="73" t="s">
        <v>4333</v>
      </c>
      <c r="C67" s="74" t="s">
        <v>4334</v>
      </c>
      <c r="D67" s="74" t="s">
        <v>4335</v>
      </c>
      <c r="E67" s="74" t="s">
        <v>4336</v>
      </c>
      <c r="F67" s="81" t="s">
        <v>4337</v>
      </c>
      <c r="G67" s="74">
        <f>SUMIFS('JULY-FLEXI DATA'!$E:$E,'JULY-FLEXI DATA'!$A:$A,'Non-Promoter Scans'!B67)</f>
        <v>0</v>
      </c>
      <c r="H67" s="74">
        <f>SUMIFS('PREVIOUS-FLEXI'!$E:$E,'PREVIOUS-FLEXI'!$A:$A,'Non-Promoter Scans'!B67)</f>
        <v>0</v>
      </c>
      <c r="I67" s="74">
        <f>SUMIFS('PREVIOUS-FLEXI-TOTAL'!$E:$E,'PREVIOUS-FLEXI-TOTAL'!$A:$A,'Non-Promoter Scans'!B67)</f>
        <v>0</v>
      </c>
      <c r="J67" s="83">
        <f t="shared" si="0"/>
        <v>0</v>
      </c>
    </row>
    <row r="68" spans="2:10">
      <c r="B68" s="73" t="s">
        <v>4338</v>
      </c>
      <c r="C68" s="74" t="s">
        <v>4334</v>
      </c>
      <c r="D68" s="74" t="s">
        <v>4335</v>
      </c>
      <c r="E68" s="74" t="s">
        <v>4247</v>
      </c>
      <c r="F68" s="81" t="s">
        <v>4248</v>
      </c>
      <c r="G68" s="74">
        <f>SUMIFS('JULY-FLEXI DATA'!$E:$E,'JULY-FLEXI DATA'!$A:$A,'Non-Promoter Scans'!B68)</f>
        <v>0</v>
      </c>
      <c r="H68" s="74">
        <f>SUMIFS('PREVIOUS-FLEXI'!$E:$E,'PREVIOUS-FLEXI'!$A:$A,'Non-Promoter Scans'!B68)</f>
        <v>0</v>
      </c>
      <c r="I68" s="74">
        <f>SUMIFS('PREVIOUS-FLEXI-TOTAL'!$E:$E,'PREVIOUS-FLEXI-TOTAL'!$A:$A,'Non-Promoter Scans'!B68)</f>
        <v>0</v>
      </c>
      <c r="J68" s="83">
        <f t="shared" si="0"/>
        <v>0</v>
      </c>
    </row>
    <row r="69" spans="2:10">
      <c r="B69" s="73" t="s">
        <v>4339</v>
      </c>
      <c r="C69" s="74" t="s">
        <v>4334</v>
      </c>
      <c r="D69" s="74" t="s">
        <v>4335</v>
      </c>
      <c r="E69" s="74" t="s">
        <v>4340</v>
      </c>
      <c r="F69" s="81" t="s">
        <v>4341</v>
      </c>
      <c r="G69" s="74">
        <f>SUMIFS('JULY-FLEXI DATA'!$E:$E,'JULY-FLEXI DATA'!$A:$A,'Non-Promoter Scans'!B69)</f>
        <v>0</v>
      </c>
      <c r="H69" s="74">
        <f>SUMIFS('PREVIOUS-FLEXI'!$E:$E,'PREVIOUS-FLEXI'!$A:$A,'Non-Promoter Scans'!B69)</f>
        <v>0</v>
      </c>
      <c r="I69" s="74">
        <f>SUMIFS('PREVIOUS-FLEXI-TOTAL'!$E:$E,'PREVIOUS-FLEXI-TOTAL'!$A:$A,'Non-Promoter Scans'!B69)</f>
        <v>0</v>
      </c>
      <c r="J69" s="83">
        <f t="shared" si="0"/>
        <v>0</v>
      </c>
    </row>
    <row r="70" spans="2:10">
      <c r="B70" s="73" t="s">
        <v>4342</v>
      </c>
      <c r="C70" s="74" t="s">
        <v>4334</v>
      </c>
      <c r="D70" s="74" t="s">
        <v>4335</v>
      </c>
      <c r="E70" s="74" t="s">
        <v>4343</v>
      </c>
      <c r="F70" s="81" t="s">
        <v>4344</v>
      </c>
      <c r="G70" s="74">
        <f>SUMIFS('JULY-FLEXI DATA'!$E:$E,'JULY-FLEXI DATA'!$A:$A,'Non-Promoter Scans'!B70)</f>
        <v>0</v>
      </c>
      <c r="H70" s="74">
        <f>SUMIFS('PREVIOUS-FLEXI'!$E:$E,'PREVIOUS-FLEXI'!$A:$A,'Non-Promoter Scans'!B70)</f>
        <v>0</v>
      </c>
      <c r="I70" s="74">
        <f>SUMIFS('PREVIOUS-FLEXI-TOTAL'!$E:$E,'PREVIOUS-FLEXI-TOTAL'!$A:$A,'Non-Promoter Scans'!B70)</f>
        <v>0</v>
      </c>
      <c r="J70" s="83">
        <f t="shared" si="0"/>
        <v>0</v>
      </c>
    </row>
    <row r="71" spans="2:10">
      <c r="B71" s="73" t="s">
        <v>4345</v>
      </c>
      <c r="C71" s="74" t="s">
        <v>4334</v>
      </c>
      <c r="D71" s="74" t="s">
        <v>4335</v>
      </c>
      <c r="E71" s="74" t="s">
        <v>4346</v>
      </c>
      <c r="F71" s="81" t="s">
        <v>4347</v>
      </c>
      <c r="G71" s="74">
        <f>SUMIFS('JULY-FLEXI DATA'!$E:$E,'JULY-FLEXI DATA'!$A:$A,'Non-Promoter Scans'!B71)</f>
        <v>0</v>
      </c>
      <c r="H71" s="74">
        <f>SUMIFS('PREVIOUS-FLEXI'!$E:$E,'PREVIOUS-FLEXI'!$A:$A,'Non-Promoter Scans'!B71)</f>
        <v>0</v>
      </c>
      <c r="I71" s="74">
        <f>SUMIFS('PREVIOUS-FLEXI-TOTAL'!$E:$E,'PREVIOUS-FLEXI-TOTAL'!$A:$A,'Non-Promoter Scans'!B71)</f>
        <v>0</v>
      </c>
      <c r="J71" s="83">
        <f t="shared" ref="J71:J134" si="3">IFERROR(G71/H71-1,0)</f>
        <v>0</v>
      </c>
    </row>
    <row r="72" spans="2:10">
      <c r="B72" s="73" t="s">
        <v>4348</v>
      </c>
      <c r="C72" s="74" t="s">
        <v>4334</v>
      </c>
      <c r="D72" s="74" t="s">
        <v>4335</v>
      </c>
      <c r="E72" s="74" t="s">
        <v>4349</v>
      </c>
      <c r="F72" s="81" t="s">
        <v>4350</v>
      </c>
      <c r="G72" s="74">
        <f>SUMIFS('JULY-FLEXI DATA'!$E:$E,'JULY-FLEXI DATA'!$A:$A,'Non-Promoter Scans'!B72)</f>
        <v>0</v>
      </c>
      <c r="H72" s="74">
        <f>SUMIFS('PREVIOUS-FLEXI'!$E:$E,'PREVIOUS-FLEXI'!$A:$A,'Non-Promoter Scans'!B72)</f>
        <v>0</v>
      </c>
      <c r="I72" s="74">
        <f>SUMIFS('PREVIOUS-FLEXI-TOTAL'!$E:$E,'PREVIOUS-FLEXI-TOTAL'!$A:$A,'Non-Promoter Scans'!B72)</f>
        <v>0</v>
      </c>
      <c r="J72" s="83">
        <f t="shared" si="3"/>
        <v>0</v>
      </c>
    </row>
    <row r="73" spans="2:10">
      <c r="B73" s="84" t="s">
        <v>4351</v>
      </c>
      <c r="C73" s="74" t="s">
        <v>34</v>
      </c>
      <c r="D73" s="74" t="s">
        <v>4239</v>
      </c>
      <c r="E73" s="74" t="s">
        <v>4352</v>
      </c>
      <c r="F73" s="81" t="s">
        <v>4353</v>
      </c>
      <c r="G73" s="74">
        <f>SUMIFS('JULY-FLEXI DATA'!$E:$E,'JULY-FLEXI DATA'!$A:$A,'Non-Promoter Scans'!B73)</f>
        <v>0</v>
      </c>
      <c r="H73" s="74">
        <f>SUMIFS('PREVIOUS-FLEXI'!$E:$E,'PREVIOUS-FLEXI'!$A:$A,'Non-Promoter Scans'!B73)</f>
        <v>0</v>
      </c>
      <c r="I73" s="74">
        <f>SUMIFS('PREVIOUS-FLEXI-TOTAL'!$E:$E,'PREVIOUS-FLEXI-TOTAL'!$A:$A,'Non-Promoter Scans'!B73)</f>
        <v>0</v>
      </c>
      <c r="J73" s="83">
        <f t="shared" si="3"/>
        <v>0</v>
      </c>
    </row>
    <row r="74" spans="2:10">
      <c r="B74" s="73" t="s">
        <v>4354</v>
      </c>
      <c r="C74" s="74" t="s">
        <v>4334</v>
      </c>
      <c r="D74" s="74" t="s">
        <v>4335</v>
      </c>
      <c r="E74" s="74" t="s">
        <v>4355</v>
      </c>
      <c r="F74" s="81" t="s">
        <v>4356</v>
      </c>
      <c r="G74" s="74">
        <f>SUMIFS('JULY-FLEXI DATA'!$E:$E,'JULY-FLEXI DATA'!$A:$A,'Non-Promoter Scans'!B74)</f>
        <v>0</v>
      </c>
      <c r="H74" s="74">
        <f>SUMIFS('PREVIOUS-FLEXI'!$E:$E,'PREVIOUS-FLEXI'!$A:$A,'Non-Promoter Scans'!B74)</f>
        <v>0</v>
      </c>
      <c r="I74" s="74">
        <f>SUMIFS('PREVIOUS-FLEXI-TOTAL'!$E:$E,'PREVIOUS-FLEXI-TOTAL'!$A:$A,'Non-Promoter Scans'!B74)</f>
        <v>0</v>
      </c>
      <c r="J74" s="83">
        <f t="shared" si="3"/>
        <v>0</v>
      </c>
    </row>
    <row r="75" spans="2:10">
      <c r="B75" s="84" t="s">
        <v>4357</v>
      </c>
      <c r="C75" s="74" t="s">
        <v>4334</v>
      </c>
      <c r="D75" s="74" t="s">
        <v>4335</v>
      </c>
      <c r="E75" s="74" t="s">
        <v>4358</v>
      </c>
      <c r="F75" s="81" t="s">
        <v>4359</v>
      </c>
      <c r="G75" s="74">
        <f>SUMIFS('JULY-FLEXI DATA'!$E:$E,'JULY-FLEXI DATA'!$A:$A,'Non-Promoter Scans'!B75)</f>
        <v>0</v>
      </c>
      <c r="H75" s="74">
        <f>SUMIFS('PREVIOUS-FLEXI'!$E:$E,'PREVIOUS-FLEXI'!$A:$A,'Non-Promoter Scans'!B75)</f>
        <v>0</v>
      </c>
      <c r="I75" s="74">
        <f>SUMIFS('PREVIOUS-FLEXI-TOTAL'!$E:$E,'PREVIOUS-FLEXI-TOTAL'!$A:$A,'Non-Promoter Scans'!B75)</f>
        <v>0</v>
      </c>
      <c r="J75" s="83">
        <f t="shared" si="3"/>
        <v>0</v>
      </c>
    </row>
    <row r="76" spans="2:10">
      <c r="B76" s="84" t="s">
        <v>4360</v>
      </c>
      <c r="C76" s="74" t="s">
        <v>4334</v>
      </c>
      <c r="D76" s="74" t="s">
        <v>4335</v>
      </c>
      <c r="E76" s="74" t="s">
        <v>4361</v>
      </c>
      <c r="F76" s="81" t="s">
        <v>4362</v>
      </c>
      <c r="G76" s="74">
        <f>SUMIFS('JULY-FLEXI DATA'!$E:$E,'JULY-FLEXI DATA'!$A:$A,'Non-Promoter Scans'!B76)</f>
        <v>0</v>
      </c>
      <c r="H76" s="74">
        <f>SUMIFS('PREVIOUS-FLEXI'!$E:$E,'PREVIOUS-FLEXI'!$A:$A,'Non-Promoter Scans'!B76)</f>
        <v>0</v>
      </c>
      <c r="I76" s="74">
        <f>SUMIFS('PREVIOUS-FLEXI-TOTAL'!$E:$E,'PREVIOUS-FLEXI-TOTAL'!$A:$A,'Non-Promoter Scans'!B76)</f>
        <v>0</v>
      </c>
      <c r="J76" s="83">
        <f t="shared" si="3"/>
        <v>0</v>
      </c>
    </row>
    <row r="77" spans="2:10">
      <c r="B77" s="84" t="s">
        <v>4363</v>
      </c>
      <c r="C77" s="74" t="s">
        <v>4334</v>
      </c>
      <c r="D77" s="74" t="s">
        <v>4335</v>
      </c>
      <c r="E77" s="80" t="s">
        <v>4364</v>
      </c>
      <c r="F77" s="81" t="s">
        <v>4164</v>
      </c>
      <c r="G77" s="74">
        <f>SUMIFS('JULY-FLEXI DATA'!$E:$E,'JULY-FLEXI DATA'!$A:$A,'Non-Promoter Scans'!B77)</f>
        <v>0</v>
      </c>
      <c r="H77" s="74">
        <f>SUMIFS('PREVIOUS-FLEXI'!$E:$E,'PREVIOUS-FLEXI'!$A:$A,'Non-Promoter Scans'!B77)</f>
        <v>0</v>
      </c>
      <c r="I77" s="74">
        <f>SUMIFS('PREVIOUS-FLEXI-TOTAL'!$E:$E,'PREVIOUS-FLEXI-TOTAL'!$A:$A,'Non-Promoter Scans'!B77)</f>
        <v>0</v>
      </c>
      <c r="J77" s="83">
        <f t="shared" si="3"/>
        <v>0</v>
      </c>
    </row>
    <row r="78" spans="2:10">
      <c r="B78" s="84" t="s">
        <v>4365</v>
      </c>
      <c r="C78" s="74" t="s">
        <v>4334</v>
      </c>
      <c r="D78" s="74" t="s">
        <v>4335</v>
      </c>
      <c r="E78" s="74" t="s">
        <v>4366</v>
      </c>
      <c r="F78" s="81" t="s">
        <v>4367</v>
      </c>
      <c r="G78" s="74">
        <f>SUMIFS('JULY-FLEXI DATA'!$E:$E,'JULY-FLEXI DATA'!$A:$A,'Non-Promoter Scans'!B78)</f>
        <v>0</v>
      </c>
      <c r="H78" s="74">
        <f>SUMIFS('PREVIOUS-FLEXI'!$E:$E,'PREVIOUS-FLEXI'!$A:$A,'Non-Promoter Scans'!B78)</f>
        <v>0</v>
      </c>
      <c r="I78" s="74">
        <f>SUMIFS('PREVIOUS-FLEXI-TOTAL'!$E:$E,'PREVIOUS-FLEXI-TOTAL'!$A:$A,'Non-Promoter Scans'!B78)</f>
        <v>0</v>
      </c>
      <c r="J78" s="83">
        <f t="shared" si="3"/>
        <v>0</v>
      </c>
    </row>
    <row r="79" spans="2:10">
      <c r="B79" s="84" t="s">
        <v>4368</v>
      </c>
      <c r="C79" s="74" t="s">
        <v>4334</v>
      </c>
      <c r="D79" s="74" t="s">
        <v>4335</v>
      </c>
      <c r="E79" s="74" t="s">
        <v>4369</v>
      </c>
      <c r="F79" s="81" t="s">
        <v>4370</v>
      </c>
      <c r="G79" s="74">
        <f>SUMIFS('JULY-FLEXI DATA'!$E:$E,'JULY-FLEXI DATA'!$A:$A,'Non-Promoter Scans'!B79)</f>
        <v>0</v>
      </c>
      <c r="H79" s="74">
        <f>SUMIFS('PREVIOUS-FLEXI'!$E:$E,'PREVIOUS-FLEXI'!$A:$A,'Non-Promoter Scans'!B79)</f>
        <v>0</v>
      </c>
      <c r="I79" s="74">
        <f>SUMIFS('PREVIOUS-FLEXI-TOTAL'!$E:$E,'PREVIOUS-FLEXI-TOTAL'!$A:$A,'Non-Promoter Scans'!B79)</f>
        <v>0</v>
      </c>
      <c r="J79" s="83">
        <f t="shared" si="3"/>
        <v>0</v>
      </c>
    </row>
    <row r="80" spans="2:10">
      <c r="B80" s="84" t="s">
        <v>4371</v>
      </c>
      <c r="C80" s="74" t="s">
        <v>4334</v>
      </c>
      <c r="D80" s="74" t="s">
        <v>4335</v>
      </c>
      <c r="E80" s="74" t="s">
        <v>4372</v>
      </c>
      <c r="F80" s="81" t="s">
        <v>4373</v>
      </c>
      <c r="G80" s="74">
        <f>SUMIFS('JULY-FLEXI DATA'!$E:$E,'JULY-FLEXI DATA'!$A:$A,'Non-Promoter Scans'!B80)</f>
        <v>0</v>
      </c>
      <c r="H80" s="74">
        <f>SUMIFS('PREVIOUS-FLEXI'!$E:$E,'PREVIOUS-FLEXI'!$A:$A,'Non-Promoter Scans'!B80)</f>
        <v>0</v>
      </c>
      <c r="I80" s="74">
        <f>SUMIFS('PREVIOUS-FLEXI-TOTAL'!$E:$E,'PREVIOUS-FLEXI-TOTAL'!$A:$A,'Non-Promoter Scans'!B80)</f>
        <v>0</v>
      </c>
      <c r="J80" s="83">
        <f t="shared" si="3"/>
        <v>0</v>
      </c>
    </row>
    <row r="81" spans="2:10">
      <c r="B81" s="84" t="s">
        <v>4374</v>
      </c>
      <c r="C81" s="74" t="s">
        <v>4334</v>
      </c>
      <c r="D81" s="74" t="s">
        <v>4335</v>
      </c>
      <c r="E81" s="74" t="s">
        <v>4375</v>
      </c>
      <c r="F81" s="81" t="s">
        <v>4376</v>
      </c>
      <c r="G81" s="74">
        <f>SUMIFS('JULY-FLEXI DATA'!$E:$E,'JULY-FLEXI DATA'!$A:$A,'Non-Promoter Scans'!B81)</f>
        <v>0</v>
      </c>
      <c r="H81" s="74">
        <f>SUMIFS('PREVIOUS-FLEXI'!$E:$E,'PREVIOUS-FLEXI'!$A:$A,'Non-Promoter Scans'!B81)</f>
        <v>0</v>
      </c>
      <c r="I81" s="74">
        <f>SUMIFS('PREVIOUS-FLEXI-TOTAL'!$E:$E,'PREVIOUS-FLEXI-TOTAL'!$A:$A,'Non-Promoter Scans'!B81)</f>
        <v>0</v>
      </c>
      <c r="J81" s="83">
        <f t="shared" si="3"/>
        <v>0</v>
      </c>
    </row>
    <row r="82" spans="2:10">
      <c r="B82" s="84" t="s">
        <v>4377</v>
      </c>
      <c r="C82" s="74" t="s">
        <v>4334</v>
      </c>
      <c r="D82" s="74" t="s">
        <v>4335</v>
      </c>
      <c r="E82" s="74" t="s">
        <v>4378</v>
      </c>
      <c r="F82" s="81" t="s">
        <v>4379</v>
      </c>
      <c r="G82" s="74">
        <f>SUMIFS('JULY-FLEXI DATA'!$E:$E,'JULY-FLEXI DATA'!$A:$A,'Non-Promoter Scans'!B82)</f>
        <v>0</v>
      </c>
      <c r="H82" s="74">
        <f>SUMIFS('PREVIOUS-FLEXI'!$E:$E,'PREVIOUS-FLEXI'!$A:$A,'Non-Promoter Scans'!B82)</f>
        <v>0</v>
      </c>
      <c r="I82" s="74">
        <f>SUMIFS('PREVIOUS-FLEXI-TOTAL'!$E:$E,'PREVIOUS-FLEXI-TOTAL'!$A:$A,'Non-Promoter Scans'!B82)</f>
        <v>0</v>
      </c>
      <c r="J82" s="83">
        <f t="shared" si="3"/>
        <v>0</v>
      </c>
    </row>
    <row r="83" spans="2:10">
      <c r="B83" s="84" t="s">
        <v>4380</v>
      </c>
      <c r="C83" s="74" t="s">
        <v>4334</v>
      </c>
      <c r="D83" s="74" t="s">
        <v>4335</v>
      </c>
      <c r="E83" s="74" t="s">
        <v>4381</v>
      </c>
      <c r="F83" s="81" t="s">
        <v>4382</v>
      </c>
      <c r="G83" s="74">
        <f>SUMIFS('JULY-FLEXI DATA'!$E:$E,'JULY-FLEXI DATA'!$A:$A,'Non-Promoter Scans'!B83)</f>
        <v>0</v>
      </c>
      <c r="H83" s="74">
        <f>SUMIFS('PREVIOUS-FLEXI'!$E:$E,'PREVIOUS-FLEXI'!$A:$A,'Non-Promoter Scans'!B83)</f>
        <v>0</v>
      </c>
      <c r="I83" s="74">
        <f>SUMIFS('PREVIOUS-FLEXI-TOTAL'!$E:$E,'PREVIOUS-FLEXI-TOTAL'!$A:$A,'Non-Promoter Scans'!B83)</f>
        <v>0</v>
      </c>
      <c r="J83" s="83">
        <f t="shared" si="3"/>
        <v>0</v>
      </c>
    </row>
    <row r="84" spans="2:10">
      <c r="B84" s="84" t="s">
        <v>4383</v>
      </c>
      <c r="C84" s="74" t="s">
        <v>4334</v>
      </c>
      <c r="D84" s="74" t="s">
        <v>4335</v>
      </c>
      <c r="E84" s="74" t="s">
        <v>4384</v>
      </c>
      <c r="F84" s="81" t="s">
        <v>4385</v>
      </c>
      <c r="G84" s="74">
        <f>SUMIFS('JULY-FLEXI DATA'!$E:$E,'JULY-FLEXI DATA'!$A:$A,'Non-Promoter Scans'!B84)</f>
        <v>0</v>
      </c>
      <c r="H84" s="74">
        <f>SUMIFS('PREVIOUS-FLEXI'!$E:$E,'PREVIOUS-FLEXI'!$A:$A,'Non-Promoter Scans'!B84)</f>
        <v>0</v>
      </c>
      <c r="I84" s="74">
        <f>SUMIFS('PREVIOUS-FLEXI-TOTAL'!$E:$E,'PREVIOUS-FLEXI-TOTAL'!$A:$A,'Non-Promoter Scans'!B84)</f>
        <v>0</v>
      </c>
      <c r="J84" s="83">
        <f t="shared" si="3"/>
        <v>0</v>
      </c>
    </row>
    <row r="85" spans="2:10">
      <c r="B85" s="73" t="s">
        <v>4386</v>
      </c>
      <c r="C85" s="74" t="s">
        <v>4334</v>
      </c>
      <c r="D85" s="74" t="s">
        <v>4335</v>
      </c>
      <c r="E85" s="74" t="s">
        <v>4387</v>
      </c>
      <c r="F85" s="81" t="s">
        <v>4388</v>
      </c>
      <c r="G85" s="74">
        <f>SUMIFS('JULY-FLEXI DATA'!$E:$E,'JULY-FLEXI DATA'!$A:$A,'Non-Promoter Scans'!B85)</f>
        <v>0</v>
      </c>
      <c r="H85" s="74">
        <f>SUMIFS('PREVIOUS-FLEXI'!$E:$E,'PREVIOUS-FLEXI'!$A:$A,'Non-Promoter Scans'!B85)</f>
        <v>0</v>
      </c>
      <c r="I85" s="74">
        <f>SUMIFS('PREVIOUS-FLEXI-TOTAL'!$E:$E,'PREVIOUS-FLEXI-TOTAL'!$A:$A,'Non-Promoter Scans'!B85)</f>
        <v>0</v>
      </c>
      <c r="J85" s="83">
        <f t="shared" si="3"/>
        <v>0</v>
      </c>
    </row>
    <row r="86" spans="2:10">
      <c r="B86" s="73" t="s">
        <v>4389</v>
      </c>
      <c r="C86" s="74" t="s">
        <v>4334</v>
      </c>
      <c r="D86" s="74" t="s">
        <v>4335</v>
      </c>
      <c r="E86" s="74" t="s">
        <v>4390</v>
      </c>
      <c r="F86" s="81" t="s">
        <v>4391</v>
      </c>
      <c r="G86" s="74">
        <f>SUMIFS('JULY-FLEXI DATA'!$E:$E,'JULY-FLEXI DATA'!$A:$A,'Non-Promoter Scans'!B86)</f>
        <v>0</v>
      </c>
      <c r="H86" s="74">
        <f>SUMIFS('PREVIOUS-FLEXI'!$E:$E,'PREVIOUS-FLEXI'!$A:$A,'Non-Promoter Scans'!B86)</f>
        <v>0</v>
      </c>
      <c r="I86" s="74">
        <f>SUMIFS('PREVIOUS-FLEXI-TOTAL'!$E:$E,'PREVIOUS-FLEXI-TOTAL'!$A:$A,'Non-Promoter Scans'!B86)</f>
        <v>0</v>
      </c>
      <c r="J86" s="83">
        <f t="shared" si="3"/>
        <v>0</v>
      </c>
    </row>
    <row r="87" spans="2:10">
      <c r="B87" s="73" t="s">
        <v>4392</v>
      </c>
      <c r="C87" s="74" t="s">
        <v>4334</v>
      </c>
      <c r="D87" s="74" t="s">
        <v>4335</v>
      </c>
      <c r="E87" s="74" t="s">
        <v>4393</v>
      </c>
      <c r="F87" s="81" t="s">
        <v>4394</v>
      </c>
      <c r="G87" s="74">
        <f>SUMIFS('JULY-FLEXI DATA'!$E:$E,'JULY-FLEXI DATA'!$A:$A,'Non-Promoter Scans'!B87)</f>
        <v>0</v>
      </c>
      <c r="H87" s="74">
        <f>SUMIFS('PREVIOUS-FLEXI'!$E:$E,'PREVIOUS-FLEXI'!$A:$A,'Non-Promoter Scans'!B87)</f>
        <v>0</v>
      </c>
      <c r="I87" s="74">
        <f>SUMIFS('PREVIOUS-FLEXI-TOTAL'!$E:$E,'PREVIOUS-FLEXI-TOTAL'!$A:$A,'Non-Promoter Scans'!B87)</f>
        <v>0</v>
      </c>
      <c r="J87" s="83">
        <f t="shared" si="3"/>
        <v>0</v>
      </c>
    </row>
    <row r="88" spans="2:10">
      <c r="B88" s="73" t="s">
        <v>4395</v>
      </c>
      <c r="C88" s="74" t="s">
        <v>4334</v>
      </c>
      <c r="D88" s="74" t="s">
        <v>4335</v>
      </c>
      <c r="E88" s="74" t="s">
        <v>4396</v>
      </c>
      <c r="F88" s="81" t="s">
        <v>4397</v>
      </c>
      <c r="G88" s="74">
        <f>SUMIFS('JULY-FLEXI DATA'!$E:$E,'JULY-FLEXI DATA'!$A:$A,'Non-Promoter Scans'!B88)</f>
        <v>0</v>
      </c>
      <c r="H88" s="74">
        <f>SUMIFS('PREVIOUS-FLEXI'!$E:$E,'PREVIOUS-FLEXI'!$A:$A,'Non-Promoter Scans'!B88)</f>
        <v>0</v>
      </c>
      <c r="I88" s="74">
        <f>SUMIFS('PREVIOUS-FLEXI-TOTAL'!$E:$E,'PREVIOUS-FLEXI-TOTAL'!$A:$A,'Non-Promoter Scans'!B88)</f>
        <v>0</v>
      </c>
      <c r="J88" s="83">
        <f t="shared" si="3"/>
        <v>0</v>
      </c>
    </row>
    <row r="89" spans="2:10">
      <c r="B89" s="73" t="s">
        <v>4398</v>
      </c>
      <c r="C89" s="74" t="s">
        <v>4334</v>
      </c>
      <c r="D89" s="74" t="s">
        <v>4335</v>
      </c>
      <c r="E89" s="74" t="s">
        <v>4399</v>
      </c>
      <c r="F89" s="81" t="s">
        <v>4400</v>
      </c>
      <c r="G89" s="74">
        <f>SUMIFS('JULY-FLEXI DATA'!$E:$E,'JULY-FLEXI DATA'!$A:$A,'Non-Promoter Scans'!B89)</f>
        <v>0</v>
      </c>
      <c r="H89" s="74">
        <f>SUMIFS('PREVIOUS-FLEXI'!$E:$E,'PREVIOUS-FLEXI'!$A:$A,'Non-Promoter Scans'!B89)</f>
        <v>0</v>
      </c>
      <c r="I89" s="74">
        <f>SUMIFS('PREVIOUS-FLEXI-TOTAL'!$E:$E,'PREVIOUS-FLEXI-TOTAL'!$A:$A,'Non-Promoter Scans'!B89)</f>
        <v>0</v>
      </c>
      <c r="J89" s="83">
        <f t="shared" si="3"/>
        <v>0</v>
      </c>
    </row>
    <row r="90" spans="2:10">
      <c r="B90" s="73" t="s">
        <v>4401</v>
      </c>
      <c r="C90" s="74" t="s">
        <v>4334</v>
      </c>
      <c r="D90" s="74" t="s">
        <v>4335</v>
      </c>
      <c r="E90" s="74" t="s">
        <v>4314</v>
      </c>
      <c r="F90" s="81" t="s">
        <v>4402</v>
      </c>
      <c r="G90" s="74">
        <f>SUMIFS('JULY-FLEXI DATA'!$E:$E,'JULY-FLEXI DATA'!$A:$A,'Non-Promoter Scans'!B90)</f>
        <v>0</v>
      </c>
      <c r="H90" s="74">
        <f>SUMIFS('PREVIOUS-FLEXI'!$E:$E,'PREVIOUS-FLEXI'!$A:$A,'Non-Promoter Scans'!B90)</f>
        <v>0</v>
      </c>
      <c r="I90" s="74">
        <f>SUMIFS('PREVIOUS-FLEXI-TOTAL'!$E:$E,'PREVIOUS-FLEXI-TOTAL'!$A:$A,'Non-Promoter Scans'!B90)</f>
        <v>0</v>
      </c>
      <c r="J90" s="83">
        <f t="shared" si="3"/>
        <v>0</v>
      </c>
    </row>
    <row r="91" spans="2:10">
      <c r="B91" s="75" t="s">
        <v>4403</v>
      </c>
      <c r="C91" s="74" t="s">
        <v>4334</v>
      </c>
      <c r="D91" s="74" t="s">
        <v>4335</v>
      </c>
      <c r="E91" s="74" t="s">
        <v>4404</v>
      </c>
      <c r="F91" s="81" t="s">
        <v>4405</v>
      </c>
      <c r="G91" s="74">
        <f>SUMIFS('JULY-FLEXI DATA'!$E:$E,'JULY-FLEXI DATA'!$A:$A,'Non-Promoter Scans'!B91)</f>
        <v>0</v>
      </c>
      <c r="H91" s="74">
        <f>SUMIFS('PREVIOUS-FLEXI'!$E:$E,'PREVIOUS-FLEXI'!$A:$A,'Non-Promoter Scans'!B91)</f>
        <v>0</v>
      </c>
      <c r="I91" s="74">
        <f>SUMIFS('PREVIOUS-FLEXI-TOTAL'!$E:$E,'PREVIOUS-FLEXI-TOTAL'!$A:$A,'Non-Promoter Scans'!B91)</f>
        <v>0</v>
      </c>
      <c r="J91" s="83">
        <f t="shared" si="3"/>
        <v>0</v>
      </c>
    </row>
    <row r="92" spans="2:10">
      <c r="B92" s="73" t="s">
        <v>4406</v>
      </c>
      <c r="C92" s="74" t="s">
        <v>4334</v>
      </c>
      <c r="D92" s="74" t="s">
        <v>4335</v>
      </c>
      <c r="E92" s="74" t="s">
        <v>4407</v>
      </c>
      <c r="F92" s="81" t="s">
        <v>4408</v>
      </c>
      <c r="G92" s="74">
        <f>SUMIFS('JULY-FLEXI DATA'!$E:$E,'JULY-FLEXI DATA'!$A:$A,'Non-Promoter Scans'!B92)</f>
        <v>0</v>
      </c>
      <c r="H92" s="74">
        <f>SUMIFS('PREVIOUS-FLEXI'!$E:$E,'PREVIOUS-FLEXI'!$A:$A,'Non-Promoter Scans'!B92)</f>
        <v>0</v>
      </c>
      <c r="I92" s="74">
        <f>SUMIFS('PREVIOUS-FLEXI-TOTAL'!$E:$E,'PREVIOUS-FLEXI-TOTAL'!$A:$A,'Non-Promoter Scans'!B92)</f>
        <v>0</v>
      </c>
      <c r="J92" s="83">
        <f t="shared" si="3"/>
        <v>0</v>
      </c>
    </row>
    <row r="93" spans="2:10">
      <c r="B93" s="73" t="s">
        <v>4409</v>
      </c>
      <c r="C93" s="74" t="s">
        <v>4334</v>
      </c>
      <c r="D93" s="74" t="s">
        <v>4335</v>
      </c>
      <c r="E93" s="74" t="s">
        <v>4410</v>
      </c>
      <c r="F93" s="81" t="s">
        <v>4411</v>
      </c>
      <c r="G93" s="74">
        <f>SUMIFS('JULY-FLEXI DATA'!$E:$E,'JULY-FLEXI DATA'!$A:$A,'Non-Promoter Scans'!B93)</f>
        <v>0</v>
      </c>
      <c r="H93" s="74">
        <f>SUMIFS('PREVIOUS-FLEXI'!$E:$E,'PREVIOUS-FLEXI'!$A:$A,'Non-Promoter Scans'!B93)</f>
        <v>0</v>
      </c>
      <c r="I93" s="74">
        <f>SUMIFS('PREVIOUS-FLEXI-TOTAL'!$E:$E,'PREVIOUS-FLEXI-TOTAL'!$A:$A,'Non-Promoter Scans'!B93)</f>
        <v>0</v>
      </c>
      <c r="J93" s="83">
        <f t="shared" si="3"/>
        <v>0</v>
      </c>
    </row>
    <row r="94" spans="2:10">
      <c r="B94" s="73" t="s">
        <v>4412</v>
      </c>
      <c r="C94" s="74" t="s">
        <v>1084</v>
      </c>
      <c r="D94" s="85" t="s">
        <v>4413</v>
      </c>
      <c r="E94" s="74" t="s">
        <v>4414</v>
      </c>
      <c r="F94" s="81" t="s">
        <v>4415</v>
      </c>
      <c r="G94" s="74">
        <f>SUMIFS('JULY-FLEXI DATA'!$E:$E,'JULY-FLEXI DATA'!$A:$A,'Non-Promoter Scans'!B94)</f>
        <v>0</v>
      </c>
      <c r="H94" s="74">
        <f>SUMIFS('PREVIOUS-FLEXI'!$E:$E,'PREVIOUS-FLEXI'!$A:$A,'Non-Promoter Scans'!B94)</f>
        <v>0</v>
      </c>
      <c r="I94" s="74">
        <f>SUMIFS('PREVIOUS-FLEXI-TOTAL'!$E:$E,'PREVIOUS-FLEXI-TOTAL'!$A:$A,'Non-Promoter Scans'!B94)</f>
        <v>0</v>
      </c>
      <c r="J94" s="83">
        <f t="shared" si="3"/>
        <v>0</v>
      </c>
    </row>
    <row r="95" spans="2:10">
      <c r="B95" s="73" t="s">
        <v>4416</v>
      </c>
      <c r="C95" s="74" t="s">
        <v>1084</v>
      </c>
      <c r="D95" s="85" t="s">
        <v>4413</v>
      </c>
      <c r="E95" s="74" t="s">
        <v>4417</v>
      </c>
      <c r="F95" s="81" t="s">
        <v>4418</v>
      </c>
      <c r="G95" s="74">
        <f>SUMIFS('JULY-FLEXI DATA'!$E:$E,'JULY-FLEXI DATA'!$A:$A,'Non-Promoter Scans'!B95)</f>
        <v>0</v>
      </c>
      <c r="H95" s="74">
        <f>SUMIFS('PREVIOUS-FLEXI'!$E:$E,'PREVIOUS-FLEXI'!$A:$A,'Non-Promoter Scans'!B95)</f>
        <v>0</v>
      </c>
      <c r="I95" s="74">
        <f>SUMIFS('PREVIOUS-FLEXI-TOTAL'!$E:$E,'PREVIOUS-FLEXI-TOTAL'!$A:$A,'Non-Promoter Scans'!B95)</f>
        <v>0</v>
      </c>
      <c r="J95" s="83">
        <f t="shared" si="3"/>
        <v>0</v>
      </c>
    </row>
    <row r="96" spans="2:10">
      <c r="B96" s="73" t="s">
        <v>4419</v>
      </c>
      <c r="C96" s="74" t="s">
        <v>1084</v>
      </c>
      <c r="D96" s="85" t="s">
        <v>4413</v>
      </c>
      <c r="E96" s="74" t="s">
        <v>4420</v>
      </c>
      <c r="F96" s="81" t="s">
        <v>4421</v>
      </c>
      <c r="G96" s="74">
        <f>SUMIFS('JULY-FLEXI DATA'!$E:$E,'JULY-FLEXI DATA'!$A:$A,'Non-Promoter Scans'!B96)</f>
        <v>0</v>
      </c>
      <c r="H96" s="74">
        <f>SUMIFS('PREVIOUS-FLEXI'!$E:$E,'PREVIOUS-FLEXI'!$A:$A,'Non-Promoter Scans'!B96)</f>
        <v>0</v>
      </c>
      <c r="I96" s="74">
        <f>SUMIFS('PREVIOUS-FLEXI-TOTAL'!$E:$E,'PREVIOUS-FLEXI-TOTAL'!$A:$A,'Non-Promoter Scans'!B96)</f>
        <v>0</v>
      </c>
      <c r="J96" s="83">
        <f t="shared" si="3"/>
        <v>0</v>
      </c>
    </row>
    <row r="97" spans="2:10">
      <c r="B97" s="73" t="s">
        <v>4422</v>
      </c>
      <c r="C97" s="74" t="s">
        <v>1084</v>
      </c>
      <c r="D97" s="85" t="s">
        <v>4413</v>
      </c>
      <c r="E97" s="74" t="s">
        <v>4423</v>
      </c>
      <c r="F97" s="81" t="s">
        <v>4424</v>
      </c>
      <c r="G97" s="74">
        <f>SUMIFS('JULY-FLEXI DATA'!$E:$E,'JULY-FLEXI DATA'!$A:$A,'Non-Promoter Scans'!B97)</f>
        <v>0</v>
      </c>
      <c r="H97" s="74">
        <f>SUMIFS('PREVIOUS-FLEXI'!$E:$E,'PREVIOUS-FLEXI'!$A:$A,'Non-Promoter Scans'!B97)</f>
        <v>0</v>
      </c>
      <c r="I97" s="74">
        <f>SUMIFS('PREVIOUS-FLEXI-TOTAL'!$E:$E,'PREVIOUS-FLEXI-TOTAL'!$A:$A,'Non-Promoter Scans'!B97)</f>
        <v>0</v>
      </c>
      <c r="J97" s="83">
        <f t="shared" si="3"/>
        <v>0</v>
      </c>
    </row>
    <row r="98" spans="2:10">
      <c r="B98" s="73" t="s">
        <v>4425</v>
      </c>
      <c r="C98" s="74" t="s">
        <v>1084</v>
      </c>
      <c r="D98" s="85" t="s">
        <v>4413</v>
      </c>
      <c r="E98" s="74" t="s">
        <v>4426</v>
      </c>
      <c r="F98" s="81" t="s">
        <v>4427</v>
      </c>
      <c r="G98" s="74">
        <f>SUMIFS('JULY-FLEXI DATA'!$E:$E,'JULY-FLEXI DATA'!$A:$A,'Non-Promoter Scans'!B98)</f>
        <v>0</v>
      </c>
      <c r="H98" s="74">
        <f>SUMIFS('PREVIOUS-FLEXI'!$E:$E,'PREVIOUS-FLEXI'!$A:$A,'Non-Promoter Scans'!B98)</f>
        <v>0</v>
      </c>
      <c r="I98" s="74">
        <f>SUMIFS('PREVIOUS-FLEXI-TOTAL'!$E:$E,'PREVIOUS-FLEXI-TOTAL'!$A:$A,'Non-Promoter Scans'!B98)</f>
        <v>0</v>
      </c>
      <c r="J98" s="83">
        <f t="shared" si="3"/>
        <v>0</v>
      </c>
    </row>
    <row r="99" spans="2:10">
      <c r="B99" s="73" t="s">
        <v>4428</v>
      </c>
      <c r="C99" s="74" t="s">
        <v>1084</v>
      </c>
      <c r="D99" s="85" t="s">
        <v>4413</v>
      </c>
      <c r="E99" s="74" t="s">
        <v>4429</v>
      </c>
      <c r="F99" s="81" t="s">
        <v>4430</v>
      </c>
      <c r="G99" s="74">
        <f>SUMIFS('JULY-FLEXI DATA'!$E:$E,'JULY-FLEXI DATA'!$A:$A,'Non-Promoter Scans'!B99)</f>
        <v>0</v>
      </c>
      <c r="H99" s="74">
        <f>SUMIFS('PREVIOUS-FLEXI'!$E:$E,'PREVIOUS-FLEXI'!$A:$A,'Non-Promoter Scans'!B99)</f>
        <v>0</v>
      </c>
      <c r="I99" s="74">
        <f>SUMIFS('PREVIOUS-FLEXI-TOTAL'!$E:$E,'PREVIOUS-FLEXI-TOTAL'!$A:$A,'Non-Promoter Scans'!B99)</f>
        <v>0</v>
      </c>
      <c r="J99" s="83">
        <f t="shared" si="3"/>
        <v>0</v>
      </c>
    </row>
    <row r="100" spans="2:10">
      <c r="B100" s="73" t="s">
        <v>4431</v>
      </c>
      <c r="C100" s="74" t="s">
        <v>1084</v>
      </c>
      <c r="D100" s="85" t="s">
        <v>4413</v>
      </c>
      <c r="E100" s="74" t="s">
        <v>4432</v>
      </c>
      <c r="F100" s="81" t="s">
        <v>4433</v>
      </c>
      <c r="G100" s="74">
        <f>SUMIFS('JULY-FLEXI DATA'!$E:$E,'JULY-FLEXI DATA'!$A:$A,'Non-Promoter Scans'!B100)</f>
        <v>0</v>
      </c>
      <c r="H100" s="74">
        <f>SUMIFS('PREVIOUS-FLEXI'!$E:$E,'PREVIOUS-FLEXI'!$A:$A,'Non-Promoter Scans'!B100)</f>
        <v>0</v>
      </c>
      <c r="I100" s="74">
        <f>SUMIFS('PREVIOUS-FLEXI-TOTAL'!$E:$E,'PREVIOUS-FLEXI-TOTAL'!$A:$A,'Non-Promoter Scans'!B100)</f>
        <v>0</v>
      </c>
      <c r="J100" s="83">
        <f t="shared" si="3"/>
        <v>0</v>
      </c>
    </row>
    <row r="101" spans="2:10">
      <c r="B101" s="73" t="s">
        <v>4434</v>
      </c>
      <c r="C101" s="74" t="s">
        <v>1084</v>
      </c>
      <c r="D101" s="85" t="s">
        <v>4413</v>
      </c>
      <c r="E101" s="74" t="s">
        <v>4435</v>
      </c>
      <c r="F101" s="81" t="s">
        <v>4436</v>
      </c>
      <c r="G101" s="74">
        <f>SUMIFS('JULY-FLEXI DATA'!$E:$E,'JULY-FLEXI DATA'!$A:$A,'Non-Promoter Scans'!B101)</f>
        <v>0</v>
      </c>
      <c r="H101" s="74">
        <f>SUMIFS('PREVIOUS-FLEXI'!$E:$E,'PREVIOUS-FLEXI'!$A:$A,'Non-Promoter Scans'!B101)</f>
        <v>0</v>
      </c>
      <c r="I101" s="74">
        <f>SUMIFS('PREVIOUS-FLEXI-TOTAL'!$E:$E,'PREVIOUS-FLEXI-TOTAL'!$A:$A,'Non-Promoter Scans'!B101)</f>
        <v>0</v>
      </c>
      <c r="J101" s="83">
        <f t="shared" si="3"/>
        <v>0</v>
      </c>
    </row>
    <row r="102" spans="2:10">
      <c r="B102" s="73" t="s">
        <v>1294</v>
      </c>
      <c r="C102" s="74" t="s">
        <v>1084</v>
      </c>
      <c r="D102" s="85" t="s">
        <v>4413</v>
      </c>
      <c r="E102" s="74" t="s">
        <v>4437</v>
      </c>
      <c r="F102" s="81" t="s">
        <v>4438</v>
      </c>
      <c r="G102" s="74">
        <f>SUMIFS('JULY-FLEXI DATA'!$E:$E,'JULY-FLEXI DATA'!$A:$A,'Non-Promoter Scans'!B102)</f>
        <v>8</v>
      </c>
      <c r="H102" s="74">
        <f>SUMIFS('PREVIOUS-FLEXI'!$E:$E,'PREVIOUS-FLEXI'!$A:$A,'Non-Promoter Scans'!B102)</f>
        <v>0</v>
      </c>
      <c r="I102" s="74">
        <f>SUMIFS('PREVIOUS-FLEXI-TOTAL'!$E:$E,'PREVIOUS-FLEXI-TOTAL'!$A:$A,'Non-Promoter Scans'!B102)</f>
        <v>7</v>
      </c>
      <c r="J102" s="83">
        <f t="shared" si="3"/>
        <v>0</v>
      </c>
    </row>
    <row r="103" spans="2:10">
      <c r="B103" s="73" t="s">
        <v>4439</v>
      </c>
      <c r="C103" s="74" t="s">
        <v>1084</v>
      </c>
      <c r="D103" s="85" t="s">
        <v>4413</v>
      </c>
      <c r="E103" s="74" t="s">
        <v>4440</v>
      </c>
      <c r="F103" s="81" t="s">
        <v>4441</v>
      </c>
      <c r="G103" s="74">
        <f>SUMIFS('JULY-FLEXI DATA'!$E:$E,'JULY-FLEXI DATA'!$A:$A,'Non-Promoter Scans'!B103)</f>
        <v>0</v>
      </c>
      <c r="H103" s="74">
        <f>SUMIFS('PREVIOUS-FLEXI'!$E:$E,'PREVIOUS-FLEXI'!$A:$A,'Non-Promoter Scans'!B103)</f>
        <v>0</v>
      </c>
      <c r="I103" s="74">
        <f>SUMIFS('PREVIOUS-FLEXI-TOTAL'!$E:$E,'PREVIOUS-FLEXI-TOTAL'!$A:$A,'Non-Promoter Scans'!B103)</f>
        <v>0</v>
      </c>
      <c r="J103" s="83">
        <f t="shared" si="3"/>
        <v>0</v>
      </c>
    </row>
    <row r="104" spans="2:10">
      <c r="B104" s="73" t="s">
        <v>4442</v>
      </c>
      <c r="C104" s="74" t="s">
        <v>1084</v>
      </c>
      <c r="D104" s="85" t="s">
        <v>4413</v>
      </c>
      <c r="E104" s="74" t="s">
        <v>4396</v>
      </c>
      <c r="F104" s="81" t="s">
        <v>4443</v>
      </c>
      <c r="G104" s="74">
        <f>SUMIFS('JULY-FLEXI DATA'!$E:$E,'JULY-FLEXI DATA'!$A:$A,'Non-Promoter Scans'!B104)</f>
        <v>0</v>
      </c>
      <c r="H104" s="74">
        <f>SUMIFS('PREVIOUS-FLEXI'!$E:$E,'PREVIOUS-FLEXI'!$A:$A,'Non-Promoter Scans'!B104)</f>
        <v>0</v>
      </c>
      <c r="I104" s="74">
        <f>SUMIFS('PREVIOUS-FLEXI-TOTAL'!$E:$E,'PREVIOUS-FLEXI-TOTAL'!$A:$A,'Non-Promoter Scans'!B104)</f>
        <v>0</v>
      </c>
      <c r="J104" s="83">
        <f t="shared" si="3"/>
        <v>0</v>
      </c>
    </row>
    <row r="105" spans="2:10">
      <c r="B105" s="73" t="s">
        <v>4444</v>
      </c>
      <c r="C105" s="74" t="s">
        <v>1084</v>
      </c>
      <c r="D105" s="85" t="s">
        <v>4413</v>
      </c>
      <c r="E105" s="74" t="s">
        <v>4445</v>
      </c>
      <c r="F105" s="81" t="s">
        <v>4446</v>
      </c>
      <c r="G105" s="74">
        <f>SUMIFS('JULY-FLEXI DATA'!$E:$E,'JULY-FLEXI DATA'!$A:$A,'Non-Promoter Scans'!B105)</f>
        <v>0</v>
      </c>
      <c r="H105" s="74">
        <f>SUMIFS('PREVIOUS-FLEXI'!$E:$E,'PREVIOUS-FLEXI'!$A:$A,'Non-Promoter Scans'!B105)</f>
        <v>0</v>
      </c>
      <c r="I105" s="74">
        <f>SUMIFS('PREVIOUS-FLEXI-TOTAL'!$E:$E,'PREVIOUS-FLEXI-TOTAL'!$A:$A,'Non-Promoter Scans'!B105)</f>
        <v>0</v>
      </c>
      <c r="J105" s="83">
        <f t="shared" si="3"/>
        <v>0</v>
      </c>
    </row>
    <row r="106" spans="2:10">
      <c r="B106" s="73" t="s">
        <v>4447</v>
      </c>
      <c r="C106" s="74" t="s">
        <v>1084</v>
      </c>
      <c r="D106" s="85" t="s">
        <v>4413</v>
      </c>
      <c r="E106" s="74" t="s">
        <v>4448</v>
      </c>
      <c r="F106" s="81" t="s">
        <v>4449</v>
      </c>
      <c r="G106" s="74">
        <f>SUMIFS('JULY-FLEXI DATA'!$E:$E,'JULY-FLEXI DATA'!$A:$A,'Non-Promoter Scans'!B106)</f>
        <v>0</v>
      </c>
      <c r="H106" s="74">
        <f>SUMIFS('PREVIOUS-FLEXI'!$E:$E,'PREVIOUS-FLEXI'!$A:$A,'Non-Promoter Scans'!B106)</f>
        <v>0</v>
      </c>
      <c r="I106" s="74">
        <f>SUMIFS('PREVIOUS-FLEXI-TOTAL'!$E:$E,'PREVIOUS-FLEXI-TOTAL'!$A:$A,'Non-Promoter Scans'!B106)</f>
        <v>0</v>
      </c>
      <c r="J106" s="83">
        <f t="shared" si="3"/>
        <v>0</v>
      </c>
    </row>
    <row r="107" spans="2:10">
      <c r="B107" s="73" t="s">
        <v>4450</v>
      </c>
      <c r="C107" s="74" t="s">
        <v>1084</v>
      </c>
      <c r="D107" s="85" t="s">
        <v>4413</v>
      </c>
      <c r="E107" s="74" t="s">
        <v>4451</v>
      </c>
      <c r="F107" s="81" t="s">
        <v>4452</v>
      </c>
      <c r="G107" s="74">
        <f>SUMIFS('JULY-FLEXI DATA'!$E:$E,'JULY-FLEXI DATA'!$A:$A,'Non-Promoter Scans'!B107)</f>
        <v>0</v>
      </c>
      <c r="H107" s="74">
        <f>SUMIFS('PREVIOUS-FLEXI'!$E:$E,'PREVIOUS-FLEXI'!$A:$A,'Non-Promoter Scans'!B107)</f>
        <v>0</v>
      </c>
      <c r="I107" s="74">
        <f>SUMIFS('PREVIOUS-FLEXI-TOTAL'!$E:$E,'PREVIOUS-FLEXI-TOTAL'!$A:$A,'Non-Promoter Scans'!B107)</f>
        <v>0</v>
      </c>
      <c r="J107" s="83">
        <f t="shared" si="3"/>
        <v>0</v>
      </c>
    </row>
    <row r="108" spans="2:10">
      <c r="B108" s="73" t="s">
        <v>4453</v>
      </c>
      <c r="C108" s="74" t="s">
        <v>1084</v>
      </c>
      <c r="D108" s="85" t="s">
        <v>4413</v>
      </c>
      <c r="E108" s="74" t="s">
        <v>4454</v>
      </c>
      <c r="F108" s="81" t="s">
        <v>4455</v>
      </c>
      <c r="G108" s="74">
        <f>SUMIFS('JULY-FLEXI DATA'!$E:$E,'JULY-FLEXI DATA'!$A:$A,'Non-Promoter Scans'!B108)</f>
        <v>0</v>
      </c>
      <c r="H108" s="74">
        <f>SUMIFS('PREVIOUS-FLEXI'!$E:$E,'PREVIOUS-FLEXI'!$A:$A,'Non-Promoter Scans'!B108)</f>
        <v>0</v>
      </c>
      <c r="I108" s="74">
        <f>SUMIFS('PREVIOUS-FLEXI-TOTAL'!$E:$E,'PREVIOUS-FLEXI-TOTAL'!$A:$A,'Non-Promoter Scans'!B108)</f>
        <v>0</v>
      </c>
      <c r="J108" s="83">
        <f t="shared" si="3"/>
        <v>0</v>
      </c>
    </row>
    <row r="109" spans="2:10">
      <c r="B109" s="73" t="s">
        <v>4456</v>
      </c>
      <c r="C109" s="74" t="s">
        <v>1084</v>
      </c>
      <c r="D109" s="85" t="s">
        <v>4413</v>
      </c>
      <c r="E109" s="74" t="s">
        <v>4457</v>
      </c>
      <c r="F109" s="81" t="s">
        <v>4458</v>
      </c>
      <c r="G109" s="74">
        <f>SUMIFS('JULY-FLEXI DATA'!$E:$E,'JULY-FLEXI DATA'!$A:$A,'Non-Promoter Scans'!B109)</f>
        <v>0</v>
      </c>
      <c r="H109" s="74">
        <f>SUMIFS('PREVIOUS-FLEXI'!$E:$E,'PREVIOUS-FLEXI'!$A:$A,'Non-Promoter Scans'!B109)</f>
        <v>0</v>
      </c>
      <c r="I109" s="74">
        <f>SUMIFS('PREVIOUS-FLEXI-TOTAL'!$E:$E,'PREVIOUS-FLEXI-TOTAL'!$A:$A,'Non-Promoter Scans'!B109)</f>
        <v>0</v>
      </c>
      <c r="J109" s="83">
        <f t="shared" si="3"/>
        <v>0</v>
      </c>
    </row>
    <row r="110" spans="2:10">
      <c r="B110" s="73" t="s">
        <v>4459</v>
      </c>
      <c r="C110" s="80" t="s">
        <v>1084</v>
      </c>
      <c r="D110" s="85" t="s">
        <v>4413</v>
      </c>
      <c r="E110" s="74" t="s">
        <v>4460</v>
      </c>
      <c r="F110" s="81" t="s">
        <v>4461</v>
      </c>
      <c r="G110" s="74">
        <f>SUMIFS('JULY-FLEXI DATA'!$E:$E,'JULY-FLEXI DATA'!$A:$A,'Non-Promoter Scans'!B110)</f>
        <v>0</v>
      </c>
      <c r="H110" s="74">
        <f>SUMIFS('PREVIOUS-FLEXI'!$E:$E,'PREVIOUS-FLEXI'!$A:$A,'Non-Promoter Scans'!B110)</f>
        <v>0</v>
      </c>
      <c r="I110" s="74">
        <f>SUMIFS('PREVIOUS-FLEXI-TOTAL'!$E:$E,'PREVIOUS-FLEXI-TOTAL'!$A:$A,'Non-Promoter Scans'!B110)</f>
        <v>0</v>
      </c>
      <c r="J110" s="83">
        <f t="shared" si="3"/>
        <v>0</v>
      </c>
    </row>
    <row r="111" spans="2:10">
      <c r="B111" s="73" t="s">
        <v>4462</v>
      </c>
      <c r="C111" s="80" t="s">
        <v>1084</v>
      </c>
      <c r="D111" s="85" t="s">
        <v>4413</v>
      </c>
      <c r="E111" s="74" t="s">
        <v>4463</v>
      </c>
      <c r="F111" s="81" t="s">
        <v>4464</v>
      </c>
      <c r="G111" s="74">
        <f>SUMIFS('JULY-FLEXI DATA'!$E:$E,'JULY-FLEXI DATA'!$A:$A,'Non-Promoter Scans'!B111)</f>
        <v>0</v>
      </c>
      <c r="H111" s="74">
        <f>SUMIFS('PREVIOUS-FLEXI'!$E:$E,'PREVIOUS-FLEXI'!$A:$A,'Non-Promoter Scans'!B111)</f>
        <v>0</v>
      </c>
      <c r="I111" s="74">
        <f>SUMIFS('PREVIOUS-FLEXI-TOTAL'!$E:$E,'PREVIOUS-FLEXI-TOTAL'!$A:$A,'Non-Promoter Scans'!B111)</f>
        <v>0</v>
      </c>
      <c r="J111" s="83">
        <f t="shared" si="3"/>
        <v>0</v>
      </c>
    </row>
    <row r="112" spans="2:10">
      <c r="B112" s="73" t="s">
        <v>4465</v>
      </c>
      <c r="C112" s="80" t="s">
        <v>1084</v>
      </c>
      <c r="D112" s="85" t="s">
        <v>4413</v>
      </c>
      <c r="E112" s="74"/>
      <c r="F112" s="81"/>
      <c r="G112" s="74">
        <f>SUMIFS('JULY-FLEXI DATA'!$E:$E,'JULY-FLEXI DATA'!$A:$A,'Non-Promoter Scans'!B112)</f>
        <v>0</v>
      </c>
      <c r="H112" s="74">
        <f>SUMIFS('PREVIOUS-FLEXI'!$E:$E,'PREVIOUS-FLEXI'!$A:$A,'Non-Promoter Scans'!B112)</f>
        <v>0</v>
      </c>
      <c r="I112" s="74">
        <f>SUMIFS('PREVIOUS-FLEXI-TOTAL'!$E:$E,'PREVIOUS-FLEXI-TOTAL'!$A:$A,'Non-Promoter Scans'!B112)</f>
        <v>6</v>
      </c>
      <c r="J112" s="83">
        <f t="shared" si="3"/>
        <v>0</v>
      </c>
    </row>
    <row r="113" spans="2:10">
      <c r="B113" s="73" t="s">
        <v>4466</v>
      </c>
      <c r="C113" s="80" t="s">
        <v>160</v>
      </c>
      <c r="D113" s="74" t="s">
        <v>4467</v>
      </c>
      <c r="E113" s="74" t="s">
        <v>4468</v>
      </c>
      <c r="F113" s="81" t="s">
        <v>4469</v>
      </c>
      <c r="G113" s="74">
        <f>SUMIFS('JULY-FLEXI DATA'!$E:$E,'JULY-FLEXI DATA'!$A:$A,'Non-Promoter Scans'!B113)</f>
        <v>0</v>
      </c>
      <c r="H113" s="74">
        <f>SUMIFS('PREVIOUS-FLEXI'!$E:$E,'PREVIOUS-FLEXI'!$A:$A,'Non-Promoter Scans'!B113)</f>
        <v>0</v>
      </c>
      <c r="I113" s="74">
        <f>SUMIFS('PREVIOUS-FLEXI-TOTAL'!$E:$E,'PREVIOUS-FLEXI-TOTAL'!$A:$A,'Non-Promoter Scans'!B113)</f>
        <v>0</v>
      </c>
      <c r="J113" s="83">
        <f t="shared" si="3"/>
        <v>0</v>
      </c>
    </row>
    <row r="114" spans="2:10">
      <c r="B114" s="73" t="s">
        <v>4470</v>
      </c>
      <c r="C114" s="74" t="s">
        <v>160</v>
      </c>
      <c r="D114" s="74" t="s">
        <v>4467</v>
      </c>
      <c r="E114" s="74" t="s">
        <v>4471</v>
      </c>
      <c r="F114" s="81" t="s">
        <v>4472</v>
      </c>
      <c r="G114" s="74">
        <f>SUMIFS('JULY-FLEXI DATA'!$E:$E,'JULY-FLEXI DATA'!$A:$A,'Non-Promoter Scans'!B114)</f>
        <v>0</v>
      </c>
      <c r="H114" s="74">
        <f>SUMIFS('PREVIOUS-FLEXI'!$E:$E,'PREVIOUS-FLEXI'!$A:$A,'Non-Promoter Scans'!B114)</f>
        <v>0</v>
      </c>
      <c r="I114" s="74">
        <f>SUMIFS('PREVIOUS-FLEXI-TOTAL'!$E:$E,'PREVIOUS-FLEXI-TOTAL'!$A:$A,'Non-Promoter Scans'!B114)</f>
        <v>0</v>
      </c>
      <c r="J114" s="83">
        <f t="shared" si="3"/>
        <v>0</v>
      </c>
    </row>
    <row r="115" spans="2:10">
      <c r="B115" s="73" t="s">
        <v>4473</v>
      </c>
      <c r="C115" s="74" t="s">
        <v>160</v>
      </c>
      <c r="D115" s="74" t="s">
        <v>4467</v>
      </c>
      <c r="E115" s="74" t="s">
        <v>4474</v>
      </c>
      <c r="F115" s="81" t="s">
        <v>4475</v>
      </c>
      <c r="G115" s="74">
        <f>SUMIFS('JULY-FLEXI DATA'!$E:$E,'JULY-FLEXI DATA'!$A:$A,'Non-Promoter Scans'!B115)</f>
        <v>0</v>
      </c>
      <c r="H115" s="74">
        <f>SUMIFS('PREVIOUS-FLEXI'!$E:$E,'PREVIOUS-FLEXI'!$A:$A,'Non-Promoter Scans'!B115)</f>
        <v>0</v>
      </c>
      <c r="I115" s="74">
        <f>SUMIFS('PREVIOUS-FLEXI-TOTAL'!$E:$E,'PREVIOUS-FLEXI-TOTAL'!$A:$A,'Non-Promoter Scans'!B115)</f>
        <v>0</v>
      </c>
      <c r="J115" s="83">
        <f t="shared" si="3"/>
        <v>0</v>
      </c>
    </row>
    <row r="116" spans="2:10">
      <c r="B116" s="73" t="s">
        <v>4476</v>
      </c>
      <c r="C116" s="74" t="s">
        <v>160</v>
      </c>
      <c r="D116" s="74" t="s">
        <v>4467</v>
      </c>
      <c r="E116" s="74" t="s">
        <v>4477</v>
      </c>
      <c r="F116" s="81" t="s">
        <v>4478</v>
      </c>
      <c r="G116" s="74">
        <f>SUMIFS('JULY-FLEXI DATA'!$E:$E,'JULY-FLEXI DATA'!$A:$A,'Non-Promoter Scans'!B116)</f>
        <v>0</v>
      </c>
      <c r="H116" s="74">
        <f>SUMIFS('PREVIOUS-FLEXI'!$E:$E,'PREVIOUS-FLEXI'!$A:$A,'Non-Promoter Scans'!B116)</f>
        <v>0</v>
      </c>
      <c r="I116" s="74">
        <f>SUMIFS('PREVIOUS-FLEXI-TOTAL'!$E:$E,'PREVIOUS-FLEXI-TOTAL'!$A:$A,'Non-Promoter Scans'!B116)</f>
        <v>0</v>
      </c>
      <c r="J116" s="83">
        <f t="shared" si="3"/>
        <v>0</v>
      </c>
    </row>
    <row r="117" spans="2:10">
      <c r="B117" s="73" t="s">
        <v>4479</v>
      </c>
      <c r="C117" s="74" t="s">
        <v>1084</v>
      </c>
      <c r="D117" s="74" t="s">
        <v>4467</v>
      </c>
      <c r="E117" s="74" t="s">
        <v>4480</v>
      </c>
      <c r="F117" s="81" t="s">
        <v>4481</v>
      </c>
      <c r="G117" s="74">
        <f>SUMIFS('JULY-FLEXI DATA'!$E:$E,'JULY-FLEXI DATA'!$A:$A,'Non-Promoter Scans'!B117)</f>
        <v>0</v>
      </c>
      <c r="H117" s="74">
        <f>SUMIFS('PREVIOUS-FLEXI'!$E:$E,'PREVIOUS-FLEXI'!$A:$A,'Non-Promoter Scans'!B117)</f>
        <v>0</v>
      </c>
      <c r="I117" s="74">
        <f>SUMIFS('PREVIOUS-FLEXI-TOTAL'!$E:$E,'PREVIOUS-FLEXI-TOTAL'!$A:$A,'Non-Promoter Scans'!B117)</f>
        <v>0</v>
      </c>
      <c r="J117" s="83">
        <f t="shared" si="3"/>
        <v>0</v>
      </c>
    </row>
    <row r="118" spans="2:10">
      <c r="B118" s="73" t="s">
        <v>4482</v>
      </c>
      <c r="C118" s="74" t="s">
        <v>160</v>
      </c>
      <c r="D118" s="74" t="s">
        <v>4467</v>
      </c>
      <c r="E118" s="74" t="s">
        <v>4483</v>
      </c>
      <c r="F118" s="81" t="s">
        <v>4484</v>
      </c>
      <c r="G118" s="74">
        <f>SUMIFS('JULY-FLEXI DATA'!$E:$E,'JULY-FLEXI DATA'!$A:$A,'Non-Promoter Scans'!B118)</f>
        <v>0</v>
      </c>
      <c r="H118" s="74">
        <f>SUMIFS('PREVIOUS-FLEXI'!$E:$E,'PREVIOUS-FLEXI'!$A:$A,'Non-Promoter Scans'!B118)</f>
        <v>0</v>
      </c>
      <c r="I118" s="74">
        <f>SUMIFS('PREVIOUS-FLEXI-TOTAL'!$E:$E,'PREVIOUS-FLEXI-TOTAL'!$A:$A,'Non-Promoter Scans'!B118)</f>
        <v>0</v>
      </c>
      <c r="J118" s="83">
        <f t="shared" si="3"/>
        <v>0</v>
      </c>
    </row>
    <row r="119" spans="2:10">
      <c r="B119" s="73" t="s">
        <v>4485</v>
      </c>
      <c r="C119" s="74" t="s">
        <v>160</v>
      </c>
      <c r="D119" s="74" t="s">
        <v>4467</v>
      </c>
      <c r="E119" s="74" t="s">
        <v>4486</v>
      </c>
      <c r="F119" s="81" t="s">
        <v>4487</v>
      </c>
      <c r="G119" s="74">
        <f>SUMIFS('JULY-FLEXI DATA'!$E:$E,'JULY-FLEXI DATA'!$A:$A,'Non-Promoter Scans'!B119)</f>
        <v>0</v>
      </c>
      <c r="H119" s="74">
        <f>SUMIFS('PREVIOUS-FLEXI'!$E:$E,'PREVIOUS-FLEXI'!$A:$A,'Non-Promoter Scans'!B119)</f>
        <v>0</v>
      </c>
      <c r="I119" s="74">
        <f>SUMIFS('PREVIOUS-FLEXI-TOTAL'!$E:$E,'PREVIOUS-FLEXI-TOTAL'!$A:$A,'Non-Promoter Scans'!B119)</f>
        <v>0</v>
      </c>
      <c r="J119" s="83">
        <f t="shared" si="3"/>
        <v>0</v>
      </c>
    </row>
    <row r="120" spans="2:10">
      <c r="B120" s="73" t="s">
        <v>4488</v>
      </c>
      <c r="C120" s="74" t="s">
        <v>160</v>
      </c>
      <c r="D120" s="74" t="s">
        <v>4467</v>
      </c>
      <c r="E120" s="74" t="s">
        <v>4489</v>
      </c>
      <c r="F120" s="81" t="s">
        <v>4490</v>
      </c>
      <c r="G120" s="74">
        <f>SUMIFS('JULY-FLEXI DATA'!$E:$E,'JULY-FLEXI DATA'!$A:$A,'Non-Promoter Scans'!B120)</f>
        <v>0</v>
      </c>
      <c r="H120" s="74">
        <f>SUMIFS('PREVIOUS-FLEXI'!$E:$E,'PREVIOUS-FLEXI'!$A:$A,'Non-Promoter Scans'!B120)</f>
        <v>0</v>
      </c>
      <c r="I120" s="74">
        <f>SUMIFS('PREVIOUS-FLEXI-TOTAL'!$E:$E,'PREVIOUS-FLEXI-TOTAL'!$A:$A,'Non-Promoter Scans'!B120)</f>
        <v>0</v>
      </c>
      <c r="J120" s="83">
        <f t="shared" si="3"/>
        <v>0</v>
      </c>
    </row>
    <row r="121" spans="2:10">
      <c r="B121" s="73" t="s">
        <v>4491</v>
      </c>
      <c r="C121" s="74" t="s">
        <v>160</v>
      </c>
      <c r="D121" s="74" t="s">
        <v>4467</v>
      </c>
      <c r="E121" s="74" t="s">
        <v>4492</v>
      </c>
      <c r="F121" s="81" t="s">
        <v>4493</v>
      </c>
      <c r="G121" s="74">
        <f>SUMIFS('JULY-FLEXI DATA'!$E:$E,'JULY-FLEXI DATA'!$A:$A,'Non-Promoter Scans'!B121)</f>
        <v>0</v>
      </c>
      <c r="H121" s="74">
        <f>SUMIFS('PREVIOUS-FLEXI'!$E:$E,'PREVIOUS-FLEXI'!$A:$A,'Non-Promoter Scans'!B121)</f>
        <v>0</v>
      </c>
      <c r="I121" s="74">
        <f>SUMIFS('PREVIOUS-FLEXI-TOTAL'!$E:$E,'PREVIOUS-FLEXI-TOTAL'!$A:$A,'Non-Promoter Scans'!B121)</f>
        <v>0</v>
      </c>
      <c r="J121" s="83">
        <f t="shared" si="3"/>
        <v>0</v>
      </c>
    </row>
    <row r="122" spans="2:10">
      <c r="B122" s="73" t="s">
        <v>4494</v>
      </c>
      <c r="C122" s="74" t="s">
        <v>160</v>
      </c>
      <c r="D122" s="74" t="s">
        <v>4467</v>
      </c>
      <c r="E122" s="74" t="s">
        <v>4495</v>
      </c>
      <c r="F122" s="81" t="s">
        <v>4496</v>
      </c>
      <c r="G122" s="74">
        <f>SUMIFS('JULY-FLEXI DATA'!$E:$E,'JULY-FLEXI DATA'!$A:$A,'Non-Promoter Scans'!B122)</f>
        <v>0</v>
      </c>
      <c r="H122" s="74">
        <f>SUMIFS('PREVIOUS-FLEXI'!$E:$E,'PREVIOUS-FLEXI'!$A:$A,'Non-Promoter Scans'!B122)</f>
        <v>0</v>
      </c>
      <c r="I122" s="74">
        <f>SUMIFS('PREVIOUS-FLEXI-TOTAL'!$E:$E,'PREVIOUS-FLEXI-TOTAL'!$A:$A,'Non-Promoter Scans'!B122)</f>
        <v>0</v>
      </c>
      <c r="J122" s="83">
        <f t="shared" si="3"/>
        <v>0</v>
      </c>
    </row>
    <row r="123" spans="2:10">
      <c r="B123" s="73" t="s">
        <v>4497</v>
      </c>
      <c r="C123" s="74" t="s">
        <v>160</v>
      </c>
      <c r="D123" s="74" t="s">
        <v>4467</v>
      </c>
      <c r="E123" s="74" t="s">
        <v>4498</v>
      </c>
      <c r="F123" s="81" t="s">
        <v>4499</v>
      </c>
      <c r="G123" s="74">
        <f>SUMIFS('JULY-FLEXI DATA'!$E:$E,'JULY-FLEXI DATA'!$A:$A,'Non-Promoter Scans'!B123)</f>
        <v>0</v>
      </c>
      <c r="H123" s="74">
        <f>SUMIFS('PREVIOUS-FLEXI'!$E:$E,'PREVIOUS-FLEXI'!$A:$A,'Non-Promoter Scans'!B123)</f>
        <v>0</v>
      </c>
      <c r="I123" s="74">
        <f>SUMIFS('PREVIOUS-FLEXI-TOTAL'!$E:$E,'PREVIOUS-FLEXI-TOTAL'!$A:$A,'Non-Promoter Scans'!B123)</f>
        <v>0</v>
      </c>
      <c r="J123" s="83">
        <f t="shared" si="3"/>
        <v>0</v>
      </c>
    </row>
    <row r="124" spans="2:10">
      <c r="B124" s="73" t="s">
        <v>4500</v>
      </c>
      <c r="C124" s="74" t="s">
        <v>160</v>
      </c>
      <c r="D124" s="74" t="s">
        <v>4467</v>
      </c>
      <c r="E124" s="74" t="s">
        <v>4501</v>
      </c>
      <c r="F124" s="81" t="s">
        <v>4502</v>
      </c>
      <c r="G124" s="74">
        <f>SUMIFS('JULY-FLEXI DATA'!$E:$E,'JULY-FLEXI DATA'!$A:$A,'Non-Promoter Scans'!B124)</f>
        <v>0</v>
      </c>
      <c r="H124" s="74">
        <f>SUMIFS('PREVIOUS-FLEXI'!$E:$E,'PREVIOUS-FLEXI'!$A:$A,'Non-Promoter Scans'!B124)</f>
        <v>0</v>
      </c>
      <c r="I124" s="74">
        <f>SUMIFS('PREVIOUS-FLEXI-TOTAL'!$E:$E,'PREVIOUS-FLEXI-TOTAL'!$A:$A,'Non-Promoter Scans'!B124)</f>
        <v>0</v>
      </c>
      <c r="J124" s="83">
        <f t="shared" si="3"/>
        <v>0</v>
      </c>
    </row>
    <row r="125" spans="2:10">
      <c r="B125" s="73" t="s">
        <v>4503</v>
      </c>
      <c r="C125" s="74" t="s">
        <v>160</v>
      </c>
      <c r="D125" s="74" t="s">
        <v>4467</v>
      </c>
      <c r="E125" s="74" t="s">
        <v>4504</v>
      </c>
      <c r="F125" s="81" t="s">
        <v>4505</v>
      </c>
      <c r="G125" s="74">
        <f>SUMIFS('JULY-FLEXI DATA'!$E:$E,'JULY-FLEXI DATA'!$A:$A,'Non-Promoter Scans'!B125)</f>
        <v>0</v>
      </c>
      <c r="H125" s="74">
        <f>SUMIFS('PREVIOUS-FLEXI'!$E:$E,'PREVIOUS-FLEXI'!$A:$A,'Non-Promoter Scans'!B125)</f>
        <v>0</v>
      </c>
      <c r="I125" s="74">
        <f>SUMIFS('PREVIOUS-FLEXI-TOTAL'!$E:$E,'PREVIOUS-FLEXI-TOTAL'!$A:$A,'Non-Promoter Scans'!B125)</f>
        <v>0</v>
      </c>
      <c r="J125" s="83">
        <f t="shared" si="3"/>
        <v>0</v>
      </c>
    </row>
    <row r="126" spans="2:10">
      <c r="B126" s="75" t="s">
        <v>4506</v>
      </c>
      <c r="C126" s="74" t="s">
        <v>160</v>
      </c>
      <c r="D126" s="74" t="s">
        <v>4467</v>
      </c>
      <c r="E126" s="74" t="s">
        <v>4507</v>
      </c>
      <c r="F126" s="81" t="s">
        <v>4508</v>
      </c>
      <c r="G126" s="74">
        <f>SUMIFS('JULY-FLEXI DATA'!$E:$E,'JULY-FLEXI DATA'!$A:$A,'Non-Promoter Scans'!B126)</f>
        <v>0</v>
      </c>
      <c r="H126" s="74">
        <f>SUMIFS('PREVIOUS-FLEXI'!$E:$E,'PREVIOUS-FLEXI'!$A:$A,'Non-Promoter Scans'!B126)</f>
        <v>0</v>
      </c>
      <c r="I126" s="74">
        <f>SUMIFS('PREVIOUS-FLEXI-TOTAL'!$E:$E,'PREVIOUS-FLEXI-TOTAL'!$A:$A,'Non-Promoter Scans'!B126)</f>
        <v>0</v>
      </c>
      <c r="J126" s="83">
        <f t="shared" si="3"/>
        <v>0</v>
      </c>
    </row>
    <row r="127" spans="2:10">
      <c r="B127" s="75" t="s">
        <v>1986</v>
      </c>
      <c r="C127" s="74" t="s">
        <v>160</v>
      </c>
      <c r="D127" s="74" t="s">
        <v>4467</v>
      </c>
      <c r="E127" s="74" t="s">
        <v>4509</v>
      </c>
      <c r="F127" s="81" t="s">
        <v>4510</v>
      </c>
      <c r="G127" s="74">
        <f>SUMIFS('JULY-FLEXI DATA'!$E:$E,'JULY-FLEXI DATA'!$A:$A,'Non-Promoter Scans'!B127)</f>
        <v>1</v>
      </c>
      <c r="H127" s="74">
        <f>SUMIFS('PREVIOUS-FLEXI'!$E:$E,'PREVIOUS-FLEXI'!$A:$A,'Non-Promoter Scans'!B127)</f>
        <v>2</v>
      </c>
      <c r="I127" s="74">
        <f>SUMIFS('PREVIOUS-FLEXI-TOTAL'!$E:$E,'PREVIOUS-FLEXI-TOTAL'!$A:$A,'Non-Promoter Scans'!B127)</f>
        <v>5</v>
      </c>
      <c r="J127" s="83">
        <f t="shared" si="3"/>
        <v>-0.5</v>
      </c>
    </row>
    <row r="128" spans="2:10">
      <c r="B128" s="75" t="s">
        <v>4511</v>
      </c>
      <c r="C128" s="74" t="s">
        <v>160</v>
      </c>
      <c r="D128" s="74" t="s">
        <v>4467</v>
      </c>
      <c r="E128" s="86" t="s">
        <v>4512</v>
      </c>
      <c r="F128" s="87" t="s">
        <v>4513</v>
      </c>
      <c r="G128" s="74">
        <f>SUMIFS('JULY-FLEXI DATA'!$E:$E,'JULY-FLEXI DATA'!$A:$A,'Non-Promoter Scans'!B128)</f>
        <v>0</v>
      </c>
      <c r="H128" s="74">
        <f>SUMIFS('PREVIOUS-FLEXI'!$E:$E,'PREVIOUS-FLEXI'!$A:$A,'Non-Promoter Scans'!B128)</f>
        <v>0</v>
      </c>
      <c r="I128" s="74">
        <f>SUMIFS('PREVIOUS-FLEXI-TOTAL'!$E:$E,'PREVIOUS-FLEXI-TOTAL'!$A:$A,'Non-Promoter Scans'!B128)</f>
        <v>0</v>
      </c>
      <c r="J128" s="83">
        <f t="shared" si="3"/>
        <v>0</v>
      </c>
    </row>
    <row r="129" spans="2:10">
      <c r="B129" s="75" t="s">
        <v>4514</v>
      </c>
      <c r="C129" s="74" t="s">
        <v>160</v>
      </c>
      <c r="D129" s="74" t="s">
        <v>4467</v>
      </c>
      <c r="E129" s="74" t="s">
        <v>4515</v>
      </c>
      <c r="F129" s="81" t="s">
        <v>4516</v>
      </c>
      <c r="G129" s="74">
        <f>SUMIFS('JULY-FLEXI DATA'!$E:$E,'JULY-FLEXI DATA'!$A:$A,'Non-Promoter Scans'!B129)</f>
        <v>0</v>
      </c>
      <c r="H129" s="74">
        <f>SUMIFS('PREVIOUS-FLEXI'!$E:$E,'PREVIOUS-FLEXI'!$A:$A,'Non-Promoter Scans'!B129)</f>
        <v>0</v>
      </c>
      <c r="I129" s="74">
        <f>SUMIFS('PREVIOUS-FLEXI-TOTAL'!$E:$E,'PREVIOUS-FLEXI-TOTAL'!$A:$A,'Non-Promoter Scans'!B129)</f>
        <v>0</v>
      </c>
      <c r="J129" s="83">
        <f t="shared" si="3"/>
        <v>0</v>
      </c>
    </row>
    <row r="130" spans="2:10">
      <c r="B130" s="75" t="s">
        <v>4517</v>
      </c>
      <c r="C130" s="74" t="s">
        <v>160</v>
      </c>
      <c r="D130" s="74" t="s">
        <v>4467</v>
      </c>
      <c r="E130" s="74" t="s">
        <v>4518</v>
      </c>
      <c r="F130" s="81" t="s">
        <v>4519</v>
      </c>
      <c r="G130" s="74">
        <f>SUMIFS('JULY-FLEXI DATA'!$E:$E,'JULY-FLEXI DATA'!$A:$A,'Non-Promoter Scans'!B130)</f>
        <v>0</v>
      </c>
      <c r="H130" s="74">
        <f>SUMIFS('PREVIOUS-FLEXI'!$E:$E,'PREVIOUS-FLEXI'!$A:$A,'Non-Promoter Scans'!B130)</f>
        <v>0</v>
      </c>
      <c r="I130" s="74">
        <f>SUMIFS('PREVIOUS-FLEXI-TOTAL'!$E:$E,'PREVIOUS-FLEXI-TOTAL'!$A:$A,'Non-Promoter Scans'!B130)</f>
        <v>0</v>
      </c>
      <c r="J130" s="83">
        <f t="shared" si="3"/>
        <v>0</v>
      </c>
    </row>
    <row r="131" spans="2:10">
      <c r="B131" s="75" t="s">
        <v>4520</v>
      </c>
      <c r="C131" s="74" t="s">
        <v>160</v>
      </c>
      <c r="D131" s="74" t="s">
        <v>4467</v>
      </c>
      <c r="E131" s="74" t="s">
        <v>4521</v>
      </c>
      <c r="F131" s="81" t="s">
        <v>4522</v>
      </c>
      <c r="G131" s="74">
        <f>SUMIFS('JULY-FLEXI DATA'!$E:$E,'JULY-FLEXI DATA'!$A:$A,'Non-Promoter Scans'!B131)</f>
        <v>0</v>
      </c>
      <c r="H131" s="74">
        <f>SUMIFS('PREVIOUS-FLEXI'!$E:$E,'PREVIOUS-FLEXI'!$A:$A,'Non-Promoter Scans'!B131)</f>
        <v>0</v>
      </c>
      <c r="I131" s="74">
        <f>SUMIFS('PREVIOUS-FLEXI-TOTAL'!$E:$E,'PREVIOUS-FLEXI-TOTAL'!$A:$A,'Non-Promoter Scans'!B131)</f>
        <v>0</v>
      </c>
      <c r="J131" s="83">
        <f t="shared" si="3"/>
        <v>0</v>
      </c>
    </row>
    <row r="132" spans="2:10">
      <c r="B132" s="75" t="s">
        <v>4523</v>
      </c>
      <c r="C132" s="74" t="s">
        <v>160</v>
      </c>
      <c r="D132" s="74" t="s">
        <v>4467</v>
      </c>
      <c r="E132" s="74" t="s">
        <v>4524</v>
      </c>
      <c r="F132" s="81" t="s">
        <v>4525</v>
      </c>
      <c r="G132" s="74">
        <f>SUMIFS('JULY-FLEXI DATA'!$E:$E,'JULY-FLEXI DATA'!$A:$A,'Non-Promoter Scans'!B132)</f>
        <v>0</v>
      </c>
      <c r="H132" s="74">
        <f>SUMIFS('PREVIOUS-FLEXI'!$E:$E,'PREVIOUS-FLEXI'!$A:$A,'Non-Promoter Scans'!B132)</f>
        <v>0</v>
      </c>
      <c r="I132" s="74">
        <f>SUMIFS('PREVIOUS-FLEXI-TOTAL'!$E:$E,'PREVIOUS-FLEXI-TOTAL'!$A:$A,'Non-Promoter Scans'!B132)</f>
        <v>0</v>
      </c>
      <c r="J132" s="83">
        <f t="shared" si="3"/>
        <v>0</v>
      </c>
    </row>
    <row r="133" spans="2:10">
      <c r="B133" s="75" t="s">
        <v>4526</v>
      </c>
      <c r="C133" s="74" t="s">
        <v>160</v>
      </c>
      <c r="D133" s="74" t="s">
        <v>4467</v>
      </c>
      <c r="E133" s="74" t="s">
        <v>4527</v>
      </c>
      <c r="F133" s="81" t="s">
        <v>4528</v>
      </c>
      <c r="G133" s="74">
        <f>SUMIFS('JULY-FLEXI DATA'!$E:$E,'JULY-FLEXI DATA'!$A:$A,'Non-Promoter Scans'!B133)</f>
        <v>0</v>
      </c>
      <c r="H133" s="74">
        <f>SUMIFS('PREVIOUS-FLEXI'!$E:$E,'PREVIOUS-FLEXI'!$A:$A,'Non-Promoter Scans'!B133)</f>
        <v>0</v>
      </c>
      <c r="I133" s="74">
        <f>SUMIFS('PREVIOUS-FLEXI-TOTAL'!$E:$E,'PREVIOUS-FLEXI-TOTAL'!$A:$A,'Non-Promoter Scans'!B133)</f>
        <v>0</v>
      </c>
      <c r="J133" s="83">
        <f t="shared" si="3"/>
        <v>0</v>
      </c>
    </row>
    <row r="134" spans="2:10">
      <c r="B134" s="75" t="s">
        <v>4529</v>
      </c>
      <c r="C134" s="74" t="s">
        <v>160</v>
      </c>
      <c r="D134" s="74" t="s">
        <v>4467</v>
      </c>
      <c r="E134" s="74" t="s">
        <v>4530</v>
      </c>
      <c r="F134" s="81" t="s">
        <v>4496</v>
      </c>
      <c r="G134" s="74">
        <f>SUMIFS('JULY-FLEXI DATA'!$E:$E,'JULY-FLEXI DATA'!$A:$A,'Non-Promoter Scans'!B134)</f>
        <v>0</v>
      </c>
      <c r="H134" s="74">
        <f>SUMIFS('PREVIOUS-FLEXI'!$E:$E,'PREVIOUS-FLEXI'!$A:$A,'Non-Promoter Scans'!B134)</f>
        <v>0</v>
      </c>
      <c r="I134" s="74">
        <f>SUMIFS('PREVIOUS-FLEXI-TOTAL'!$E:$E,'PREVIOUS-FLEXI-TOTAL'!$A:$A,'Non-Promoter Scans'!B134)</f>
        <v>0</v>
      </c>
      <c r="J134" s="83">
        <f t="shared" si="3"/>
        <v>0</v>
      </c>
    </row>
    <row r="135" spans="2:10">
      <c r="B135" s="75" t="s">
        <v>4531</v>
      </c>
      <c r="C135" s="74" t="s">
        <v>160</v>
      </c>
      <c r="D135" s="74" t="s">
        <v>4467</v>
      </c>
      <c r="E135" s="74" t="s">
        <v>4532</v>
      </c>
      <c r="F135" s="81" t="s">
        <v>4533</v>
      </c>
      <c r="G135" s="74">
        <f>SUMIFS('JULY-FLEXI DATA'!$E:$E,'JULY-FLEXI DATA'!$A:$A,'Non-Promoter Scans'!B135)</f>
        <v>0</v>
      </c>
      <c r="H135" s="74">
        <f>SUMIFS('PREVIOUS-FLEXI'!$E:$E,'PREVIOUS-FLEXI'!$A:$A,'Non-Promoter Scans'!B135)</f>
        <v>0</v>
      </c>
      <c r="I135" s="74">
        <f>SUMIFS('PREVIOUS-FLEXI-TOTAL'!$E:$E,'PREVIOUS-FLEXI-TOTAL'!$A:$A,'Non-Promoter Scans'!B135)</f>
        <v>0</v>
      </c>
      <c r="J135" s="83">
        <f t="shared" ref="J135:J199" si="4">IFERROR(G135/H135-1,0)</f>
        <v>0</v>
      </c>
    </row>
    <row r="136" spans="2:10">
      <c r="B136" s="75" t="s">
        <v>4534</v>
      </c>
      <c r="C136" s="74" t="s">
        <v>160</v>
      </c>
      <c r="D136" s="74" t="s">
        <v>4467</v>
      </c>
      <c r="E136" s="74" t="s">
        <v>4535</v>
      </c>
      <c r="F136" s="81" t="s">
        <v>4536</v>
      </c>
      <c r="G136" s="74">
        <f>SUMIFS('JULY-FLEXI DATA'!$E:$E,'JULY-FLEXI DATA'!$A:$A,'Non-Promoter Scans'!B136)</f>
        <v>0</v>
      </c>
      <c r="H136" s="74">
        <f>SUMIFS('PREVIOUS-FLEXI'!$E:$E,'PREVIOUS-FLEXI'!$A:$A,'Non-Promoter Scans'!B136)</f>
        <v>0</v>
      </c>
      <c r="I136" s="74">
        <f>SUMIFS('PREVIOUS-FLEXI-TOTAL'!$E:$E,'PREVIOUS-FLEXI-TOTAL'!$A:$A,'Non-Promoter Scans'!B136)</f>
        <v>0</v>
      </c>
      <c r="J136" s="83">
        <f t="shared" si="4"/>
        <v>0</v>
      </c>
    </row>
    <row r="137" spans="2:10">
      <c r="B137" s="75" t="s">
        <v>4537</v>
      </c>
      <c r="C137" s="74" t="s">
        <v>160</v>
      </c>
      <c r="D137" s="74" t="s">
        <v>4467</v>
      </c>
      <c r="E137" s="74" t="s">
        <v>4468</v>
      </c>
      <c r="F137" s="81" t="s">
        <v>4469</v>
      </c>
      <c r="G137" s="74">
        <f>SUMIFS('JULY-FLEXI DATA'!$E:$E,'JULY-FLEXI DATA'!$A:$A,'Non-Promoter Scans'!B137)</f>
        <v>0</v>
      </c>
      <c r="H137" s="74">
        <f>SUMIFS('PREVIOUS-FLEXI'!$E:$E,'PREVIOUS-FLEXI'!$A:$A,'Non-Promoter Scans'!B137)</f>
        <v>0</v>
      </c>
      <c r="I137" s="74">
        <f>SUMIFS('PREVIOUS-FLEXI-TOTAL'!$E:$E,'PREVIOUS-FLEXI-TOTAL'!$A:$A,'Non-Promoter Scans'!B137)</f>
        <v>0</v>
      </c>
      <c r="J137" s="83">
        <f t="shared" si="4"/>
        <v>0</v>
      </c>
    </row>
    <row r="138" spans="2:10">
      <c r="B138" s="75" t="s">
        <v>998</v>
      </c>
      <c r="C138" s="74" t="s">
        <v>160</v>
      </c>
      <c r="D138" s="74" t="s">
        <v>4467</v>
      </c>
      <c r="E138" s="74"/>
      <c r="F138" s="81"/>
      <c r="G138" s="74">
        <f>SUMIFS('JULY-FLEXI DATA'!$E:$E,'JULY-FLEXI DATA'!$A:$A,'Non-Promoter Scans'!B138)</f>
        <v>1</v>
      </c>
      <c r="H138" s="74">
        <f>SUMIFS('PREVIOUS-FLEXI'!$E:$E,'PREVIOUS-FLEXI'!$A:$A,'Non-Promoter Scans'!B138)</f>
        <v>0</v>
      </c>
      <c r="I138" s="74">
        <f>SUMIFS('PREVIOUS-FLEXI-TOTAL'!$E:$E,'PREVIOUS-FLEXI-TOTAL'!$A:$A,'Non-Promoter Scans'!B138)</f>
        <v>0</v>
      </c>
      <c r="J138" s="83">
        <f t="shared" ref="J138:J139" si="5">IFERROR(G138/H138-1,0)</f>
        <v>0</v>
      </c>
    </row>
    <row r="139" spans="2:10">
      <c r="B139" s="75" t="s">
        <v>4538</v>
      </c>
      <c r="C139" s="74" t="s">
        <v>160</v>
      </c>
      <c r="D139" s="74" t="s">
        <v>4467</v>
      </c>
      <c r="E139" s="74"/>
      <c r="F139" s="81"/>
      <c r="G139" s="74">
        <f>SUMIFS('JULY-FLEXI DATA'!$E:$E,'JULY-FLEXI DATA'!$A:$A,'Non-Promoter Scans'!B139)</f>
        <v>0</v>
      </c>
      <c r="H139" s="74">
        <f>SUMIFS('PREVIOUS-FLEXI'!$E:$E,'PREVIOUS-FLEXI'!$A:$A,'Non-Promoter Scans'!B139)</f>
        <v>1</v>
      </c>
      <c r="I139" s="74">
        <f>SUMIFS('PREVIOUS-FLEXI-TOTAL'!$E:$E,'PREVIOUS-FLEXI-TOTAL'!$A:$A,'Non-Promoter Scans'!B139)</f>
        <v>1</v>
      </c>
      <c r="J139" s="83">
        <f t="shared" si="5"/>
        <v>-1</v>
      </c>
    </row>
    <row r="140" spans="2:10">
      <c r="B140" s="75" t="s">
        <v>4539</v>
      </c>
      <c r="C140" s="74" t="s">
        <v>175</v>
      </c>
      <c r="D140" s="74" t="s">
        <v>4540</v>
      </c>
      <c r="E140" s="74" t="s">
        <v>4541</v>
      </c>
      <c r="F140" s="81" t="s">
        <v>4542</v>
      </c>
      <c r="G140" s="74">
        <f>SUMIFS('JULY-FLEXI DATA'!$E:$E,'JULY-FLEXI DATA'!$A:$A,'Non-Promoter Scans'!B140)</f>
        <v>0</v>
      </c>
      <c r="H140" s="74">
        <f>SUMIFS('PREVIOUS-FLEXI'!$E:$E,'PREVIOUS-FLEXI'!$A:$A,'Non-Promoter Scans'!B140)</f>
        <v>0</v>
      </c>
      <c r="I140" s="74">
        <f>SUMIFS('PREVIOUS-FLEXI-TOTAL'!$E:$E,'PREVIOUS-FLEXI-TOTAL'!$A:$A,'Non-Promoter Scans'!B140)</f>
        <v>0</v>
      </c>
      <c r="J140" s="83">
        <f t="shared" si="4"/>
        <v>0</v>
      </c>
    </row>
    <row r="141" spans="2:10">
      <c r="B141" s="75" t="s">
        <v>4543</v>
      </c>
      <c r="C141" s="74" t="s">
        <v>175</v>
      </c>
      <c r="D141" s="74" t="s">
        <v>4540</v>
      </c>
      <c r="E141" s="74" t="s">
        <v>4544</v>
      </c>
      <c r="F141" s="81" t="s">
        <v>4545</v>
      </c>
      <c r="G141" s="74">
        <f>SUMIFS('JULY-FLEXI DATA'!$E:$E,'JULY-FLEXI DATA'!$A:$A,'Non-Promoter Scans'!B141)</f>
        <v>0</v>
      </c>
      <c r="H141" s="74">
        <f>SUMIFS('PREVIOUS-FLEXI'!$E:$E,'PREVIOUS-FLEXI'!$A:$A,'Non-Promoter Scans'!B141)</f>
        <v>0</v>
      </c>
      <c r="I141" s="74">
        <f>SUMIFS('PREVIOUS-FLEXI-TOTAL'!$E:$E,'PREVIOUS-FLEXI-TOTAL'!$A:$A,'Non-Promoter Scans'!B141)</f>
        <v>0</v>
      </c>
      <c r="J141" s="83">
        <f t="shared" si="4"/>
        <v>0</v>
      </c>
    </row>
    <row r="142" spans="2:10">
      <c r="B142" s="75" t="s">
        <v>4546</v>
      </c>
      <c r="C142" s="74" t="s">
        <v>175</v>
      </c>
      <c r="D142" s="74" t="s">
        <v>4540</v>
      </c>
      <c r="E142" s="74" t="s">
        <v>4547</v>
      </c>
      <c r="F142" s="81" t="s">
        <v>4548</v>
      </c>
      <c r="G142" s="74">
        <f>SUMIFS('JULY-FLEXI DATA'!$E:$E,'JULY-FLEXI DATA'!$A:$A,'Non-Promoter Scans'!B142)</f>
        <v>0</v>
      </c>
      <c r="H142" s="74">
        <f>SUMIFS('PREVIOUS-FLEXI'!$E:$E,'PREVIOUS-FLEXI'!$A:$A,'Non-Promoter Scans'!B142)</f>
        <v>0</v>
      </c>
      <c r="I142" s="74">
        <f>SUMIFS('PREVIOUS-FLEXI-TOTAL'!$E:$E,'PREVIOUS-FLEXI-TOTAL'!$A:$A,'Non-Promoter Scans'!B142)</f>
        <v>0</v>
      </c>
      <c r="J142" s="83">
        <f t="shared" si="4"/>
        <v>0</v>
      </c>
    </row>
    <row r="143" spans="2:10">
      <c r="B143" s="75" t="s">
        <v>4549</v>
      </c>
      <c r="C143" s="74" t="s">
        <v>175</v>
      </c>
      <c r="D143" s="74" t="s">
        <v>4540</v>
      </c>
      <c r="E143" s="74" t="s">
        <v>4550</v>
      </c>
      <c r="F143" s="81" t="s">
        <v>4551</v>
      </c>
      <c r="G143" s="74">
        <f>SUMIFS('JULY-FLEXI DATA'!$E:$E,'JULY-FLEXI DATA'!$A:$A,'Non-Promoter Scans'!B143)</f>
        <v>0</v>
      </c>
      <c r="H143" s="74">
        <f>SUMIFS('PREVIOUS-FLEXI'!$E:$E,'PREVIOUS-FLEXI'!$A:$A,'Non-Promoter Scans'!B143)</f>
        <v>0</v>
      </c>
      <c r="I143" s="74">
        <f>SUMIFS('PREVIOUS-FLEXI-TOTAL'!$E:$E,'PREVIOUS-FLEXI-TOTAL'!$A:$A,'Non-Promoter Scans'!B143)</f>
        <v>0</v>
      </c>
      <c r="J143" s="83">
        <f t="shared" si="4"/>
        <v>0</v>
      </c>
    </row>
    <row r="144" spans="2:10">
      <c r="B144" s="75" t="s">
        <v>4552</v>
      </c>
      <c r="C144" s="74" t="s">
        <v>175</v>
      </c>
      <c r="D144" s="74" t="s">
        <v>4540</v>
      </c>
      <c r="E144" s="74" t="s">
        <v>4553</v>
      </c>
      <c r="F144" s="81" t="s">
        <v>4554</v>
      </c>
      <c r="G144" s="74">
        <f>SUMIFS('JULY-FLEXI DATA'!$E:$E,'JULY-FLEXI DATA'!$A:$A,'Non-Promoter Scans'!B144)</f>
        <v>0</v>
      </c>
      <c r="H144" s="74">
        <f>SUMIFS('PREVIOUS-FLEXI'!$E:$E,'PREVIOUS-FLEXI'!$A:$A,'Non-Promoter Scans'!B144)</f>
        <v>0</v>
      </c>
      <c r="I144" s="74">
        <f>SUMIFS('PREVIOUS-FLEXI-TOTAL'!$E:$E,'PREVIOUS-FLEXI-TOTAL'!$A:$A,'Non-Promoter Scans'!B144)</f>
        <v>1</v>
      </c>
      <c r="J144" s="83">
        <f t="shared" si="4"/>
        <v>0</v>
      </c>
    </row>
    <row r="145" spans="2:10">
      <c r="B145" s="75" t="s">
        <v>673</v>
      </c>
      <c r="C145" s="74" t="s">
        <v>175</v>
      </c>
      <c r="D145" s="74" t="s">
        <v>4540</v>
      </c>
      <c r="E145" s="74" t="s">
        <v>4555</v>
      </c>
      <c r="F145" s="81" t="s">
        <v>4556</v>
      </c>
      <c r="G145" s="74">
        <f>SUMIFS('JULY-FLEXI DATA'!$E:$E,'JULY-FLEXI DATA'!$A:$A,'Non-Promoter Scans'!B145)</f>
        <v>0</v>
      </c>
      <c r="H145" s="74">
        <f>SUMIFS('PREVIOUS-FLEXI'!$E:$E,'PREVIOUS-FLEXI'!$A:$A,'Non-Promoter Scans'!B145)</f>
        <v>0</v>
      </c>
      <c r="I145" s="74">
        <f>SUMIFS('PREVIOUS-FLEXI-TOTAL'!$E:$E,'PREVIOUS-FLEXI-TOTAL'!$A:$A,'Non-Promoter Scans'!B145)</f>
        <v>0</v>
      </c>
      <c r="J145" s="83">
        <f t="shared" si="4"/>
        <v>0</v>
      </c>
    </row>
    <row r="146" spans="2:10">
      <c r="B146" s="75" t="s">
        <v>4557</v>
      </c>
      <c r="C146" s="74" t="s">
        <v>175</v>
      </c>
      <c r="D146" s="74" t="s">
        <v>4540</v>
      </c>
      <c r="E146" s="74" t="s">
        <v>4558</v>
      </c>
      <c r="F146" s="81" t="s">
        <v>4559</v>
      </c>
      <c r="G146" s="74">
        <f>SUMIFS('JULY-FLEXI DATA'!$E:$E,'JULY-FLEXI DATA'!$A:$A,'Non-Promoter Scans'!B146)</f>
        <v>1</v>
      </c>
      <c r="H146" s="74">
        <f>SUMIFS('PREVIOUS-FLEXI'!$E:$E,'PREVIOUS-FLEXI'!$A:$A,'Non-Promoter Scans'!B146)</f>
        <v>0</v>
      </c>
      <c r="I146" s="74">
        <f>SUMIFS('PREVIOUS-FLEXI-TOTAL'!$E:$E,'PREVIOUS-FLEXI-TOTAL'!$A:$A,'Non-Promoter Scans'!B146)</f>
        <v>0</v>
      </c>
      <c r="J146" s="83">
        <f t="shared" si="4"/>
        <v>0</v>
      </c>
    </row>
    <row r="147" spans="2:10">
      <c r="B147" s="75" t="s">
        <v>4560</v>
      </c>
      <c r="C147" s="74" t="s">
        <v>175</v>
      </c>
      <c r="D147" s="74" t="s">
        <v>4540</v>
      </c>
      <c r="E147" s="74" t="s">
        <v>4561</v>
      </c>
      <c r="F147" s="81" t="s">
        <v>4562</v>
      </c>
      <c r="G147" s="74">
        <f>SUMIFS('JULY-FLEXI DATA'!$E:$E,'JULY-FLEXI DATA'!$A:$A,'Non-Promoter Scans'!B147)</f>
        <v>0</v>
      </c>
      <c r="H147" s="74">
        <f>SUMIFS('PREVIOUS-FLEXI'!$E:$E,'PREVIOUS-FLEXI'!$A:$A,'Non-Promoter Scans'!B147)</f>
        <v>0</v>
      </c>
      <c r="I147" s="74">
        <f>SUMIFS('PREVIOUS-FLEXI-TOTAL'!$E:$E,'PREVIOUS-FLEXI-TOTAL'!$A:$A,'Non-Promoter Scans'!B147)</f>
        <v>0</v>
      </c>
      <c r="J147" s="83">
        <f t="shared" si="4"/>
        <v>0</v>
      </c>
    </row>
    <row r="148" spans="2:10">
      <c r="B148" s="75" t="s">
        <v>4563</v>
      </c>
      <c r="C148" s="74" t="s">
        <v>175</v>
      </c>
      <c r="D148" s="74" t="s">
        <v>4540</v>
      </c>
      <c r="E148" s="74" t="s">
        <v>4564</v>
      </c>
      <c r="F148" s="81" t="s">
        <v>4565</v>
      </c>
      <c r="G148" s="74">
        <f>SUMIFS('JULY-FLEXI DATA'!$E:$E,'JULY-FLEXI DATA'!$A:$A,'Non-Promoter Scans'!B148)</f>
        <v>0</v>
      </c>
      <c r="H148" s="74">
        <f>SUMIFS('PREVIOUS-FLEXI'!$E:$E,'PREVIOUS-FLEXI'!$A:$A,'Non-Promoter Scans'!B148)</f>
        <v>0</v>
      </c>
      <c r="I148" s="74">
        <f>SUMIFS('PREVIOUS-FLEXI-TOTAL'!$E:$E,'PREVIOUS-FLEXI-TOTAL'!$A:$A,'Non-Promoter Scans'!B148)</f>
        <v>0</v>
      </c>
      <c r="J148" s="83">
        <f t="shared" si="4"/>
        <v>0</v>
      </c>
    </row>
    <row r="149" spans="2:10">
      <c r="B149" s="75" t="s">
        <v>4566</v>
      </c>
      <c r="C149" s="74" t="s">
        <v>175</v>
      </c>
      <c r="D149" s="74" t="s">
        <v>4540</v>
      </c>
      <c r="E149" s="74" t="s">
        <v>4567</v>
      </c>
      <c r="F149" s="81" t="s">
        <v>4568</v>
      </c>
      <c r="G149" s="74">
        <f>SUMIFS('JULY-FLEXI DATA'!$E:$E,'JULY-FLEXI DATA'!$A:$A,'Non-Promoter Scans'!B149)</f>
        <v>0</v>
      </c>
      <c r="H149" s="74">
        <f>SUMIFS('PREVIOUS-FLEXI'!$E:$E,'PREVIOUS-FLEXI'!$A:$A,'Non-Promoter Scans'!B149)</f>
        <v>0</v>
      </c>
      <c r="I149" s="74">
        <f>SUMIFS('PREVIOUS-FLEXI-TOTAL'!$E:$E,'PREVIOUS-FLEXI-TOTAL'!$A:$A,'Non-Promoter Scans'!B149)</f>
        <v>0</v>
      </c>
      <c r="J149" s="83">
        <f t="shared" si="4"/>
        <v>0</v>
      </c>
    </row>
    <row r="150" spans="2:10">
      <c r="B150" s="75" t="s">
        <v>4569</v>
      </c>
      <c r="C150" s="74" t="s">
        <v>175</v>
      </c>
      <c r="D150" s="74" t="s">
        <v>4540</v>
      </c>
      <c r="E150" s="74" t="s">
        <v>4550</v>
      </c>
      <c r="F150" s="81" t="s">
        <v>4551</v>
      </c>
      <c r="G150" s="74">
        <f>SUMIFS('JULY-FLEXI DATA'!$E:$E,'JULY-FLEXI DATA'!$A:$A,'Non-Promoter Scans'!B150)</f>
        <v>0</v>
      </c>
      <c r="H150" s="74">
        <f>SUMIFS('PREVIOUS-FLEXI'!$E:$E,'PREVIOUS-FLEXI'!$A:$A,'Non-Promoter Scans'!B150)</f>
        <v>0</v>
      </c>
      <c r="I150" s="74">
        <f>SUMIFS('PREVIOUS-FLEXI-TOTAL'!$E:$E,'PREVIOUS-FLEXI-TOTAL'!$A:$A,'Non-Promoter Scans'!B150)</f>
        <v>0</v>
      </c>
      <c r="J150" s="83">
        <f t="shared" si="4"/>
        <v>0</v>
      </c>
    </row>
    <row r="151" spans="2:10">
      <c r="B151" s="75" t="s">
        <v>4570</v>
      </c>
      <c r="C151" s="74" t="s">
        <v>175</v>
      </c>
      <c r="D151" s="74" t="s">
        <v>4540</v>
      </c>
      <c r="E151" s="74" t="s">
        <v>4571</v>
      </c>
      <c r="F151" s="81" t="s">
        <v>4572</v>
      </c>
      <c r="G151" s="74">
        <f>SUMIFS('JULY-FLEXI DATA'!$E:$E,'JULY-FLEXI DATA'!$A:$A,'Non-Promoter Scans'!B151)</f>
        <v>0</v>
      </c>
      <c r="H151" s="74">
        <f>SUMIFS('PREVIOUS-FLEXI'!$E:$E,'PREVIOUS-FLEXI'!$A:$A,'Non-Promoter Scans'!B151)</f>
        <v>0</v>
      </c>
      <c r="I151" s="74">
        <f>SUMIFS('PREVIOUS-FLEXI-TOTAL'!$E:$E,'PREVIOUS-FLEXI-TOTAL'!$A:$A,'Non-Promoter Scans'!B151)</f>
        <v>0</v>
      </c>
      <c r="J151" s="83">
        <f t="shared" si="4"/>
        <v>0</v>
      </c>
    </row>
    <row r="152" spans="2:10">
      <c r="B152" s="75" t="s">
        <v>4573</v>
      </c>
      <c r="C152" s="74" t="s">
        <v>175</v>
      </c>
      <c r="D152" s="74" t="s">
        <v>4540</v>
      </c>
      <c r="E152" s="74" t="s">
        <v>4268</v>
      </c>
      <c r="F152" s="81" t="s">
        <v>4574</v>
      </c>
      <c r="G152" s="74">
        <f>SUMIFS('JULY-FLEXI DATA'!$E:$E,'JULY-FLEXI DATA'!$A:$A,'Non-Promoter Scans'!B152)</f>
        <v>0</v>
      </c>
      <c r="H152" s="74">
        <f>SUMIFS('PREVIOUS-FLEXI'!$E:$E,'PREVIOUS-FLEXI'!$A:$A,'Non-Promoter Scans'!B152)</f>
        <v>4</v>
      </c>
      <c r="I152" s="74">
        <f>SUMIFS('PREVIOUS-FLEXI-TOTAL'!$E:$E,'PREVIOUS-FLEXI-TOTAL'!$A:$A,'Non-Promoter Scans'!B152)</f>
        <v>4</v>
      </c>
      <c r="J152" s="83">
        <f t="shared" si="4"/>
        <v>-1</v>
      </c>
    </row>
    <row r="153" spans="2:10">
      <c r="B153" s="75" t="s">
        <v>4575</v>
      </c>
      <c r="C153" s="74" t="s">
        <v>175</v>
      </c>
      <c r="D153" s="74" t="s">
        <v>4540</v>
      </c>
      <c r="E153" s="74" t="s">
        <v>4567</v>
      </c>
      <c r="F153" s="81" t="s">
        <v>4568</v>
      </c>
      <c r="G153" s="74">
        <f>SUMIFS('JULY-FLEXI DATA'!$E:$E,'JULY-FLEXI DATA'!$A:$A,'Non-Promoter Scans'!B153)</f>
        <v>0</v>
      </c>
      <c r="H153" s="74">
        <f>SUMIFS('PREVIOUS-FLEXI'!$E:$E,'PREVIOUS-FLEXI'!$A:$A,'Non-Promoter Scans'!B153)</f>
        <v>0</v>
      </c>
      <c r="I153" s="74">
        <f>SUMIFS('PREVIOUS-FLEXI-TOTAL'!$E:$E,'PREVIOUS-FLEXI-TOTAL'!$A:$A,'Non-Promoter Scans'!B153)</f>
        <v>0</v>
      </c>
      <c r="J153" s="83">
        <f t="shared" si="4"/>
        <v>0</v>
      </c>
    </row>
    <row r="154" spans="2:10">
      <c r="B154" s="75" t="s">
        <v>4576</v>
      </c>
      <c r="C154" s="74" t="s">
        <v>175</v>
      </c>
      <c r="D154" s="74" t="s">
        <v>4540</v>
      </c>
      <c r="E154" s="74" t="s">
        <v>4577</v>
      </c>
      <c r="F154" s="81" t="s">
        <v>4578</v>
      </c>
      <c r="G154" s="74">
        <f>SUMIFS('JULY-FLEXI DATA'!$E:$E,'JULY-FLEXI DATA'!$A:$A,'Non-Promoter Scans'!B154)</f>
        <v>0</v>
      </c>
      <c r="H154" s="74">
        <f>SUMIFS('PREVIOUS-FLEXI'!$E:$E,'PREVIOUS-FLEXI'!$A:$A,'Non-Promoter Scans'!B154)</f>
        <v>0</v>
      </c>
      <c r="I154" s="74">
        <f>SUMIFS('PREVIOUS-FLEXI-TOTAL'!$E:$E,'PREVIOUS-FLEXI-TOTAL'!$A:$A,'Non-Promoter Scans'!B154)</f>
        <v>0</v>
      </c>
      <c r="J154" s="83">
        <f t="shared" si="4"/>
        <v>0</v>
      </c>
    </row>
    <row r="155" spans="2:10">
      <c r="B155" s="75" t="s">
        <v>4579</v>
      </c>
      <c r="C155" s="74" t="s">
        <v>175</v>
      </c>
      <c r="D155" s="74" t="s">
        <v>4540</v>
      </c>
      <c r="E155" s="74" t="s">
        <v>4580</v>
      </c>
      <c r="F155" s="81" t="s">
        <v>4581</v>
      </c>
      <c r="G155" s="74">
        <f>SUMIFS('JULY-FLEXI DATA'!$E:$E,'JULY-FLEXI DATA'!$A:$A,'Non-Promoter Scans'!B155)</f>
        <v>0</v>
      </c>
      <c r="H155" s="74">
        <f>SUMIFS('PREVIOUS-FLEXI'!$E:$E,'PREVIOUS-FLEXI'!$A:$A,'Non-Promoter Scans'!B155)</f>
        <v>0</v>
      </c>
      <c r="I155" s="74">
        <f>SUMIFS('PREVIOUS-FLEXI-TOTAL'!$E:$E,'PREVIOUS-FLEXI-TOTAL'!$A:$A,'Non-Promoter Scans'!B155)</f>
        <v>0</v>
      </c>
      <c r="J155" s="83">
        <f t="shared" si="4"/>
        <v>0</v>
      </c>
    </row>
    <row r="156" spans="2:10">
      <c r="B156" s="75" t="s">
        <v>4582</v>
      </c>
      <c r="C156" s="74" t="s">
        <v>175</v>
      </c>
      <c r="D156" s="74" t="s">
        <v>4540</v>
      </c>
      <c r="E156" s="74" t="s">
        <v>4583</v>
      </c>
      <c r="F156" s="81" t="s">
        <v>4584</v>
      </c>
      <c r="G156" s="74">
        <f>SUMIFS('JULY-FLEXI DATA'!$E:$E,'JULY-FLEXI DATA'!$A:$A,'Non-Promoter Scans'!B156)</f>
        <v>0</v>
      </c>
      <c r="H156" s="74">
        <f>SUMIFS('PREVIOUS-FLEXI'!$E:$E,'PREVIOUS-FLEXI'!$A:$A,'Non-Promoter Scans'!B156)</f>
        <v>0</v>
      </c>
      <c r="I156" s="74">
        <f>SUMIFS('PREVIOUS-FLEXI-TOTAL'!$E:$E,'PREVIOUS-FLEXI-TOTAL'!$A:$A,'Non-Promoter Scans'!B156)</f>
        <v>0</v>
      </c>
      <c r="J156" s="83">
        <f t="shared" si="4"/>
        <v>0</v>
      </c>
    </row>
    <row r="157" spans="2:10">
      <c r="B157" s="73" t="s">
        <v>4585</v>
      </c>
      <c r="C157" s="80" t="s">
        <v>175</v>
      </c>
      <c r="D157" s="80" t="s">
        <v>4540</v>
      </c>
      <c r="E157" s="80" t="s">
        <v>4586</v>
      </c>
      <c r="F157" s="88" t="s">
        <v>4587</v>
      </c>
      <c r="G157" s="74">
        <f>SUMIFS('JULY-FLEXI DATA'!$E:$E,'JULY-FLEXI DATA'!$A:$A,'Non-Promoter Scans'!B157)</f>
        <v>0</v>
      </c>
      <c r="H157" s="74">
        <f>SUMIFS('PREVIOUS-FLEXI'!$E:$E,'PREVIOUS-FLEXI'!$A:$A,'Non-Promoter Scans'!B157)</f>
        <v>0</v>
      </c>
      <c r="I157" s="74">
        <f>SUMIFS('PREVIOUS-FLEXI-TOTAL'!$E:$E,'PREVIOUS-FLEXI-TOTAL'!$A:$A,'Non-Promoter Scans'!B157)</f>
        <v>0</v>
      </c>
      <c r="J157" s="83">
        <f t="shared" si="4"/>
        <v>0</v>
      </c>
    </row>
    <row r="158" spans="2:10">
      <c r="B158" s="73" t="s">
        <v>4588</v>
      </c>
      <c r="C158" s="80" t="s">
        <v>175</v>
      </c>
      <c r="D158" s="80" t="s">
        <v>4540</v>
      </c>
      <c r="E158" s="80" t="s">
        <v>4589</v>
      </c>
      <c r="F158" s="88" t="s">
        <v>4590</v>
      </c>
      <c r="G158" s="74">
        <f>SUMIFS('JULY-FLEXI DATA'!$E:$E,'JULY-FLEXI DATA'!$A:$A,'Non-Promoter Scans'!B158)</f>
        <v>0</v>
      </c>
      <c r="H158" s="74">
        <f>SUMIFS('PREVIOUS-FLEXI'!$E:$E,'PREVIOUS-FLEXI'!$A:$A,'Non-Promoter Scans'!B158)</f>
        <v>0</v>
      </c>
      <c r="I158" s="74">
        <f>SUMIFS('PREVIOUS-FLEXI-TOTAL'!$E:$E,'PREVIOUS-FLEXI-TOTAL'!$A:$A,'Non-Promoter Scans'!B158)</f>
        <v>0</v>
      </c>
      <c r="J158" s="83">
        <f t="shared" si="4"/>
        <v>0</v>
      </c>
    </row>
    <row r="159" spans="2:10">
      <c r="B159" s="73" t="s">
        <v>4591</v>
      </c>
      <c r="C159" s="80" t="s">
        <v>175</v>
      </c>
      <c r="D159" s="80" t="s">
        <v>4540</v>
      </c>
      <c r="E159" s="80" t="s">
        <v>4592</v>
      </c>
      <c r="F159" s="88" t="s">
        <v>4593</v>
      </c>
      <c r="G159" s="74">
        <f>SUMIFS('JULY-FLEXI DATA'!$E:$E,'JULY-FLEXI DATA'!$A:$A,'Non-Promoter Scans'!B159)</f>
        <v>0</v>
      </c>
      <c r="H159" s="74">
        <f>SUMIFS('PREVIOUS-FLEXI'!$E:$E,'PREVIOUS-FLEXI'!$A:$A,'Non-Promoter Scans'!B159)</f>
        <v>0</v>
      </c>
      <c r="I159" s="74">
        <f>SUMIFS('PREVIOUS-FLEXI-TOTAL'!$E:$E,'PREVIOUS-FLEXI-TOTAL'!$A:$A,'Non-Promoter Scans'!B159)</f>
        <v>0</v>
      </c>
      <c r="J159" s="83">
        <f t="shared" si="4"/>
        <v>0</v>
      </c>
    </row>
    <row r="160" spans="2:10">
      <c r="B160" s="75" t="s">
        <v>4594</v>
      </c>
      <c r="C160" s="80" t="s">
        <v>194</v>
      </c>
      <c r="D160" s="85" t="s">
        <v>4413</v>
      </c>
      <c r="E160" s="74" t="s">
        <v>4595</v>
      </c>
      <c r="F160" s="81" t="s">
        <v>4596</v>
      </c>
      <c r="G160" s="74">
        <f>SUMIFS('JULY-FLEXI DATA'!$E:$E,'JULY-FLEXI DATA'!$A:$A,'Non-Promoter Scans'!B160)</f>
        <v>0</v>
      </c>
      <c r="H160" s="74">
        <f>SUMIFS('PREVIOUS-FLEXI'!$E:$E,'PREVIOUS-FLEXI'!$A:$A,'Non-Promoter Scans'!B160)</f>
        <v>0</v>
      </c>
      <c r="I160" s="74">
        <f>SUMIFS('PREVIOUS-FLEXI-TOTAL'!$E:$E,'PREVIOUS-FLEXI-TOTAL'!$A:$A,'Non-Promoter Scans'!B160)</f>
        <v>0</v>
      </c>
      <c r="J160" s="83">
        <f t="shared" si="4"/>
        <v>0</v>
      </c>
    </row>
    <row r="161" spans="2:10">
      <c r="B161" s="75" t="s">
        <v>4597</v>
      </c>
      <c r="C161" s="80" t="s">
        <v>194</v>
      </c>
      <c r="D161" s="85" t="s">
        <v>4413</v>
      </c>
      <c r="E161" s="74" t="s">
        <v>4598</v>
      </c>
      <c r="F161" s="81" t="s">
        <v>4599</v>
      </c>
      <c r="G161" s="74">
        <f>SUMIFS('JULY-FLEXI DATA'!$E:$E,'JULY-FLEXI DATA'!$A:$A,'Non-Promoter Scans'!B161)</f>
        <v>0</v>
      </c>
      <c r="H161" s="74">
        <f>SUMIFS('PREVIOUS-FLEXI'!$E:$E,'PREVIOUS-FLEXI'!$A:$A,'Non-Promoter Scans'!B161)</f>
        <v>0</v>
      </c>
      <c r="I161" s="74">
        <f>SUMIFS('PREVIOUS-FLEXI-TOTAL'!$E:$E,'PREVIOUS-FLEXI-TOTAL'!$A:$A,'Non-Promoter Scans'!B161)</f>
        <v>0</v>
      </c>
      <c r="J161" s="83">
        <f t="shared" si="4"/>
        <v>0</v>
      </c>
    </row>
    <row r="162" spans="2:10">
      <c r="B162" s="75" t="s">
        <v>4600</v>
      </c>
      <c r="C162" s="80" t="s">
        <v>194</v>
      </c>
      <c r="D162" s="85" t="s">
        <v>4413</v>
      </c>
      <c r="E162" s="74" t="s">
        <v>4601</v>
      </c>
      <c r="F162" s="81" t="s">
        <v>4602</v>
      </c>
      <c r="G162" s="74">
        <f>SUMIFS('JULY-FLEXI DATA'!$E:$E,'JULY-FLEXI DATA'!$A:$A,'Non-Promoter Scans'!B162)</f>
        <v>0</v>
      </c>
      <c r="H162" s="74">
        <f>SUMIFS('PREVIOUS-FLEXI'!$E:$E,'PREVIOUS-FLEXI'!$A:$A,'Non-Promoter Scans'!B162)</f>
        <v>0</v>
      </c>
      <c r="I162" s="74">
        <f>SUMIFS('PREVIOUS-FLEXI-TOTAL'!$E:$E,'PREVIOUS-FLEXI-TOTAL'!$A:$A,'Non-Promoter Scans'!B162)</f>
        <v>0</v>
      </c>
      <c r="J162" s="83">
        <f t="shared" si="4"/>
        <v>0</v>
      </c>
    </row>
    <row r="163" spans="2:10">
      <c r="B163" s="75" t="s">
        <v>4603</v>
      </c>
      <c r="C163" s="80" t="s">
        <v>194</v>
      </c>
      <c r="D163" s="85" t="s">
        <v>4413</v>
      </c>
      <c r="E163" s="74" t="s">
        <v>4595</v>
      </c>
      <c r="F163" s="81" t="s">
        <v>4596</v>
      </c>
      <c r="G163" s="74">
        <f>SUMIFS('JULY-FLEXI DATA'!$E:$E,'JULY-FLEXI DATA'!$A:$A,'Non-Promoter Scans'!B163)</f>
        <v>0</v>
      </c>
      <c r="H163" s="74">
        <f>SUMIFS('PREVIOUS-FLEXI'!$E:$E,'PREVIOUS-FLEXI'!$A:$A,'Non-Promoter Scans'!B163)</f>
        <v>0</v>
      </c>
      <c r="I163" s="74">
        <f>SUMIFS('PREVIOUS-FLEXI-TOTAL'!$E:$E,'PREVIOUS-FLEXI-TOTAL'!$A:$A,'Non-Promoter Scans'!B163)</f>
        <v>0</v>
      </c>
      <c r="J163" s="83">
        <f t="shared" si="4"/>
        <v>0</v>
      </c>
    </row>
    <row r="164" spans="2:10">
      <c r="B164" s="75" t="s">
        <v>4604</v>
      </c>
      <c r="C164" s="80" t="s">
        <v>194</v>
      </c>
      <c r="D164" s="85" t="s">
        <v>4413</v>
      </c>
      <c r="E164" s="74" t="s">
        <v>4605</v>
      </c>
      <c r="F164" s="81" t="s">
        <v>4606</v>
      </c>
      <c r="G164" s="74">
        <f>SUMIFS('JULY-FLEXI DATA'!$E:$E,'JULY-FLEXI DATA'!$A:$A,'Non-Promoter Scans'!B164)</f>
        <v>0</v>
      </c>
      <c r="H164" s="74">
        <f>SUMIFS('PREVIOUS-FLEXI'!$E:$E,'PREVIOUS-FLEXI'!$A:$A,'Non-Promoter Scans'!B164)</f>
        <v>0</v>
      </c>
      <c r="I164" s="74">
        <f>SUMIFS('PREVIOUS-FLEXI-TOTAL'!$E:$E,'PREVIOUS-FLEXI-TOTAL'!$A:$A,'Non-Promoter Scans'!B164)</f>
        <v>0</v>
      </c>
      <c r="J164" s="83">
        <f t="shared" si="4"/>
        <v>0</v>
      </c>
    </row>
    <row r="165" spans="2:10">
      <c r="B165" s="75" t="s">
        <v>4607</v>
      </c>
      <c r="C165" s="80" t="s">
        <v>194</v>
      </c>
      <c r="D165" s="85" t="s">
        <v>4413</v>
      </c>
      <c r="E165" s="74" t="s">
        <v>4326</v>
      </c>
      <c r="F165" s="81" t="s">
        <v>4608</v>
      </c>
      <c r="G165" s="74">
        <f>SUMIFS('JULY-FLEXI DATA'!$E:$E,'JULY-FLEXI DATA'!$A:$A,'Non-Promoter Scans'!B165)</f>
        <v>0</v>
      </c>
      <c r="H165" s="74">
        <f>SUMIFS('PREVIOUS-FLEXI'!$E:$E,'PREVIOUS-FLEXI'!$A:$A,'Non-Promoter Scans'!B165)</f>
        <v>0</v>
      </c>
      <c r="I165" s="74">
        <f>SUMIFS('PREVIOUS-FLEXI-TOTAL'!$E:$E,'PREVIOUS-FLEXI-TOTAL'!$A:$A,'Non-Promoter Scans'!B165)</f>
        <v>0</v>
      </c>
      <c r="J165" s="83">
        <f t="shared" si="4"/>
        <v>0</v>
      </c>
    </row>
    <row r="166" spans="2:10">
      <c r="B166" s="75" t="s">
        <v>4609</v>
      </c>
      <c r="C166" s="80" t="s">
        <v>194</v>
      </c>
      <c r="D166" s="85" t="s">
        <v>4413</v>
      </c>
      <c r="E166" s="74" t="s">
        <v>4268</v>
      </c>
      <c r="F166" s="81" t="s">
        <v>4610</v>
      </c>
      <c r="G166" s="74">
        <f>SUMIFS('JULY-FLEXI DATA'!$E:$E,'JULY-FLEXI DATA'!$A:$A,'Non-Promoter Scans'!B166)</f>
        <v>0</v>
      </c>
      <c r="H166" s="74">
        <f>SUMIFS('PREVIOUS-FLEXI'!$E:$E,'PREVIOUS-FLEXI'!$A:$A,'Non-Promoter Scans'!B166)</f>
        <v>0</v>
      </c>
      <c r="I166" s="74">
        <f>SUMIFS('PREVIOUS-FLEXI-TOTAL'!$E:$E,'PREVIOUS-FLEXI-TOTAL'!$A:$A,'Non-Promoter Scans'!B166)</f>
        <v>0</v>
      </c>
      <c r="J166" s="83">
        <f t="shared" si="4"/>
        <v>0</v>
      </c>
    </row>
    <row r="167" spans="2:10">
      <c r="B167" s="75" t="s">
        <v>4611</v>
      </c>
      <c r="C167" s="80" t="s">
        <v>194</v>
      </c>
      <c r="D167" s="85" t="s">
        <v>4413</v>
      </c>
      <c r="E167" s="74" t="s">
        <v>4612</v>
      </c>
      <c r="F167" s="81" t="s">
        <v>4613</v>
      </c>
      <c r="G167" s="74">
        <f>SUMIFS('JULY-FLEXI DATA'!$E:$E,'JULY-FLEXI DATA'!$A:$A,'Non-Promoter Scans'!B167)</f>
        <v>0</v>
      </c>
      <c r="H167" s="74">
        <f>SUMIFS('PREVIOUS-FLEXI'!$E:$E,'PREVIOUS-FLEXI'!$A:$A,'Non-Promoter Scans'!B167)</f>
        <v>0</v>
      </c>
      <c r="I167" s="74">
        <f>SUMIFS('PREVIOUS-FLEXI-TOTAL'!$E:$E,'PREVIOUS-FLEXI-TOTAL'!$A:$A,'Non-Promoter Scans'!B167)</f>
        <v>0</v>
      </c>
      <c r="J167" s="83">
        <f t="shared" si="4"/>
        <v>0</v>
      </c>
    </row>
    <row r="168" spans="2:10">
      <c r="B168" s="75" t="s">
        <v>4614</v>
      </c>
      <c r="C168" s="80" t="s">
        <v>194</v>
      </c>
      <c r="D168" s="85" t="s">
        <v>4413</v>
      </c>
      <c r="E168" s="74" t="s">
        <v>4615</v>
      </c>
      <c r="F168" s="81" t="s">
        <v>4616</v>
      </c>
      <c r="G168" s="74">
        <f>SUMIFS('JULY-FLEXI DATA'!$E:$E,'JULY-FLEXI DATA'!$A:$A,'Non-Promoter Scans'!B168)</f>
        <v>0</v>
      </c>
      <c r="H168" s="74">
        <f>SUMIFS('PREVIOUS-FLEXI'!$E:$E,'PREVIOUS-FLEXI'!$A:$A,'Non-Promoter Scans'!B168)</f>
        <v>0</v>
      </c>
      <c r="I168" s="74">
        <f>SUMIFS('PREVIOUS-FLEXI-TOTAL'!$E:$E,'PREVIOUS-FLEXI-TOTAL'!$A:$A,'Non-Promoter Scans'!B168)</f>
        <v>0</v>
      </c>
      <c r="J168" s="83">
        <f t="shared" si="4"/>
        <v>0</v>
      </c>
    </row>
    <row r="169" spans="2:10">
      <c r="B169" s="75" t="s">
        <v>4617</v>
      </c>
      <c r="C169" s="74" t="s">
        <v>194</v>
      </c>
      <c r="D169" s="85" t="s">
        <v>4413</v>
      </c>
      <c r="E169" s="74" t="s">
        <v>4618</v>
      </c>
      <c r="F169" s="81" t="s">
        <v>4613</v>
      </c>
      <c r="G169" s="74">
        <f>SUMIFS('JULY-FLEXI DATA'!$E:$E,'JULY-FLEXI DATA'!$A:$A,'Non-Promoter Scans'!B169)</f>
        <v>0</v>
      </c>
      <c r="H169" s="74">
        <f>SUMIFS('PREVIOUS-FLEXI'!$E:$E,'PREVIOUS-FLEXI'!$A:$A,'Non-Promoter Scans'!B169)</f>
        <v>0</v>
      </c>
      <c r="I169" s="74">
        <f>SUMIFS('PREVIOUS-FLEXI-TOTAL'!$E:$E,'PREVIOUS-FLEXI-TOTAL'!$A:$A,'Non-Promoter Scans'!B169)</f>
        <v>0</v>
      </c>
      <c r="J169" s="83">
        <f t="shared" si="4"/>
        <v>0</v>
      </c>
    </row>
    <row r="170" spans="2:10">
      <c r="B170" s="75" t="s">
        <v>4619</v>
      </c>
      <c r="C170" s="74" t="s">
        <v>194</v>
      </c>
      <c r="D170" s="85" t="s">
        <v>4413</v>
      </c>
      <c r="E170" s="74" t="s">
        <v>4620</v>
      </c>
      <c r="F170" s="81" t="s">
        <v>4621</v>
      </c>
      <c r="G170" s="74">
        <f>SUMIFS('JULY-FLEXI DATA'!$E:$E,'JULY-FLEXI DATA'!$A:$A,'Non-Promoter Scans'!B170)</f>
        <v>0</v>
      </c>
      <c r="H170" s="74">
        <f>SUMIFS('PREVIOUS-FLEXI'!$E:$E,'PREVIOUS-FLEXI'!$A:$A,'Non-Promoter Scans'!B170)</f>
        <v>0</v>
      </c>
      <c r="I170" s="74">
        <f>SUMIFS('PREVIOUS-FLEXI-TOTAL'!$E:$E,'PREVIOUS-FLEXI-TOTAL'!$A:$A,'Non-Promoter Scans'!B170)</f>
        <v>0</v>
      </c>
      <c r="J170" s="83">
        <f t="shared" si="4"/>
        <v>0</v>
      </c>
    </row>
    <row r="171" spans="2:10">
      <c r="B171" s="75" t="s">
        <v>4622</v>
      </c>
      <c r="C171" s="74" t="s">
        <v>129</v>
      </c>
      <c r="D171" s="74" t="s">
        <v>972</v>
      </c>
      <c r="E171" s="74" t="s">
        <v>4623</v>
      </c>
      <c r="F171" s="81" t="s">
        <v>4624</v>
      </c>
      <c r="G171" s="74">
        <f>SUMIFS('JULY-FLEXI DATA'!$E:$E,'JULY-FLEXI DATA'!$A:$A,'Non-Promoter Scans'!B171)</f>
        <v>0</v>
      </c>
      <c r="H171" s="74">
        <f>SUMIFS('PREVIOUS-FLEXI'!$E:$E,'PREVIOUS-FLEXI'!$A:$A,'Non-Promoter Scans'!B171)</f>
        <v>0</v>
      </c>
      <c r="I171" s="74">
        <f>SUMIFS('PREVIOUS-FLEXI-TOTAL'!$E:$E,'PREVIOUS-FLEXI-TOTAL'!$A:$A,'Non-Promoter Scans'!B171)</f>
        <v>2</v>
      </c>
      <c r="J171" s="83">
        <f t="shared" si="4"/>
        <v>0</v>
      </c>
    </row>
    <row r="172" spans="2:10">
      <c r="B172" s="75" t="s">
        <v>4625</v>
      </c>
      <c r="C172" s="74" t="s">
        <v>129</v>
      </c>
      <c r="D172" s="74" t="s">
        <v>972</v>
      </c>
      <c r="E172" s="74" t="s">
        <v>4626</v>
      </c>
      <c r="F172" s="81" t="s">
        <v>4627</v>
      </c>
      <c r="G172" s="74">
        <f>SUMIFS('JULY-FLEXI DATA'!$E:$E,'JULY-FLEXI DATA'!$A:$A,'Non-Promoter Scans'!B172)</f>
        <v>0</v>
      </c>
      <c r="H172" s="74">
        <f>SUMIFS('PREVIOUS-FLEXI'!$E:$E,'PREVIOUS-FLEXI'!$A:$A,'Non-Promoter Scans'!B172)</f>
        <v>0</v>
      </c>
      <c r="I172" s="74">
        <f>SUMIFS('PREVIOUS-FLEXI-TOTAL'!$E:$E,'PREVIOUS-FLEXI-TOTAL'!$A:$A,'Non-Promoter Scans'!B172)</f>
        <v>0</v>
      </c>
      <c r="J172" s="83">
        <f t="shared" si="4"/>
        <v>0</v>
      </c>
    </row>
    <row r="173" spans="2:10">
      <c r="B173" s="75" t="s">
        <v>4628</v>
      </c>
      <c r="C173" s="74" t="s">
        <v>129</v>
      </c>
      <c r="D173" s="74" t="s">
        <v>972</v>
      </c>
      <c r="E173" s="74" t="s">
        <v>4629</v>
      </c>
      <c r="F173" s="81" t="s">
        <v>4630</v>
      </c>
      <c r="G173" s="74">
        <f>SUMIFS('JULY-FLEXI DATA'!$E:$E,'JULY-FLEXI DATA'!$A:$A,'Non-Promoter Scans'!B173)</f>
        <v>0</v>
      </c>
      <c r="H173" s="74">
        <f>SUMIFS('PREVIOUS-FLEXI'!$E:$E,'PREVIOUS-FLEXI'!$A:$A,'Non-Promoter Scans'!B173)</f>
        <v>0</v>
      </c>
      <c r="I173" s="74">
        <f>SUMIFS('PREVIOUS-FLEXI-TOTAL'!$E:$E,'PREVIOUS-FLEXI-TOTAL'!$A:$A,'Non-Promoter Scans'!B173)</f>
        <v>0</v>
      </c>
      <c r="J173" s="83">
        <f t="shared" si="4"/>
        <v>0</v>
      </c>
    </row>
    <row r="174" spans="2:10">
      <c r="B174" s="75" t="s">
        <v>4631</v>
      </c>
      <c r="C174" s="74" t="s">
        <v>129</v>
      </c>
      <c r="D174" s="74" t="s">
        <v>972</v>
      </c>
      <c r="E174" s="74" t="s">
        <v>4632</v>
      </c>
      <c r="F174" s="81" t="s">
        <v>4633</v>
      </c>
      <c r="G174" s="74">
        <f>SUMIFS('JULY-FLEXI DATA'!$E:$E,'JULY-FLEXI DATA'!$A:$A,'Non-Promoter Scans'!B174)</f>
        <v>0</v>
      </c>
      <c r="H174" s="74">
        <f>SUMIFS('PREVIOUS-FLEXI'!$E:$E,'PREVIOUS-FLEXI'!$A:$A,'Non-Promoter Scans'!B174)</f>
        <v>0</v>
      </c>
      <c r="I174" s="74">
        <f>SUMIFS('PREVIOUS-FLEXI-TOTAL'!$E:$E,'PREVIOUS-FLEXI-TOTAL'!$A:$A,'Non-Promoter Scans'!B174)</f>
        <v>0</v>
      </c>
      <c r="J174" s="83">
        <f t="shared" si="4"/>
        <v>0</v>
      </c>
    </row>
    <row r="175" spans="2:10">
      <c r="B175" s="75" t="s">
        <v>4634</v>
      </c>
      <c r="C175" s="74" t="s">
        <v>129</v>
      </c>
      <c r="D175" s="74" t="s">
        <v>972</v>
      </c>
      <c r="E175" s="74" t="s">
        <v>4480</v>
      </c>
      <c r="F175" s="81" t="s">
        <v>4635</v>
      </c>
      <c r="G175" s="74">
        <f>SUMIFS('JULY-FLEXI DATA'!$E:$E,'JULY-FLEXI DATA'!$A:$A,'Non-Promoter Scans'!B175)</f>
        <v>0</v>
      </c>
      <c r="H175" s="74">
        <f>SUMIFS('PREVIOUS-FLEXI'!$E:$E,'PREVIOUS-FLEXI'!$A:$A,'Non-Promoter Scans'!B175)</f>
        <v>0</v>
      </c>
      <c r="I175" s="74">
        <f>SUMIFS('PREVIOUS-FLEXI-TOTAL'!$E:$E,'PREVIOUS-FLEXI-TOTAL'!$A:$A,'Non-Promoter Scans'!B175)</f>
        <v>0</v>
      </c>
      <c r="J175" s="83">
        <f t="shared" si="4"/>
        <v>0</v>
      </c>
    </row>
    <row r="176" spans="2:10">
      <c r="B176" s="75" t="s">
        <v>140</v>
      </c>
      <c r="C176" s="74" t="s">
        <v>129</v>
      </c>
      <c r="D176" s="74" t="s">
        <v>972</v>
      </c>
      <c r="E176" s="74" t="s">
        <v>4636</v>
      </c>
      <c r="F176" s="81" t="s">
        <v>4637</v>
      </c>
      <c r="G176" s="74">
        <f>SUMIFS('JULY-FLEXI DATA'!$E:$E,'JULY-FLEXI DATA'!$A:$A,'Non-Promoter Scans'!B176)</f>
        <v>0</v>
      </c>
      <c r="H176" s="74">
        <f>SUMIFS('PREVIOUS-FLEXI'!$E:$E,'PREVIOUS-FLEXI'!$A:$A,'Non-Promoter Scans'!B176)</f>
        <v>0</v>
      </c>
      <c r="I176" s="74">
        <f>SUMIFS('PREVIOUS-FLEXI-TOTAL'!$E:$E,'PREVIOUS-FLEXI-TOTAL'!$A:$A,'Non-Promoter Scans'!B176)</f>
        <v>0</v>
      </c>
      <c r="J176" s="83">
        <f t="shared" si="4"/>
        <v>0</v>
      </c>
    </row>
    <row r="177" spans="2:10">
      <c r="B177" s="75" t="s">
        <v>970</v>
      </c>
      <c r="C177" s="74" t="s">
        <v>129</v>
      </c>
      <c r="D177" s="74" t="s">
        <v>972</v>
      </c>
      <c r="E177" s="74" t="s">
        <v>4638</v>
      </c>
      <c r="F177" s="81" t="s">
        <v>4639</v>
      </c>
      <c r="G177" s="74">
        <f>SUMIFS('JULY-FLEXI DATA'!$E:$E,'JULY-FLEXI DATA'!$A:$A,'Non-Promoter Scans'!B177)</f>
        <v>7</v>
      </c>
      <c r="H177" s="74">
        <f>SUMIFS('PREVIOUS-FLEXI'!$E:$E,'PREVIOUS-FLEXI'!$A:$A,'Non-Promoter Scans'!B177)</f>
        <v>1</v>
      </c>
      <c r="I177" s="74">
        <f>SUMIFS('PREVIOUS-FLEXI-TOTAL'!$E:$E,'PREVIOUS-FLEXI-TOTAL'!$A:$A,'Non-Promoter Scans'!B177)</f>
        <v>4</v>
      </c>
      <c r="J177" s="83">
        <f t="shared" si="4"/>
        <v>6</v>
      </c>
    </row>
    <row r="178" spans="2:10">
      <c r="B178" s="75" t="s">
        <v>4640</v>
      </c>
      <c r="C178" s="74" t="s">
        <v>129</v>
      </c>
      <c r="D178" s="74" t="s">
        <v>972</v>
      </c>
      <c r="E178" s="74" t="s">
        <v>4641</v>
      </c>
      <c r="F178" s="81" t="s">
        <v>4642</v>
      </c>
      <c r="G178" s="74">
        <f>SUMIFS('JULY-FLEXI DATA'!$E:$E,'JULY-FLEXI DATA'!$A:$A,'Non-Promoter Scans'!B178)</f>
        <v>0</v>
      </c>
      <c r="H178" s="74">
        <f>SUMIFS('PREVIOUS-FLEXI'!$E:$E,'PREVIOUS-FLEXI'!$A:$A,'Non-Promoter Scans'!B178)</f>
        <v>0</v>
      </c>
      <c r="I178" s="74">
        <f>SUMIFS('PREVIOUS-FLEXI-TOTAL'!$E:$E,'PREVIOUS-FLEXI-TOTAL'!$A:$A,'Non-Promoter Scans'!B178)</f>
        <v>0</v>
      </c>
      <c r="J178" s="83">
        <f t="shared" si="4"/>
        <v>0</v>
      </c>
    </row>
    <row r="179" spans="2:10">
      <c r="B179" s="75" t="s">
        <v>4643</v>
      </c>
      <c r="C179" s="74" t="s">
        <v>129</v>
      </c>
      <c r="D179" s="74" t="s">
        <v>972</v>
      </c>
      <c r="E179" s="74" t="s">
        <v>4644</v>
      </c>
      <c r="F179" s="88" t="s">
        <v>4645</v>
      </c>
      <c r="G179" s="74">
        <f>SUMIFS('JULY-FLEXI DATA'!$E:$E,'JULY-FLEXI DATA'!$A:$A,'Non-Promoter Scans'!B179)</f>
        <v>0</v>
      </c>
      <c r="H179" s="74">
        <f>SUMIFS('PREVIOUS-FLEXI'!$E:$E,'PREVIOUS-FLEXI'!$A:$A,'Non-Promoter Scans'!B179)</f>
        <v>0</v>
      </c>
      <c r="I179" s="74">
        <f>SUMIFS('PREVIOUS-FLEXI-TOTAL'!$E:$E,'PREVIOUS-FLEXI-TOTAL'!$A:$A,'Non-Promoter Scans'!B179)</f>
        <v>0</v>
      </c>
      <c r="J179" s="83">
        <f t="shared" si="4"/>
        <v>0</v>
      </c>
    </row>
    <row r="180" spans="2:10">
      <c r="B180" s="75" t="s">
        <v>4646</v>
      </c>
      <c r="C180" s="74" t="s">
        <v>129</v>
      </c>
      <c r="D180" s="74" t="s">
        <v>972</v>
      </c>
      <c r="E180" s="74" t="s">
        <v>4647</v>
      </c>
      <c r="F180" s="88" t="s">
        <v>4648</v>
      </c>
      <c r="G180" s="74">
        <f>SUMIFS('JULY-FLEXI DATA'!$E:$E,'JULY-FLEXI DATA'!$A:$A,'Non-Promoter Scans'!B180)</f>
        <v>0</v>
      </c>
      <c r="H180" s="74">
        <f>SUMIFS('PREVIOUS-FLEXI'!$E:$E,'PREVIOUS-FLEXI'!$A:$A,'Non-Promoter Scans'!B180)</f>
        <v>1</v>
      </c>
      <c r="I180" s="74">
        <f>SUMIFS('PREVIOUS-FLEXI-TOTAL'!$E:$E,'PREVIOUS-FLEXI-TOTAL'!$A:$A,'Non-Promoter Scans'!B180)</f>
        <v>2</v>
      </c>
      <c r="J180" s="83">
        <f t="shared" si="4"/>
        <v>-1</v>
      </c>
    </row>
    <row r="181" spans="2:10">
      <c r="B181" s="73" t="s">
        <v>4649</v>
      </c>
      <c r="C181" s="74" t="s">
        <v>4650</v>
      </c>
      <c r="D181" s="74" t="s">
        <v>972</v>
      </c>
      <c r="E181" s="74" t="s">
        <v>4651</v>
      </c>
      <c r="F181" s="81" t="s">
        <v>4652</v>
      </c>
      <c r="G181" s="74">
        <f>SUMIFS('JULY-FLEXI DATA'!$E:$E,'JULY-FLEXI DATA'!$A:$A,'Non-Promoter Scans'!B181)</f>
        <v>0</v>
      </c>
      <c r="H181" s="74">
        <f>SUMIFS('PREVIOUS-FLEXI'!$E:$E,'PREVIOUS-FLEXI'!$A:$A,'Non-Promoter Scans'!B181)</f>
        <v>0</v>
      </c>
      <c r="I181" s="74">
        <f>SUMIFS('PREVIOUS-FLEXI-TOTAL'!$E:$E,'PREVIOUS-FLEXI-TOTAL'!$A:$A,'Non-Promoter Scans'!B181)</f>
        <v>0</v>
      </c>
      <c r="J181" s="83">
        <f t="shared" si="4"/>
        <v>0</v>
      </c>
    </row>
    <row r="182" spans="2:10">
      <c r="B182" s="73" t="s">
        <v>4653</v>
      </c>
      <c r="C182" s="74" t="s">
        <v>4650</v>
      </c>
      <c r="D182" s="74" t="s">
        <v>972</v>
      </c>
      <c r="E182" s="74" t="s">
        <v>4651</v>
      </c>
      <c r="F182" s="81" t="s">
        <v>4652</v>
      </c>
      <c r="G182" s="74">
        <f>SUMIFS('JULY-FLEXI DATA'!$E:$E,'JULY-FLEXI DATA'!$A:$A,'Non-Promoter Scans'!B182)</f>
        <v>0</v>
      </c>
      <c r="H182" s="74">
        <f>SUMIFS('PREVIOUS-FLEXI'!$E:$E,'PREVIOUS-FLEXI'!$A:$A,'Non-Promoter Scans'!B182)</f>
        <v>0</v>
      </c>
      <c r="I182" s="74">
        <f>SUMIFS('PREVIOUS-FLEXI-TOTAL'!$E:$E,'PREVIOUS-FLEXI-TOTAL'!$A:$A,'Non-Promoter Scans'!B182)</f>
        <v>0</v>
      </c>
      <c r="J182" s="83">
        <f t="shared" si="4"/>
        <v>0</v>
      </c>
    </row>
    <row r="183" spans="2:10">
      <c r="B183" s="73" t="s">
        <v>4654</v>
      </c>
      <c r="C183" s="74" t="s">
        <v>4650</v>
      </c>
      <c r="D183" s="74" t="s">
        <v>972</v>
      </c>
      <c r="E183" s="74" t="s">
        <v>135</v>
      </c>
      <c r="F183" s="81" t="s">
        <v>4655</v>
      </c>
      <c r="G183" s="74">
        <f>SUMIFS('JULY-FLEXI DATA'!$E:$E,'JULY-FLEXI DATA'!$A:$A,'Non-Promoter Scans'!B183)</f>
        <v>0</v>
      </c>
      <c r="H183" s="74">
        <f>SUMIFS('PREVIOUS-FLEXI'!$E:$E,'PREVIOUS-FLEXI'!$A:$A,'Non-Promoter Scans'!B183)</f>
        <v>0</v>
      </c>
      <c r="I183" s="74">
        <f>SUMIFS('PREVIOUS-FLEXI-TOTAL'!$E:$E,'PREVIOUS-FLEXI-TOTAL'!$A:$A,'Non-Promoter Scans'!B183)</f>
        <v>0</v>
      </c>
      <c r="J183" s="83">
        <f t="shared" si="4"/>
        <v>0</v>
      </c>
    </row>
    <row r="184" spans="2:10">
      <c r="B184" s="73" t="s">
        <v>4656</v>
      </c>
      <c r="C184" s="74" t="s">
        <v>129</v>
      </c>
      <c r="D184" s="74" t="s">
        <v>972</v>
      </c>
      <c r="E184" s="74" t="s">
        <v>4657</v>
      </c>
      <c r="F184" s="81" t="s">
        <v>4658</v>
      </c>
      <c r="G184" s="74">
        <f>SUMIFS('JULY-FLEXI DATA'!$E:$E,'JULY-FLEXI DATA'!$A:$A,'Non-Promoter Scans'!B184)</f>
        <v>0</v>
      </c>
      <c r="H184" s="74">
        <f>SUMIFS('PREVIOUS-FLEXI'!$E:$E,'PREVIOUS-FLEXI'!$A:$A,'Non-Promoter Scans'!B184)</f>
        <v>0</v>
      </c>
      <c r="I184" s="74">
        <f>SUMIFS('PREVIOUS-FLEXI-TOTAL'!$E:$E,'PREVIOUS-FLEXI-TOTAL'!$A:$A,'Non-Promoter Scans'!B184)</f>
        <v>0</v>
      </c>
      <c r="J184" s="83">
        <f t="shared" si="4"/>
        <v>0</v>
      </c>
    </row>
    <row r="185" spans="2:10">
      <c r="B185" s="73" t="s">
        <v>1223</v>
      </c>
      <c r="C185" s="74" t="s">
        <v>129</v>
      </c>
      <c r="D185" s="74" t="s">
        <v>972</v>
      </c>
      <c r="E185" s="74" t="s">
        <v>4659</v>
      </c>
      <c r="F185" s="81" t="s">
        <v>4660</v>
      </c>
      <c r="G185" s="74">
        <f>SUMIFS('JULY-FLEXI DATA'!$E:$E,'JULY-FLEXI DATA'!$A:$A,'Non-Promoter Scans'!B185)</f>
        <v>6</v>
      </c>
      <c r="H185" s="74">
        <f>SUMIFS('PREVIOUS-FLEXI'!$E:$E,'PREVIOUS-FLEXI'!$A:$A,'Non-Promoter Scans'!B185)</f>
        <v>0</v>
      </c>
      <c r="I185" s="74">
        <f>SUMIFS('PREVIOUS-FLEXI-TOTAL'!$E:$E,'PREVIOUS-FLEXI-TOTAL'!$A:$A,'Non-Promoter Scans'!B185)</f>
        <v>1</v>
      </c>
      <c r="J185" s="83">
        <f t="shared" si="4"/>
        <v>0</v>
      </c>
    </row>
    <row r="186" spans="2:10">
      <c r="B186" s="75" t="s">
        <v>142</v>
      </c>
      <c r="C186" s="74" t="s">
        <v>129</v>
      </c>
      <c r="D186" s="74" t="s">
        <v>972</v>
      </c>
      <c r="E186" s="74" t="s">
        <v>4661</v>
      </c>
      <c r="F186" s="81" t="s">
        <v>4662</v>
      </c>
      <c r="G186" s="74">
        <f>SUMIFS('JULY-FLEXI DATA'!$E:$E,'JULY-FLEXI DATA'!$A:$A,'Non-Promoter Scans'!B186)</f>
        <v>0</v>
      </c>
      <c r="H186" s="74">
        <f>SUMIFS('PREVIOUS-FLEXI'!$E:$E,'PREVIOUS-FLEXI'!$A:$A,'Non-Promoter Scans'!B186)</f>
        <v>0</v>
      </c>
      <c r="I186" s="74">
        <f>SUMIFS('PREVIOUS-FLEXI-TOTAL'!$E:$E,'PREVIOUS-FLEXI-TOTAL'!$A:$A,'Non-Promoter Scans'!B186)</f>
        <v>0</v>
      </c>
      <c r="J186" s="83">
        <f t="shared" si="4"/>
        <v>0</v>
      </c>
    </row>
    <row r="187" spans="2:10">
      <c r="B187" s="75" t="s">
        <v>4663</v>
      </c>
      <c r="C187" s="74" t="s">
        <v>129</v>
      </c>
      <c r="D187" s="74" t="s">
        <v>972</v>
      </c>
      <c r="E187" s="74"/>
      <c r="F187" s="81"/>
      <c r="G187" s="74">
        <f>SUMIFS('JULY-FLEXI DATA'!$E:$E,'JULY-FLEXI DATA'!$A:$A,'Non-Promoter Scans'!B187)</f>
        <v>0</v>
      </c>
      <c r="H187" s="74">
        <f>SUMIFS('PREVIOUS-FLEXI'!$E:$E,'PREVIOUS-FLEXI'!$A:$A,'Non-Promoter Scans'!B187)</f>
        <v>0</v>
      </c>
      <c r="I187" s="74">
        <f>SUMIFS('PREVIOUS-FLEXI-TOTAL'!$E:$E,'PREVIOUS-FLEXI-TOTAL'!$A:$A,'Non-Promoter Scans'!B187)</f>
        <v>2</v>
      </c>
      <c r="J187" s="83">
        <f t="shared" si="4"/>
        <v>0</v>
      </c>
    </row>
    <row r="188" spans="2:10">
      <c r="B188" s="76" t="s">
        <v>1291</v>
      </c>
      <c r="C188" s="74" t="s">
        <v>129</v>
      </c>
      <c r="D188" s="74" t="s">
        <v>972</v>
      </c>
      <c r="E188" s="74"/>
      <c r="F188" s="81"/>
      <c r="G188" s="74">
        <f>SUMIFS('JULY-FLEXI DATA'!$E:$E,'JULY-FLEXI DATA'!$A:$A,'Non-Promoter Scans'!B188)</f>
        <v>2</v>
      </c>
      <c r="H188" s="74">
        <f>SUMIFS('PREVIOUS-FLEXI'!$E:$E,'PREVIOUS-FLEXI'!$A:$A,'Non-Promoter Scans'!B188)</f>
        <v>2</v>
      </c>
      <c r="I188" s="74">
        <f>SUMIFS('PREVIOUS-FLEXI-TOTAL'!$E:$E,'PREVIOUS-FLEXI-TOTAL'!$A:$A,'Non-Promoter Scans'!B188)</f>
        <v>4</v>
      </c>
      <c r="J188" s="83">
        <f t="shared" si="4"/>
        <v>0</v>
      </c>
    </row>
    <row r="189" spans="2:10">
      <c r="B189" s="75" t="s">
        <v>4664</v>
      </c>
      <c r="C189" s="74" t="s">
        <v>240</v>
      </c>
      <c r="D189" s="74" t="s">
        <v>4665</v>
      </c>
      <c r="E189" s="74" t="s">
        <v>4666</v>
      </c>
      <c r="F189" s="81" t="s">
        <v>4667</v>
      </c>
      <c r="G189" s="74">
        <f>SUMIFS('JULY-FLEXI DATA'!$E:$E,'JULY-FLEXI DATA'!$A:$A,'Non-Promoter Scans'!B189)</f>
        <v>0</v>
      </c>
      <c r="H189" s="74">
        <f>SUMIFS('PREVIOUS-FLEXI'!$E:$E,'PREVIOUS-FLEXI'!$A:$A,'Non-Promoter Scans'!B189)</f>
        <v>0</v>
      </c>
      <c r="I189" s="74">
        <f>SUMIFS('PREVIOUS-FLEXI-TOTAL'!$E:$E,'PREVIOUS-FLEXI-TOTAL'!$A:$A,'Non-Promoter Scans'!B189)</f>
        <v>0</v>
      </c>
      <c r="J189" s="83">
        <f t="shared" si="4"/>
        <v>0</v>
      </c>
    </row>
    <row r="190" spans="2:10">
      <c r="B190" s="75" t="s">
        <v>4668</v>
      </c>
      <c r="C190" s="74" t="s">
        <v>240</v>
      </c>
      <c r="D190" s="74" t="s">
        <v>4665</v>
      </c>
      <c r="E190" s="74" t="s">
        <v>4669</v>
      </c>
      <c r="F190" s="81" t="s">
        <v>4670</v>
      </c>
      <c r="G190" s="74">
        <f>SUMIFS('JULY-FLEXI DATA'!$E:$E,'JULY-FLEXI DATA'!$A:$A,'Non-Promoter Scans'!B190)</f>
        <v>0</v>
      </c>
      <c r="H190" s="74">
        <f>SUMIFS('PREVIOUS-FLEXI'!$E:$E,'PREVIOUS-FLEXI'!$A:$A,'Non-Promoter Scans'!B190)</f>
        <v>0</v>
      </c>
      <c r="I190" s="74">
        <f>SUMIFS('PREVIOUS-FLEXI-TOTAL'!$E:$E,'PREVIOUS-FLEXI-TOTAL'!$A:$A,'Non-Promoter Scans'!B190)</f>
        <v>0</v>
      </c>
      <c r="J190" s="83">
        <f t="shared" si="4"/>
        <v>0</v>
      </c>
    </row>
    <row r="191" spans="2:10">
      <c r="B191" s="75" t="s">
        <v>4671</v>
      </c>
      <c r="C191" s="74" t="s">
        <v>240</v>
      </c>
      <c r="D191" s="74" t="s">
        <v>4665</v>
      </c>
      <c r="E191" s="74" t="s">
        <v>4179</v>
      </c>
      <c r="F191" s="81" t="s">
        <v>4672</v>
      </c>
      <c r="G191" s="74">
        <f>SUMIFS('JULY-FLEXI DATA'!$E:$E,'JULY-FLEXI DATA'!$A:$A,'Non-Promoter Scans'!B191)</f>
        <v>0</v>
      </c>
      <c r="H191" s="74">
        <f>SUMIFS('PREVIOUS-FLEXI'!$E:$E,'PREVIOUS-FLEXI'!$A:$A,'Non-Promoter Scans'!B191)</f>
        <v>0</v>
      </c>
      <c r="I191" s="74">
        <f>SUMIFS('PREVIOUS-FLEXI-TOTAL'!$E:$E,'PREVIOUS-FLEXI-TOTAL'!$A:$A,'Non-Promoter Scans'!B191)</f>
        <v>5</v>
      </c>
      <c r="J191" s="83">
        <f t="shared" si="4"/>
        <v>0</v>
      </c>
    </row>
    <row r="192" spans="2:10">
      <c r="B192" s="75" t="s">
        <v>4673</v>
      </c>
      <c r="C192" s="74" t="s">
        <v>240</v>
      </c>
      <c r="D192" s="74" t="s">
        <v>4665</v>
      </c>
      <c r="E192" s="74" t="s">
        <v>4674</v>
      </c>
      <c r="F192" s="81" t="s">
        <v>4675</v>
      </c>
      <c r="G192" s="74">
        <f>SUMIFS('JULY-FLEXI DATA'!$E:$E,'JULY-FLEXI DATA'!$A:$A,'Non-Promoter Scans'!B192)</f>
        <v>0</v>
      </c>
      <c r="H192" s="74">
        <f>SUMIFS('PREVIOUS-FLEXI'!$E:$E,'PREVIOUS-FLEXI'!$A:$A,'Non-Promoter Scans'!B192)</f>
        <v>0</v>
      </c>
      <c r="I192" s="74">
        <f>SUMIFS('PREVIOUS-FLEXI-TOTAL'!$E:$E,'PREVIOUS-FLEXI-TOTAL'!$A:$A,'Non-Promoter Scans'!B192)</f>
        <v>0</v>
      </c>
      <c r="J192" s="83">
        <f t="shared" si="4"/>
        <v>0</v>
      </c>
    </row>
    <row r="193" spans="2:10">
      <c r="B193" s="75" t="s">
        <v>4676</v>
      </c>
      <c r="C193" s="74" t="s">
        <v>240</v>
      </c>
      <c r="D193" s="74" t="s">
        <v>4665</v>
      </c>
      <c r="E193" s="74" t="s">
        <v>4677</v>
      </c>
      <c r="F193" s="81" t="s">
        <v>4678</v>
      </c>
      <c r="G193" s="74">
        <f>SUMIFS('JULY-FLEXI DATA'!$E:$E,'JULY-FLEXI DATA'!$A:$A,'Non-Promoter Scans'!B193)</f>
        <v>0</v>
      </c>
      <c r="H193" s="74">
        <f>SUMIFS('PREVIOUS-FLEXI'!$E:$E,'PREVIOUS-FLEXI'!$A:$A,'Non-Promoter Scans'!B193)</f>
        <v>0</v>
      </c>
      <c r="I193" s="74">
        <f>SUMIFS('PREVIOUS-FLEXI-TOTAL'!$E:$E,'PREVIOUS-FLEXI-TOTAL'!$A:$A,'Non-Promoter Scans'!B193)</f>
        <v>0</v>
      </c>
      <c r="J193" s="83">
        <f t="shared" si="4"/>
        <v>0</v>
      </c>
    </row>
    <row r="194" spans="2:10">
      <c r="B194" s="75" t="s">
        <v>4679</v>
      </c>
      <c r="C194" s="74" t="s">
        <v>240</v>
      </c>
      <c r="D194" s="74" t="s">
        <v>4665</v>
      </c>
      <c r="E194" s="74" t="s">
        <v>4677</v>
      </c>
      <c r="F194" s="81" t="s">
        <v>4678</v>
      </c>
      <c r="G194" s="74">
        <f>SUMIFS('JULY-FLEXI DATA'!$E:$E,'JULY-FLEXI DATA'!$A:$A,'Non-Promoter Scans'!B194)</f>
        <v>0</v>
      </c>
      <c r="H194" s="74">
        <f>SUMIFS('PREVIOUS-FLEXI'!$E:$E,'PREVIOUS-FLEXI'!$A:$A,'Non-Promoter Scans'!B194)</f>
        <v>0</v>
      </c>
      <c r="I194" s="74">
        <f>SUMIFS('PREVIOUS-FLEXI-TOTAL'!$E:$E,'PREVIOUS-FLEXI-TOTAL'!$A:$A,'Non-Promoter Scans'!B194)</f>
        <v>0</v>
      </c>
      <c r="J194" s="83">
        <f t="shared" si="4"/>
        <v>0</v>
      </c>
    </row>
    <row r="195" spans="2:10">
      <c r="B195" s="73" t="s">
        <v>4680</v>
      </c>
      <c r="C195" s="80" t="s">
        <v>240</v>
      </c>
      <c r="D195" s="80" t="s">
        <v>4665</v>
      </c>
      <c r="E195" s="80" t="s">
        <v>4677</v>
      </c>
      <c r="F195" s="88" t="s">
        <v>4678</v>
      </c>
      <c r="G195" s="74">
        <f>SUMIFS('JULY-FLEXI DATA'!$E:$E,'JULY-FLEXI DATA'!$A:$A,'Non-Promoter Scans'!B195)</f>
        <v>0</v>
      </c>
      <c r="H195" s="74">
        <f>SUMIFS('PREVIOUS-FLEXI'!$E:$E,'PREVIOUS-FLEXI'!$A:$A,'Non-Promoter Scans'!B195)</f>
        <v>0</v>
      </c>
      <c r="I195" s="74">
        <f>SUMIFS('PREVIOUS-FLEXI-TOTAL'!$E:$E,'PREVIOUS-FLEXI-TOTAL'!$A:$A,'Non-Promoter Scans'!B195)</f>
        <v>0</v>
      </c>
      <c r="J195" s="83">
        <f t="shared" si="4"/>
        <v>0</v>
      </c>
    </row>
    <row r="196" spans="2:10">
      <c r="B196" s="73" t="s">
        <v>4681</v>
      </c>
      <c r="C196" s="80" t="s">
        <v>240</v>
      </c>
      <c r="D196" s="80" t="s">
        <v>4665</v>
      </c>
      <c r="E196" s="80" t="s">
        <v>4224</v>
      </c>
      <c r="F196" s="88" t="s">
        <v>4682</v>
      </c>
      <c r="G196" s="74">
        <f>SUMIFS('JULY-FLEXI DATA'!$E:$E,'JULY-FLEXI DATA'!$A:$A,'Non-Promoter Scans'!B196)</f>
        <v>0</v>
      </c>
      <c r="H196" s="74">
        <f>SUMIFS('PREVIOUS-FLEXI'!$E:$E,'PREVIOUS-FLEXI'!$A:$A,'Non-Promoter Scans'!B196)</f>
        <v>0</v>
      </c>
      <c r="I196" s="74">
        <f>SUMIFS('PREVIOUS-FLEXI-TOTAL'!$E:$E,'PREVIOUS-FLEXI-TOTAL'!$A:$A,'Non-Promoter Scans'!B196)</f>
        <v>0</v>
      </c>
      <c r="J196" s="83">
        <f t="shared" si="4"/>
        <v>0</v>
      </c>
    </row>
    <row r="197" spans="2:10">
      <c r="B197" s="84" t="s">
        <v>4683</v>
      </c>
      <c r="C197" s="80" t="s">
        <v>240</v>
      </c>
      <c r="D197" s="74" t="s">
        <v>4665</v>
      </c>
      <c r="E197" s="80" t="s">
        <v>4677</v>
      </c>
      <c r="F197" s="88" t="s">
        <v>4678</v>
      </c>
      <c r="G197" s="74">
        <f>SUMIFS('JULY-FLEXI DATA'!$E:$E,'JULY-FLEXI DATA'!$A:$A,'Non-Promoter Scans'!B197)</f>
        <v>0</v>
      </c>
      <c r="H197" s="74">
        <f>SUMIFS('PREVIOUS-FLEXI'!$E:$E,'PREVIOUS-FLEXI'!$A:$A,'Non-Promoter Scans'!B197)</f>
        <v>0</v>
      </c>
      <c r="I197" s="74">
        <f>SUMIFS('PREVIOUS-FLEXI-TOTAL'!$E:$E,'PREVIOUS-FLEXI-TOTAL'!$A:$A,'Non-Promoter Scans'!B197)</f>
        <v>0</v>
      </c>
      <c r="J197" s="83">
        <f t="shared" si="4"/>
        <v>0</v>
      </c>
    </row>
    <row r="198" spans="2:10">
      <c r="B198" s="73" t="s">
        <v>4684</v>
      </c>
      <c r="C198" s="80" t="s">
        <v>240</v>
      </c>
      <c r="D198" s="74" t="s">
        <v>4665</v>
      </c>
      <c r="E198" s="80" t="s">
        <v>4685</v>
      </c>
      <c r="F198" s="88" t="s">
        <v>4686</v>
      </c>
      <c r="G198" s="74">
        <f>SUMIFS('JULY-FLEXI DATA'!$E:$E,'JULY-FLEXI DATA'!$A:$A,'Non-Promoter Scans'!B198)</f>
        <v>0</v>
      </c>
      <c r="H198" s="74">
        <f>SUMIFS('PREVIOUS-FLEXI'!$E:$E,'PREVIOUS-FLEXI'!$A:$A,'Non-Promoter Scans'!B198)</f>
        <v>0</v>
      </c>
      <c r="I198" s="74">
        <f>SUMIFS('PREVIOUS-FLEXI-TOTAL'!$E:$E,'PREVIOUS-FLEXI-TOTAL'!$A:$A,'Non-Promoter Scans'!B198)</f>
        <v>0</v>
      </c>
      <c r="J198" s="83">
        <f t="shared" si="4"/>
        <v>0</v>
      </c>
    </row>
    <row r="199" spans="2:10">
      <c r="B199" s="73" t="s">
        <v>1787</v>
      </c>
      <c r="C199" s="80" t="s">
        <v>240</v>
      </c>
      <c r="D199" s="74" t="s">
        <v>4665</v>
      </c>
      <c r="E199" s="80" t="s">
        <v>4687</v>
      </c>
      <c r="F199" s="88" t="s">
        <v>4688</v>
      </c>
      <c r="G199" s="74">
        <f>SUMIFS('JULY-FLEXI DATA'!$E:$E,'JULY-FLEXI DATA'!$A:$A,'Non-Promoter Scans'!B199)</f>
        <v>1</v>
      </c>
      <c r="H199" s="74">
        <f>SUMIFS('PREVIOUS-FLEXI'!$E:$E,'PREVIOUS-FLEXI'!$A:$A,'Non-Promoter Scans'!B199)</f>
        <v>1</v>
      </c>
      <c r="I199" s="74">
        <f>SUMIFS('PREVIOUS-FLEXI-TOTAL'!$E:$E,'PREVIOUS-FLEXI-TOTAL'!$A:$A,'Non-Promoter Scans'!B199)</f>
        <v>1</v>
      </c>
      <c r="J199" s="83">
        <f t="shared" si="4"/>
        <v>0</v>
      </c>
    </row>
    <row r="200" spans="2:10">
      <c r="B200" s="73" t="s">
        <v>4689</v>
      </c>
      <c r="C200" s="80" t="s">
        <v>240</v>
      </c>
      <c r="D200" s="74" t="s">
        <v>4665</v>
      </c>
      <c r="E200" s="80" t="s">
        <v>4690</v>
      </c>
      <c r="F200" s="88" t="s">
        <v>4691</v>
      </c>
      <c r="G200" s="74">
        <f>SUMIFS('JULY-FLEXI DATA'!$E:$E,'JULY-FLEXI DATA'!$A:$A,'Non-Promoter Scans'!B200)</f>
        <v>0</v>
      </c>
      <c r="H200" s="74">
        <f>SUMIFS('PREVIOUS-FLEXI'!$E:$E,'PREVIOUS-FLEXI'!$A:$A,'Non-Promoter Scans'!B200)</f>
        <v>0</v>
      </c>
      <c r="I200" s="74">
        <f>SUMIFS('PREVIOUS-FLEXI-TOTAL'!$E:$E,'PREVIOUS-FLEXI-TOTAL'!$A:$A,'Non-Promoter Scans'!B200)</f>
        <v>0</v>
      </c>
      <c r="J200" s="83">
        <f t="shared" ref="J200:J263" si="6">IFERROR(G200/H200-1,0)</f>
        <v>0</v>
      </c>
    </row>
    <row r="201" spans="2:10">
      <c r="B201" s="73" t="s">
        <v>4692</v>
      </c>
      <c r="C201" s="80" t="s">
        <v>240</v>
      </c>
      <c r="D201" s="80" t="s">
        <v>4665</v>
      </c>
      <c r="E201" s="80" t="s">
        <v>4693</v>
      </c>
      <c r="F201" s="88" t="s">
        <v>4694</v>
      </c>
      <c r="G201" s="74">
        <f>SUMIFS('JULY-FLEXI DATA'!$E:$E,'JULY-FLEXI DATA'!$A:$A,'Non-Promoter Scans'!B201)</f>
        <v>0</v>
      </c>
      <c r="H201" s="74">
        <f>SUMIFS('PREVIOUS-FLEXI'!$E:$E,'PREVIOUS-FLEXI'!$A:$A,'Non-Promoter Scans'!B201)</f>
        <v>0</v>
      </c>
      <c r="I201" s="74">
        <f>SUMIFS('PREVIOUS-FLEXI-TOTAL'!$E:$E,'PREVIOUS-FLEXI-TOTAL'!$A:$A,'Non-Promoter Scans'!B201)</f>
        <v>0</v>
      </c>
      <c r="J201" s="83">
        <f t="shared" si="6"/>
        <v>0</v>
      </c>
    </row>
    <row r="202" spans="2:10">
      <c r="B202" s="73" t="s">
        <v>4695</v>
      </c>
      <c r="C202" s="80" t="s">
        <v>197</v>
      </c>
      <c r="D202" s="74" t="s">
        <v>4696</v>
      </c>
      <c r="E202" s="80" t="s">
        <v>4697</v>
      </c>
      <c r="F202" s="88" t="s">
        <v>4698</v>
      </c>
      <c r="G202" s="74">
        <f>SUMIFS('JULY-FLEXI DATA'!$E:$E,'JULY-FLEXI DATA'!$A:$A,'Non-Promoter Scans'!B202)</f>
        <v>0</v>
      </c>
      <c r="H202" s="74">
        <f>SUMIFS('PREVIOUS-FLEXI'!$E:$E,'PREVIOUS-FLEXI'!$A:$A,'Non-Promoter Scans'!B202)</f>
        <v>0</v>
      </c>
      <c r="I202" s="74">
        <f>SUMIFS('PREVIOUS-FLEXI-TOTAL'!$E:$E,'PREVIOUS-FLEXI-TOTAL'!$A:$A,'Non-Promoter Scans'!B202)</f>
        <v>0</v>
      </c>
      <c r="J202" s="83">
        <f t="shared" si="6"/>
        <v>0</v>
      </c>
    </row>
    <row r="203" spans="2:10">
      <c r="B203" s="73" t="s">
        <v>1765</v>
      </c>
      <c r="C203" s="80" t="s">
        <v>197</v>
      </c>
      <c r="D203" s="74" t="s">
        <v>4696</v>
      </c>
      <c r="E203" s="80" t="s">
        <v>4699</v>
      </c>
      <c r="F203" s="88" t="s">
        <v>4700</v>
      </c>
      <c r="G203" s="74">
        <f>SUMIFS('JULY-FLEXI DATA'!$E:$E,'JULY-FLEXI DATA'!$A:$A,'Non-Promoter Scans'!B203)</f>
        <v>1</v>
      </c>
      <c r="H203" s="74">
        <f>SUMIFS('PREVIOUS-FLEXI'!$E:$E,'PREVIOUS-FLEXI'!$A:$A,'Non-Promoter Scans'!B203)</f>
        <v>0</v>
      </c>
      <c r="I203" s="74">
        <f>SUMIFS('PREVIOUS-FLEXI-TOTAL'!$E:$E,'PREVIOUS-FLEXI-TOTAL'!$A:$A,'Non-Promoter Scans'!B203)</f>
        <v>0</v>
      </c>
      <c r="J203" s="83">
        <f t="shared" si="6"/>
        <v>0</v>
      </c>
    </row>
    <row r="204" spans="2:10">
      <c r="B204" s="73" t="s">
        <v>4701</v>
      </c>
      <c r="C204" s="80" t="s">
        <v>197</v>
      </c>
      <c r="D204" s="74" t="s">
        <v>4696</v>
      </c>
      <c r="E204" s="80" t="s">
        <v>4595</v>
      </c>
      <c r="F204" s="88" t="s">
        <v>4702</v>
      </c>
      <c r="G204" s="74">
        <f>SUMIFS('JULY-FLEXI DATA'!$E:$E,'JULY-FLEXI DATA'!$A:$A,'Non-Promoter Scans'!B204)</f>
        <v>0</v>
      </c>
      <c r="H204" s="74">
        <f>SUMIFS('PREVIOUS-FLEXI'!$E:$E,'PREVIOUS-FLEXI'!$A:$A,'Non-Promoter Scans'!B204)</f>
        <v>0</v>
      </c>
      <c r="I204" s="74">
        <f>SUMIFS('PREVIOUS-FLEXI-TOTAL'!$E:$E,'PREVIOUS-FLEXI-TOTAL'!$A:$A,'Non-Promoter Scans'!B204)</f>
        <v>5</v>
      </c>
      <c r="J204" s="83">
        <f t="shared" si="6"/>
        <v>0</v>
      </c>
    </row>
    <row r="205" spans="2:10">
      <c r="B205" s="73" t="s">
        <v>4703</v>
      </c>
      <c r="C205" s="80" t="s">
        <v>197</v>
      </c>
      <c r="D205" s="74" t="s">
        <v>4696</v>
      </c>
      <c r="E205" s="80" t="s">
        <v>4704</v>
      </c>
      <c r="F205" s="88" t="s">
        <v>4705</v>
      </c>
      <c r="G205" s="74">
        <f>SUMIFS('JULY-FLEXI DATA'!$E:$E,'JULY-FLEXI DATA'!$A:$A,'Non-Promoter Scans'!B205)</f>
        <v>0</v>
      </c>
      <c r="H205" s="74">
        <f>SUMIFS('PREVIOUS-FLEXI'!$E:$E,'PREVIOUS-FLEXI'!$A:$A,'Non-Promoter Scans'!B205)</f>
        <v>0</v>
      </c>
      <c r="I205" s="74">
        <f>SUMIFS('PREVIOUS-FLEXI-TOTAL'!$E:$E,'PREVIOUS-FLEXI-TOTAL'!$A:$A,'Non-Promoter Scans'!B205)</f>
        <v>4</v>
      </c>
      <c r="J205" s="83">
        <f t="shared" si="6"/>
        <v>0</v>
      </c>
    </row>
    <row r="206" spans="2:10">
      <c r="B206" s="73" t="s">
        <v>1798</v>
      </c>
      <c r="C206" s="80" t="s">
        <v>197</v>
      </c>
      <c r="D206" s="74" t="s">
        <v>4696</v>
      </c>
      <c r="E206" s="80" t="s">
        <v>4706</v>
      </c>
      <c r="F206" s="88" t="s">
        <v>4707</v>
      </c>
      <c r="G206" s="74">
        <f>SUMIFS('JULY-FLEXI DATA'!$E:$E,'JULY-FLEXI DATA'!$A:$A,'Non-Promoter Scans'!B206)</f>
        <v>2</v>
      </c>
      <c r="H206" s="74">
        <f>SUMIFS('PREVIOUS-FLEXI'!$E:$E,'PREVIOUS-FLEXI'!$A:$A,'Non-Promoter Scans'!B206)</f>
        <v>0</v>
      </c>
      <c r="I206" s="74">
        <f>SUMIFS('PREVIOUS-FLEXI-TOTAL'!$E:$E,'PREVIOUS-FLEXI-TOTAL'!$A:$A,'Non-Promoter Scans'!B206)</f>
        <v>0</v>
      </c>
      <c r="J206" s="83">
        <f t="shared" si="6"/>
        <v>0</v>
      </c>
    </row>
    <row r="207" spans="2:10">
      <c r="B207" s="73" t="s">
        <v>4708</v>
      </c>
      <c r="C207" s="80" t="s">
        <v>197</v>
      </c>
      <c r="D207" s="74" t="s">
        <v>4696</v>
      </c>
      <c r="E207" s="80" t="s">
        <v>4709</v>
      </c>
      <c r="F207" s="88" t="s">
        <v>4710</v>
      </c>
      <c r="G207" s="74">
        <f>SUMIFS('JULY-FLEXI DATA'!$E:$E,'JULY-FLEXI DATA'!$A:$A,'Non-Promoter Scans'!B207)</f>
        <v>0</v>
      </c>
      <c r="H207" s="74">
        <f>SUMIFS('PREVIOUS-FLEXI'!$E:$E,'PREVIOUS-FLEXI'!$A:$A,'Non-Promoter Scans'!B207)</f>
        <v>0</v>
      </c>
      <c r="I207" s="74">
        <f>SUMIFS('PREVIOUS-FLEXI-TOTAL'!$E:$E,'PREVIOUS-FLEXI-TOTAL'!$A:$A,'Non-Promoter Scans'!B207)</f>
        <v>0</v>
      </c>
      <c r="J207" s="83">
        <f t="shared" si="6"/>
        <v>0</v>
      </c>
    </row>
    <row r="208" spans="2:10">
      <c r="B208" s="73" t="s">
        <v>4711</v>
      </c>
      <c r="C208" s="80" t="s">
        <v>197</v>
      </c>
      <c r="D208" s="74" t="s">
        <v>4696</v>
      </c>
      <c r="E208" s="80" t="s">
        <v>4712</v>
      </c>
      <c r="F208" s="88" t="s">
        <v>4713</v>
      </c>
      <c r="G208" s="74">
        <f>SUMIFS('JULY-FLEXI DATA'!$E:$E,'JULY-FLEXI DATA'!$A:$A,'Non-Promoter Scans'!B208)</f>
        <v>0</v>
      </c>
      <c r="H208" s="74">
        <f>SUMIFS('PREVIOUS-FLEXI'!$E:$E,'PREVIOUS-FLEXI'!$A:$A,'Non-Promoter Scans'!B208)</f>
        <v>0</v>
      </c>
      <c r="I208" s="74">
        <f>SUMIFS('PREVIOUS-FLEXI-TOTAL'!$E:$E,'PREVIOUS-FLEXI-TOTAL'!$A:$A,'Non-Promoter Scans'!B208)</f>
        <v>0</v>
      </c>
      <c r="J208" s="83">
        <f t="shared" si="6"/>
        <v>0</v>
      </c>
    </row>
    <row r="209" spans="2:10">
      <c r="B209" s="73" t="s">
        <v>4714</v>
      </c>
      <c r="C209" s="80" t="s">
        <v>197</v>
      </c>
      <c r="D209" s="74" t="s">
        <v>4696</v>
      </c>
      <c r="E209" s="80" t="s">
        <v>4715</v>
      </c>
      <c r="F209" s="88" t="s">
        <v>4716</v>
      </c>
      <c r="G209" s="74">
        <f>SUMIFS('JULY-FLEXI DATA'!$E:$E,'JULY-FLEXI DATA'!$A:$A,'Non-Promoter Scans'!B209)</f>
        <v>0</v>
      </c>
      <c r="H209" s="74">
        <f>SUMIFS('PREVIOUS-FLEXI'!$E:$E,'PREVIOUS-FLEXI'!$A:$A,'Non-Promoter Scans'!B209)</f>
        <v>0</v>
      </c>
      <c r="I209" s="74">
        <f>SUMIFS('PREVIOUS-FLEXI-TOTAL'!$E:$E,'PREVIOUS-FLEXI-TOTAL'!$A:$A,'Non-Promoter Scans'!B209)</f>
        <v>0</v>
      </c>
      <c r="J209" s="83">
        <f t="shared" si="6"/>
        <v>0</v>
      </c>
    </row>
    <row r="210" spans="2:10">
      <c r="B210" s="73" t="s">
        <v>4717</v>
      </c>
      <c r="C210" s="80" t="s">
        <v>197</v>
      </c>
      <c r="D210" s="74" t="s">
        <v>4696</v>
      </c>
      <c r="E210" s="80" t="s">
        <v>4718</v>
      </c>
      <c r="F210" s="88" t="s">
        <v>4719</v>
      </c>
      <c r="G210" s="74">
        <f>SUMIFS('JULY-FLEXI DATA'!$E:$E,'JULY-FLEXI DATA'!$A:$A,'Non-Promoter Scans'!B210)</f>
        <v>0</v>
      </c>
      <c r="H210" s="74">
        <f>SUMIFS('PREVIOUS-FLEXI'!$E:$E,'PREVIOUS-FLEXI'!$A:$A,'Non-Promoter Scans'!B210)</f>
        <v>0</v>
      </c>
      <c r="I210" s="74">
        <f>SUMIFS('PREVIOUS-FLEXI-TOTAL'!$E:$E,'PREVIOUS-FLEXI-TOTAL'!$A:$A,'Non-Promoter Scans'!B210)</f>
        <v>0</v>
      </c>
      <c r="J210" s="83">
        <f t="shared" si="6"/>
        <v>0</v>
      </c>
    </row>
    <row r="211" spans="2:10">
      <c r="B211" s="73" t="s">
        <v>4720</v>
      </c>
      <c r="C211" s="80" t="s">
        <v>197</v>
      </c>
      <c r="D211" s="74" t="s">
        <v>4696</v>
      </c>
      <c r="E211" s="80" t="s">
        <v>4715</v>
      </c>
      <c r="F211" s="88" t="s">
        <v>4716</v>
      </c>
      <c r="G211" s="74">
        <f>SUMIFS('JULY-FLEXI DATA'!$E:$E,'JULY-FLEXI DATA'!$A:$A,'Non-Promoter Scans'!B211)</f>
        <v>0</v>
      </c>
      <c r="H211" s="74">
        <f>SUMIFS('PREVIOUS-FLEXI'!$E:$E,'PREVIOUS-FLEXI'!$A:$A,'Non-Promoter Scans'!B211)</f>
        <v>0</v>
      </c>
      <c r="I211" s="74">
        <f>SUMIFS('PREVIOUS-FLEXI-TOTAL'!$E:$E,'PREVIOUS-FLEXI-TOTAL'!$A:$A,'Non-Promoter Scans'!B211)</f>
        <v>0</v>
      </c>
      <c r="J211" s="83">
        <f t="shared" si="6"/>
        <v>0</v>
      </c>
    </row>
    <row r="212" spans="2:10">
      <c r="B212" s="73" t="s">
        <v>4721</v>
      </c>
      <c r="C212" s="80" t="s">
        <v>197</v>
      </c>
      <c r="D212" s="74" t="s">
        <v>4696</v>
      </c>
      <c r="E212" s="74" t="s">
        <v>4454</v>
      </c>
      <c r="F212" s="81" t="s">
        <v>4722</v>
      </c>
      <c r="G212" s="74">
        <f>SUMIFS('JULY-FLEXI DATA'!$E:$E,'JULY-FLEXI DATA'!$A:$A,'Non-Promoter Scans'!B212)</f>
        <v>0</v>
      </c>
      <c r="H212" s="74">
        <f>SUMIFS('PREVIOUS-FLEXI'!$E:$E,'PREVIOUS-FLEXI'!$A:$A,'Non-Promoter Scans'!B212)</f>
        <v>0</v>
      </c>
      <c r="I212" s="74">
        <f>SUMIFS('PREVIOUS-FLEXI-TOTAL'!$E:$E,'PREVIOUS-FLEXI-TOTAL'!$A:$A,'Non-Promoter Scans'!B212)</f>
        <v>0</v>
      </c>
      <c r="J212" s="83">
        <f t="shared" si="6"/>
        <v>0</v>
      </c>
    </row>
    <row r="213" spans="2:10">
      <c r="B213" s="73" t="s">
        <v>4723</v>
      </c>
      <c r="C213" s="80" t="s">
        <v>197</v>
      </c>
      <c r="D213" s="74" t="s">
        <v>4696</v>
      </c>
      <c r="E213" s="80" t="s">
        <v>4480</v>
      </c>
      <c r="F213" s="81" t="s">
        <v>4724</v>
      </c>
      <c r="G213" s="74">
        <f>SUMIFS('JULY-FLEXI DATA'!$E:$E,'JULY-FLEXI DATA'!$A:$A,'Non-Promoter Scans'!B213)</f>
        <v>0</v>
      </c>
      <c r="H213" s="74">
        <f>SUMIFS('PREVIOUS-FLEXI'!$E:$E,'PREVIOUS-FLEXI'!$A:$A,'Non-Promoter Scans'!B213)</f>
        <v>0</v>
      </c>
      <c r="I213" s="74">
        <f>SUMIFS('PREVIOUS-FLEXI-TOTAL'!$E:$E,'PREVIOUS-FLEXI-TOTAL'!$A:$A,'Non-Promoter Scans'!B213)</f>
        <v>0</v>
      </c>
      <c r="J213" s="83">
        <f t="shared" si="6"/>
        <v>0</v>
      </c>
    </row>
    <row r="214" spans="2:10">
      <c r="B214" s="73" t="s">
        <v>4725</v>
      </c>
      <c r="C214" s="80" t="s">
        <v>197</v>
      </c>
      <c r="D214" s="74" t="s">
        <v>4696</v>
      </c>
      <c r="E214" s="74" t="s">
        <v>4726</v>
      </c>
      <c r="F214" s="81" t="s">
        <v>4727</v>
      </c>
      <c r="G214" s="74">
        <f>SUMIFS('JULY-FLEXI DATA'!$E:$E,'JULY-FLEXI DATA'!$A:$A,'Non-Promoter Scans'!B214)</f>
        <v>0</v>
      </c>
      <c r="H214" s="74">
        <f>SUMIFS('PREVIOUS-FLEXI'!$E:$E,'PREVIOUS-FLEXI'!$A:$A,'Non-Promoter Scans'!B214)</f>
        <v>0</v>
      </c>
      <c r="I214" s="74">
        <f>SUMIFS('PREVIOUS-FLEXI-TOTAL'!$E:$E,'PREVIOUS-FLEXI-TOTAL'!$A:$A,'Non-Promoter Scans'!B214)</f>
        <v>0</v>
      </c>
      <c r="J214" s="83">
        <f t="shared" si="6"/>
        <v>0</v>
      </c>
    </row>
    <row r="215" spans="2:10">
      <c r="B215" s="73" t="s">
        <v>4728</v>
      </c>
      <c r="C215" s="80" t="s">
        <v>197</v>
      </c>
      <c r="D215" s="74" t="s">
        <v>4696</v>
      </c>
      <c r="E215" s="80" t="s">
        <v>4729</v>
      </c>
      <c r="F215" s="81" t="s">
        <v>4730</v>
      </c>
      <c r="G215" s="74">
        <f>SUMIFS('JULY-FLEXI DATA'!$E:$E,'JULY-FLEXI DATA'!$A:$A,'Non-Promoter Scans'!B215)</f>
        <v>0</v>
      </c>
      <c r="H215" s="74">
        <f>SUMIFS('PREVIOUS-FLEXI'!$E:$E,'PREVIOUS-FLEXI'!$A:$A,'Non-Promoter Scans'!B215)</f>
        <v>0</v>
      </c>
      <c r="I215" s="74">
        <f>SUMIFS('PREVIOUS-FLEXI-TOTAL'!$E:$E,'PREVIOUS-FLEXI-TOTAL'!$A:$A,'Non-Promoter Scans'!B215)</f>
        <v>0</v>
      </c>
      <c r="J215" s="83">
        <f t="shared" si="6"/>
        <v>0</v>
      </c>
    </row>
    <row r="216" spans="2:10">
      <c r="B216" s="73" t="s">
        <v>4731</v>
      </c>
      <c r="C216" s="80" t="s">
        <v>197</v>
      </c>
      <c r="D216" s="74" t="s">
        <v>4696</v>
      </c>
      <c r="E216" s="80" t="s">
        <v>4732</v>
      </c>
      <c r="F216" s="81" t="s">
        <v>4733</v>
      </c>
      <c r="G216" s="74">
        <f>SUMIFS('JULY-FLEXI DATA'!$E:$E,'JULY-FLEXI DATA'!$A:$A,'Non-Promoter Scans'!B216)</f>
        <v>5</v>
      </c>
      <c r="H216" s="74">
        <f>SUMIFS('PREVIOUS-FLEXI'!$E:$E,'PREVIOUS-FLEXI'!$A:$A,'Non-Promoter Scans'!B216)</f>
        <v>9</v>
      </c>
      <c r="I216" s="74">
        <f>SUMIFS('PREVIOUS-FLEXI-TOTAL'!$E:$E,'PREVIOUS-FLEXI-TOTAL'!$A:$A,'Non-Promoter Scans'!B216)</f>
        <v>11</v>
      </c>
      <c r="J216" s="83">
        <f t="shared" si="6"/>
        <v>-0.444444444444444</v>
      </c>
    </row>
    <row r="217" spans="2:10">
      <c r="B217" s="73" t="s">
        <v>4734</v>
      </c>
      <c r="C217" s="80" t="s">
        <v>197</v>
      </c>
      <c r="D217" s="74" t="s">
        <v>4696</v>
      </c>
      <c r="E217" s="74" t="s">
        <v>4285</v>
      </c>
      <c r="F217" s="81" t="s">
        <v>4735</v>
      </c>
      <c r="G217" s="74">
        <f>SUMIFS('JULY-FLEXI DATA'!$E:$E,'JULY-FLEXI DATA'!$A:$A,'Non-Promoter Scans'!B217)</f>
        <v>0</v>
      </c>
      <c r="H217" s="74">
        <f>SUMIFS('PREVIOUS-FLEXI'!$E:$E,'PREVIOUS-FLEXI'!$A:$A,'Non-Promoter Scans'!B217)</f>
        <v>0</v>
      </c>
      <c r="I217" s="74">
        <f>SUMIFS('PREVIOUS-FLEXI-TOTAL'!$E:$E,'PREVIOUS-FLEXI-TOTAL'!$A:$A,'Non-Promoter Scans'!B217)</f>
        <v>0</v>
      </c>
      <c r="J217" s="83">
        <f t="shared" si="6"/>
        <v>0</v>
      </c>
    </row>
    <row r="218" spans="2:10">
      <c r="B218" s="73" t="s">
        <v>1015</v>
      </c>
      <c r="C218" s="80" t="s">
        <v>197</v>
      </c>
      <c r="D218" s="74" t="s">
        <v>4696</v>
      </c>
      <c r="E218" s="74" t="s">
        <v>4736</v>
      </c>
      <c r="F218" s="81" t="s">
        <v>4737</v>
      </c>
      <c r="G218" s="74">
        <f>SUMIFS('JULY-FLEXI DATA'!$E:$E,'JULY-FLEXI DATA'!$A:$A,'Non-Promoter Scans'!B218)</f>
        <v>1</v>
      </c>
      <c r="H218" s="74">
        <f>SUMIFS('PREVIOUS-FLEXI'!$E:$E,'PREVIOUS-FLEXI'!$A:$A,'Non-Promoter Scans'!B218)</f>
        <v>6</v>
      </c>
      <c r="I218" s="74">
        <f>SUMIFS('PREVIOUS-FLEXI-TOTAL'!$E:$E,'PREVIOUS-FLEXI-TOTAL'!$A:$A,'Non-Promoter Scans'!B218)</f>
        <v>16</v>
      </c>
      <c r="J218" s="83">
        <f t="shared" si="6"/>
        <v>-0.833333333333333</v>
      </c>
    </row>
    <row r="219" spans="2:10">
      <c r="B219" s="73" t="s">
        <v>4738</v>
      </c>
      <c r="C219" s="80" t="s">
        <v>197</v>
      </c>
      <c r="D219" s="74" t="s">
        <v>4696</v>
      </c>
      <c r="E219" s="74" t="s">
        <v>4435</v>
      </c>
      <c r="F219" s="81" t="s">
        <v>4739</v>
      </c>
      <c r="G219" s="74">
        <f>SUMIFS('JULY-FLEXI DATA'!$E:$E,'JULY-FLEXI DATA'!$A:$A,'Non-Promoter Scans'!B219)</f>
        <v>0</v>
      </c>
      <c r="H219" s="74">
        <f>SUMIFS('PREVIOUS-FLEXI'!$E:$E,'PREVIOUS-FLEXI'!$A:$A,'Non-Promoter Scans'!B219)</f>
        <v>0</v>
      </c>
      <c r="I219" s="74">
        <f>SUMIFS('PREVIOUS-FLEXI-TOTAL'!$E:$E,'PREVIOUS-FLEXI-TOTAL'!$A:$A,'Non-Promoter Scans'!B219)</f>
        <v>0</v>
      </c>
      <c r="J219" s="83">
        <f t="shared" si="6"/>
        <v>0</v>
      </c>
    </row>
    <row r="220" spans="2:10">
      <c r="B220" s="73" t="s">
        <v>4740</v>
      </c>
      <c r="C220" s="80" t="s">
        <v>197</v>
      </c>
      <c r="D220" s="74" t="s">
        <v>4696</v>
      </c>
      <c r="E220" s="74" t="s">
        <v>4741</v>
      </c>
      <c r="F220" s="81" t="s">
        <v>4742</v>
      </c>
      <c r="G220" s="74">
        <f>SUMIFS('JULY-FLEXI DATA'!$E:$E,'JULY-FLEXI DATA'!$A:$A,'Non-Promoter Scans'!B220)</f>
        <v>0</v>
      </c>
      <c r="H220" s="74">
        <f>SUMIFS('PREVIOUS-FLEXI'!$E:$E,'PREVIOUS-FLEXI'!$A:$A,'Non-Promoter Scans'!B220)</f>
        <v>0</v>
      </c>
      <c r="I220" s="74">
        <f>SUMIFS('PREVIOUS-FLEXI-TOTAL'!$E:$E,'PREVIOUS-FLEXI-TOTAL'!$A:$A,'Non-Promoter Scans'!B220)</f>
        <v>0</v>
      </c>
      <c r="J220" s="83">
        <f t="shared" si="6"/>
        <v>0</v>
      </c>
    </row>
    <row r="221" spans="2:10">
      <c r="B221" s="73" t="s">
        <v>4743</v>
      </c>
      <c r="C221" s="80" t="s">
        <v>197</v>
      </c>
      <c r="D221" s="74" t="s">
        <v>4696</v>
      </c>
      <c r="E221" s="74" t="s">
        <v>4744</v>
      </c>
      <c r="F221" s="81" t="s">
        <v>4745</v>
      </c>
      <c r="G221" s="74">
        <f>SUMIFS('JULY-FLEXI DATA'!$E:$E,'JULY-FLEXI DATA'!$A:$A,'Non-Promoter Scans'!B221)</f>
        <v>0</v>
      </c>
      <c r="H221" s="74">
        <f>SUMIFS('PREVIOUS-FLEXI'!$E:$E,'PREVIOUS-FLEXI'!$A:$A,'Non-Promoter Scans'!B221)</f>
        <v>0</v>
      </c>
      <c r="I221" s="74">
        <f>SUMIFS('PREVIOUS-FLEXI-TOTAL'!$E:$E,'PREVIOUS-FLEXI-TOTAL'!$A:$A,'Non-Promoter Scans'!B221)</f>
        <v>0</v>
      </c>
      <c r="J221" s="83">
        <f t="shared" si="6"/>
        <v>0</v>
      </c>
    </row>
    <row r="222" spans="2:10">
      <c r="B222" s="73" t="s">
        <v>4746</v>
      </c>
      <c r="C222" s="80" t="s">
        <v>197</v>
      </c>
      <c r="D222" s="74" t="s">
        <v>4696</v>
      </c>
      <c r="E222" s="74" t="s">
        <v>4420</v>
      </c>
      <c r="F222" s="81" t="s">
        <v>4747</v>
      </c>
      <c r="G222" s="74">
        <f>SUMIFS('JULY-FLEXI DATA'!$E:$E,'JULY-FLEXI DATA'!$A:$A,'Non-Promoter Scans'!B222)</f>
        <v>0</v>
      </c>
      <c r="H222" s="74">
        <f>SUMIFS('PREVIOUS-FLEXI'!$E:$E,'PREVIOUS-FLEXI'!$A:$A,'Non-Promoter Scans'!B222)</f>
        <v>0</v>
      </c>
      <c r="I222" s="74">
        <f>SUMIFS('PREVIOUS-FLEXI-TOTAL'!$E:$E,'PREVIOUS-FLEXI-TOTAL'!$A:$A,'Non-Promoter Scans'!B222)</f>
        <v>0</v>
      </c>
      <c r="J222" s="83">
        <f t="shared" si="6"/>
        <v>0</v>
      </c>
    </row>
    <row r="223" spans="2:10">
      <c r="B223" s="75" t="s">
        <v>4748</v>
      </c>
      <c r="C223" s="80" t="s">
        <v>197</v>
      </c>
      <c r="D223" s="74" t="s">
        <v>4696</v>
      </c>
      <c r="E223" s="80" t="s">
        <v>4749</v>
      </c>
      <c r="F223" s="88" t="s">
        <v>4750</v>
      </c>
      <c r="G223" s="74">
        <f>SUMIFS('JULY-FLEXI DATA'!$E:$E,'JULY-FLEXI DATA'!$A:$A,'Non-Promoter Scans'!B223)</f>
        <v>0</v>
      </c>
      <c r="H223" s="74">
        <f>SUMIFS('PREVIOUS-FLEXI'!$E:$E,'PREVIOUS-FLEXI'!$A:$A,'Non-Promoter Scans'!B223)</f>
        <v>0</v>
      </c>
      <c r="I223" s="74">
        <f>SUMIFS('PREVIOUS-FLEXI-TOTAL'!$E:$E,'PREVIOUS-FLEXI-TOTAL'!$A:$A,'Non-Promoter Scans'!B223)</f>
        <v>0</v>
      </c>
      <c r="J223" s="83">
        <f t="shared" si="6"/>
        <v>0</v>
      </c>
    </row>
    <row r="224" spans="2:10">
      <c r="B224" s="75" t="s">
        <v>4751</v>
      </c>
      <c r="C224" s="80" t="s">
        <v>221</v>
      </c>
      <c r="D224" s="74" t="s">
        <v>1889</v>
      </c>
      <c r="E224" s="74" t="s">
        <v>4752</v>
      </c>
      <c r="F224" s="81" t="s">
        <v>4753</v>
      </c>
      <c r="G224" s="74">
        <f>SUMIFS('JULY-FLEXI DATA'!$E:$E,'JULY-FLEXI DATA'!$A:$A,'Non-Promoter Scans'!B224)</f>
        <v>0</v>
      </c>
      <c r="H224" s="74">
        <f>SUMIFS('PREVIOUS-FLEXI'!$E:$E,'PREVIOUS-FLEXI'!$A:$A,'Non-Promoter Scans'!B224)</f>
        <v>0</v>
      </c>
      <c r="I224" s="74">
        <f>SUMIFS('PREVIOUS-FLEXI-TOTAL'!$E:$E,'PREVIOUS-FLEXI-TOTAL'!$A:$A,'Non-Promoter Scans'!B224)</f>
        <v>0</v>
      </c>
      <c r="J224" s="83">
        <f t="shared" si="6"/>
        <v>0</v>
      </c>
    </row>
    <row r="225" spans="2:10">
      <c r="B225" s="75" t="s">
        <v>799</v>
      </c>
      <c r="C225" s="80" t="s">
        <v>221</v>
      </c>
      <c r="D225" s="74" t="s">
        <v>1889</v>
      </c>
      <c r="E225" s="74" t="s">
        <v>4752</v>
      </c>
      <c r="F225" s="81" t="s">
        <v>4753</v>
      </c>
      <c r="G225" s="74">
        <f>SUMIFS('JULY-FLEXI DATA'!$E:$E,'JULY-FLEXI DATA'!$A:$A,'Non-Promoter Scans'!B225)</f>
        <v>0</v>
      </c>
      <c r="H225" s="74">
        <f>SUMIFS('PREVIOUS-FLEXI'!$E:$E,'PREVIOUS-FLEXI'!$A:$A,'Non-Promoter Scans'!B225)</f>
        <v>0</v>
      </c>
      <c r="I225" s="74">
        <f>SUMIFS('PREVIOUS-FLEXI-TOTAL'!$E:$E,'PREVIOUS-FLEXI-TOTAL'!$A:$A,'Non-Promoter Scans'!B225)</f>
        <v>0</v>
      </c>
      <c r="J225" s="83">
        <f t="shared" si="6"/>
        <v>0</v>
      </c>
    </row>
    <row r="226" spans="2:10">
      <c r="B226" s="75" t="s">
        <v>4754</v>
      </c>
      <c r="C226" s="80" t="s">
        <v>221</v>
      </c>
      <c r="D226" s="74" t="s">
        <v>1889</v>
      </c>
      <c r="E226" s="74" t="s">
        <v>4752</v>
      </c>
      <c r="F226" s="81" t="s">
        <v>4753</v>
      </c>
      <c r="G226" s="74">
        <f>SUMIFS('JULY-FLEXI DATA'!$E:$E,'JULY-FLEXI DATA'!$A:$A,'Non-Promoter Scans'!B226)</f>
        <v>0</v>
      </c>
      <c r="H226" s="74">
        <f>SUMIFS('PREVIOUS-FLEXI'!$E:$E,'PREVIOUS-FLEXI'!$A:$A,'Non-Promoter Scans'!B226)</f>
        <v>0</v>
      </c>
      <c r="I226" s="74">
        <f>SUMIFS('PREVIOUS-FLEXI-TOTAL'!$E:$E,'PREVIOUS-FLEXI-TOTAL'!$A:$A,'Non-Promoter Scans'!B226)</f>
        <v>0</v>
      </c>
      <c r="J226" s="83">
        <f t="shared" si="6"/>
        <v>0</v>
      </c>
    </row>
    <row r="227" spans="2:10">
      <c r="B227" s="75" t="s">
        <v>4755</v>
      </c>
      <c r="C227" s="80" t="s">
        <v>221</v>
      </c>
      <c r="D227" s="74" t="s">
        <v>1889</v>
      </c>
      <c r="E227" s="74" t="s">
        <v>4752</v>
      </c>
      <c r="F227" s="81" t="s">
        <v>4753</v>
      </c>
      <c r="G227" s="74">
        <f>SUMIFS('JULY-FLEXI DATA'!$E:$E,'JULY-FLEXI DATA'!$A:$A,'Non-Promoter Scans'!B227)</f>
        <v>0</v>
      </c>
      <c r="H227" s="74">
        <f>SUMIFS('PREVIOUS-FLEXI'!$E:$E,'PREVIOUS-FLEXI'!$A:$A,'Non-Promoter Scans'!B227)</f>
        <v>0</v>
      </c>
      <c r="I227" s="74">
        <f>SUMIFS('PREVIOUS-FLEXI-TOTAL'!$E:$E,'PREVIOUS-FLEXI-TOTAL'!$A:$A,'Non-Promoter Scans'!B227)</f>
        <v>0</v>
      </c>
      <c r="J227" s="83">
        <f t="shared" si="6"/>
        <v>0</v>
      </c>
    </row>
    <row r="228" spans="2:10">
      <c r="B228" s="75" t="s">
        <v>4756</v>
      </c>
      <c r="C228" s="80" t="s">
        <v>221</v>
      </c>
      <c r="D228" s="74" t="s">
        <v>1889</v>
      </c>
      <c r="E228" s="74" t="s">
        <v>4752</v>
      </c>
      <c r="F228" s="81" t="s">
        <v>4753</v>
      </c>
      <c r="G228" s="74">
        <f>SUMIFS('JULY-FLEXI DATA'!$E:$E,'JULY-FLEXI DATA'!$A:$A,'Non-Promoter Scans'!B228)</f>
        <v>0</v>
      </c>
      <c r="H228" s="74">
        <f>SUMIFS('PREVIOUS-FLEXI'!$E:$E,'PREVIOUS-FLEXI'!$A:$A,'Non-Promoter Scans'!B228)</f>
        <v>0</v>
      </c>
      <c r="I228" s="74">
        <f>SUMIFS('PREVIOUS-FLEXI-TOTAL'!$E:$E,'PREVIOUS-FLEXI-TOTAL'!$A:$A,'Non-Promoter Scans'!B228)</f>
        <v>0</v>
      </c>
      <c r="J228" s="83">
        <f t="shared" si="6"/>
        <v>0</v>
      </c>
    </row>
    <row r="229" spans="2:10">
      <c r="B229" s="75" t="s">
        <v>4757</v>
      </c>
      <c r="C229" s="80" t="s">
        <v>221</v>
      </c>
      <c r="D229" s="74" t="s">
        <v>1889</v>
      </c>
      <c r="E229" s="74" t="s">
        <v>4752</v>
      </c>
      <c r="F229" s="81" t="s">
        <v>4753</v>
      </c>
      <c r="G229" s="74">
        <f>SUMIFS('JULY-FLEXI DATA'!$E:$E,'JULY-FLEXI DATA'!$A:$A,'Non-Promoter Scans'!B229)</f>
        <v>0</v>
      </c>
      <c r="H229" s="74">
        <f>SUMIFS('PREVIOUS-FLEXI'!$E:$E,'PREVIOUS-FLEXI'!$A:$A,'Non-Promoter Scans'!B229)</f>
        <v>0</v>
      </c>
      <c r="I229" s="74">
        <f>SUMIFS('PREVIOUS-FLEXI-TOTAL'!$E:$E,'PREVIOUS-FLEXI-TOTAL'!$A:$A,'Non-Promoter Scans'!B229)</f>
        <v>0</v>
      </c>
      <c r="J229" s="83">
        <f t="shared" si="6"/>
        <v>0</v>
      </c>
    </row>
    <row r="230" spans="2:10">
      <c r="B230" s="75" t="s">
        <v>4758</v>
      </c>
      <c r="C230" s="80" t="s">
        <v>221</v>
      </c>
      <c r="D230" s="80" t="s">
        <v>1889</v>
      </c>
      <c r="E230" s="80" t="s">
        <v>4752</v>
      </c>
      <c r="F230" s="88" t="s">
        <v>4753</v>
      </c>
      <c r="G230" s="74">
        <f>SUMIFS('JULY-FLEXI DATA'!$E:$E,'JULY-FLEXI DATA'!$A:$A,'Non-Promoter Scans'!B230)</f>
        <v>0</v>
      </c>
      <c r="H230" s="74">
        <f>SUMIFS('PREVIOUS-FLEXI'!$E:$E,'PREVIOUS-FLEXI'!$A:$A,'Non-Promoter Scans'!B230)</f>
        <v>0</v>
      </c>
      <c r="I230" s="74">
        <f>SUMIFS('PREVIOUS-FLEXI-TOTAL'!$E:$E,'PREVIOUS-FLEXI-TOTAL'!$A:$A,'Non-Promoter Scans'!B230)</f>
        <v>1</v>
      </c>
      <c r="J230" s="83">
        <f t="shared" si="6"/>
        <v>0</v>
      </c>
    </row>
    <row r="231" spans="2:10">
      <c r="B231" s="75" t="s">
        <v>4759</v>
      </c>
      <c r="C231" s="80" t="s">
        <v>221</v>
      </c>
      <c r="D231" s="80" t="s">
        <v>1889</v>
      </c>
      <c r="E231" s="80" t="s">
        <v>4752</v>
      </c>
      <c r="F231" s="88" t="s">
        <v>4753</v>
      </c>
      <c r="G231" s="74">
        <f>SUMIFS('JULY-FLEXI DATA'!$E:$E,'JULY-FLEXI DATA'!$A:$A,'Non-Promoter Scans'!B231)</f>
        <v>0</v>
      </c>
      <c r="H231" s="74">
        <f>SUMIFS('PREVIOUS-FLEXI'!$E:$E,'PREVIOUS-FLEXI'!$A:$A,'Non-Promoter Scans'!B231)</f>
        <v>0</v>
      </c>
      <c r="I231" s="74">
        <f>SUMIFS('PREVIOUS-FLEXI-TOTAL'!$E:$E,'PREVIOUS-FLEXI-TOTAL'!$A:$A,'Non-Promoter Scans'!B231)</f>
        <v>0</v>
      </c>
      <c r="J231" s="83">
        <f t="shared" si="6"/>
        <v>0</v>
      </c>
    </row>
    <row r="232" spans="2:10">
      <c r="B232" s="75" t="s">
        <v>773</v>
      </c>
      <c r="C232" s="80" t="s">
        <v>221</v>
      </c>
      <c r="D232" s="80" t="s">
        <v>1889</v>
      </c>
      <c r="E232" s="80" t="s">
        <v>4752</v>
      </c>
      <c r="F232" s="88" t="s">
        <v>4753</v>
      </c>
      <c r="G232" s="74">
        <f>SUMIFS('JULY-FLEXI DATA'!$E:$E,'JULY-FLEXI DATA'!$A:$A,'Non-Promoter Scans'!B232)</f>
        <v>0</v>
      </c>
      <c r="H232" s="74">
        <f>SUMIFS('PREVIOUS-FLEXI'!$E:$E,'PREVIOUS-FLEXI'!$A:$A,'Non-Promoter Scans'!B232)</f>
        <v>0</v>
      </c>
      <c r="I232" s="74">
        <f>SUMIFS('PREVIOUS-FLEXI-TOTAL'!$E:$E,'PREVIOUS-FLEXI-TOTAL'!$A:$A,'Non-Promoter Scans'!B232)</f>
        <v>0</v>
      </c>
      <c r="J232" s="83">
        <f t="shared" si="6"/>
        <v>0</v>
      </c>
    </row>
    <row r="233" spans="2:10">
      <c r="B233" s="73" t="s">
        <v>4760</v>
      </c>
      <c r="C233" s="74" t="s">
        <v>221</v>
      </c>
      <c r="D233" s="80" t="s">
        <v>1889</v>
      </c>
      <c r="E233" s="80" t="s">
        <v>4752</v>
      </c>
      <c r="F233" s="88" t="s">
        <v>4753</v>
      </c>
      <c r="G233" s="74">
        <f>SUMIFS('JULY-FLEXI DATA'!$E:$E,'JULY-FLEXI DATA'!$A:$A,'Non-Promoter Scans'!B233)</f>
        <v>0</v>
      </c>
      <c r="H233" s="74">
        <f>SUMIFS('PREVIOUS-FLEXI'!$E:$E,'PREVIOUS-FLEXI'!$A:$A,'Non-Promoter Scans'!B233)</f>
        <v>0</v>
      </c>
      <c r="I233" s="74">
        <f>SUMIFS('PREVIOUS-FLEXI-TOTAL'!$E:$E,'PREVIOUS-FLEXI-TOTAL'!$A:$A,'Non-Promoter Scans'!B233)</f>
        <v>0</v>
      </c>
      <c r="J233" s="83">
        <f t="shared" si="6"/>
        <v>0</v>
      </c>
    </row>
    <row r="234" spans="2:10">
      <c r="B234" s="75" t="s">
        <v>829</v>
      </c>
      <c r="C234" s="80" t="s">
        <v>221</v>
      </c>
      <c r="D234" s="80" t="s">
        <v>1889</v>
      </c>
      <c r="E234" s="80" t="s">
        <v>4752</v>
      </c>
      <c r="F234" s="88" t="s">
        <v>4753</v>
      </c>
      <c r="G234" s="74">
        <f>SUMIFS('JULY-FLEXI DATA'!$E:$E,'JULY-FLEXI DATA'!$A:$A,'Non-Promoter Scans'!B234)</f>
        <v>1</v>
      </c>
      <c r="H234" s="74">
        <f>SUMIFS('PREVIOUS-FLEXI'!$E:$E,'PREVIOUS-FLEXI'!$A:$A,'Non-Promoter Scans'!B234)</f>
        <v>0</v>
      </c>
      <c r="I234" s="74">
        <f>SUMIFS('PREVIOUS-FLEXI-TOTAL'!$E:$E,'PREVIOUS-FLEXI-TOTAL'!$A:$A,'Non-Promoter Scans'!B234)</f>
        <v>0</v>
      </c>
      <c r="J234" s="83">
        <f t="shared" si="6"/>
        <v>0</v>
      </c>
    </row>
    <row r="235" spans="2:10">
      <c r="B235" s="75" t="s">
        <v>4761</v>
      </c>
      <c r="C235" s="80" t="s">
        <v>221</v>
      </c>
      <c r="D235" s="80" t="s">
        <v>1889</v>
      </c>
      <c r="E235" s="80" t="s">
        <v>4752</v>
      </c>
      <c r="F235" s="88" t="s">
        <v>4753</v>
      </c>
      <c r="G235" s="74">
        <f>SUMIFS('JULY-FLEXI DATA'!$E:$E,'JULY-FLEXI DATA'!$A:$A,'Non-Promoter Scans'!B235)</f>
        <v>0</v>
      </c>
      <c r="H235" s="74">
        <f>SUMIFS('PREVIOUS-FLEXI'!$E:$E,'PREVIOUS-FLEXI'!$A:$A,'Non-Promoter Scans'!B235)</f>
        <v>0</v>
      </c>
      <c r="I235" s="74">
        <f>SUMIFS('PREVIOUS-FLEXI-TOTAL'!$E:$E,'PREVIOUS-FLEXI-TOTAL'!$A:$A,'Non-Promoter Scans'!B235)</f>
        <v>2</v>
      </c>
      <c r="J235" s="83">
        <f t="shared" si="6"/>
        <v>0</v>
      </c>
    </row>
    <row r="236" spans="2:10">
      <c r="B236" s="75" t="s">
        <v>4762</v>
      </c>
      <c r="C236" s="80" t="s">
        <v>221</v>
      </c>
      <c r="D236" s="80" t="s">
        <v>1889</v>
      </c>
      <c r="E236" s="80" t="s">
        <v>4752</v>
      </c>
      <c r="F236" s="88" t="s">
        <v>4753</v>
      </c>
      <c r="G236" s="74">
        <f>SUMIFS('JULY-FLEXI DATA'!$E:$E,'JULY-FLEXI DATA'!$A:$A,'Non-Promoter Scans'!B236)</f>
        <v>0</v>
      </c>
      <c r="H236" s="74">
        <f>SUMIFS('PREVIOUS-FLEXI'!$E:$E,'PREVIOUS-FLEXI'!$A:$A,'Non-Promoter Scans'!B236)</f>
        <v>0</v>
      </c>
      <c r="I236" s="74">
        <f>SUMIFS('PREVIOUS-FLEXI-TOTAL'!$E:$E,'PREVIOUS-FLEXI-TOTAL'!$A:$A,'Non-Promoter Scans'!B236)</f>
        <v>1</v>
      </c>
      <c r="J236" s="83">
        <f t="shared" si="6"/>
        <v>0</v>
      </c>
    </row>
    <row r="237" spans="2:10">
      <c r="B237" s="75" t="s">
        <v>4763</v>
      </c>
      <c r="C237" s="80" t="s">
        <v>221</v>
      </c>
      <c r="D237" s="80" t="s">
        <v>1889</v>
      </c>
      <c r="E237" s="80" t="s">
        <v>4752</v>
      </c>
      <c r="F237" s="88" t="s">
        <v>4753</v>
      </c>
      <c r="G237" s="74">
        <f>SUMIFS('JULY-FLEXI DATA'!$E:$E,'JULY-FLEXI DATA'!$A:$A,'Non-Promoter Scans'!B237)</f>
        <v>0</v>
      </c>
      <c r="H237" s="74">
        <f>SUMIFS('PREVIOUS-FLEXI'!$E:$E,'PREVIOUS-FLEXI'!$A:$A,'Non-Promoter Scans'!B237)</f>
        <v>0</v>
      </c>
      <c r="I237" s="74">
        <f>SUMIFS('PREVIOUS-FLEXI-TOTAL'!$E:$E,'PREVIOUS-FLEXI-TOTAL'!$A:$A,'Non-Promoter Scans'!B237)</f>
        <v>0</v>
      </c>
      <c r="J237" s="83">
        <f t="shared" si="6"/>
        <v>0</v>
      </c>
    </row>
    <row r="238" spans="2:10">
      <c r="B238" s="73" t="s">
        <v>4764</v>
      </c>
      <c r="C238" s="74" t="s">
        <v>221</v>
      </c>
      <c r="D238" s="80" t="s">
        <v>1889</v>
      </c>
      <c r="E238" s="80" t="s">
        <v>4765</v>
      </c>
      <c r="F238" s="88" t="s">
        <v>4766</v>
      </c>
      <c r="G238" s="74">
        <f>SUMIFS('JULY-FLEXI DATA'!$E:$E,'JULY-FLEXI DATA'!$A:$A,'Non-Promoter Scans'!B238)</f>
        <v>0</v>
      </c>
      <c r="H238" s="74">
        <f>SUMIFS('PREVIOUS-FLEXI'!$E:$E,'PREVIOUS-FLEXI'!$A:$A,'Non-Promoter Scans'!B238)</f>
        <v>0</v>
      </c>
      <c r="I238" s="74">
        <f>SUMIFS('PREVIOUS-FLEXI-TOTAL'!$E:$E,'PREVIOUS-FLEXI-TOTAL'!$A:$A,'Non-Promoter Scans'!B238)</f>
        <v>0</v>
      </c>
      <c r="J238" s="83">
        <f t="shared" si="6"/>
        <v>0</v>
      </c>
    </row>
    <row r="239" spans="2:10">
      <c r="B239" s="73" t="s">
        <v>4767</v>
      </c>
      <c r="C239" s="74" t="s">
        <v>221</v>
      </c>
      <c r="D239" s="80" t="s">
        <v>1889</v>
      </c>
      <c r="E239" s="80" t="s">
        <v>4768</v>
      </c>
      <c r="F239" s="88" t="s">
        <v>4769</v>
      </c>
      <c r="G239" s="74">
        <f>SUMIFS('JULY-FLEXI DATA'!$E:$E,'JULY-FLEXI DATA'!$A:$A,'Non-Promoter Scans'!B239)</f>
        <v>0</v>
      </c>
      <c r="H239" s="74">
        <f>SUMIFS('PREVIOUS-FLEXI'!$E:$E,'PREVIOUS-FLEXI'!$A:$A,'Non-Promoter Scans'!B239)</f>
        <v>0</v>
      </c>
      <c r="I239" s="74">
        <f>SUMIFS('PREVIOUS-FLEXI-TOTAL'!$E:$E,'PREVIOUS-FLEXI-TOTAL'!$A:$A,'Non-Promoter Scans'!B239)</f>
        <v>0</v>
      </c>
      <c r="J239" s="83">
        <f t="shared" si="6"/>
        <v>0</v>
      </c>
    </row>
    <row r="240" spans="2:10">
      <c r="B240" s="73" t="s">
        <v>4770</v>
      </c>
      <c r="C240" s="80" t="s">
        <v>221</v>
      </c>
      <c r="D240" s="74" t="s">
        <v>1889</v>
      </c>
      <c r="E240" s="74" t="s">
        <v>4771</v>
      </c>
      <c r="F240" s="81" t="s">
        <v>4772</v>
      </c>
      <c r="G240" s="74">
        <f>SUMIFS('JULY-FLEXI DATA'!$E:$E,'JULY-FLEXI DATA'!$A:$A,'Non-Promoter Scans'!B240)</f>
        <v>0</v>
      </c>
      <c r="H240" s="74">
        <f>SUMIFS('PREVIOUS-FLEXI'!$E:$E,'PREVIOUS-FLEXI'!$A:$A,'Non-Promoter Scans'!B240)</f>
        <v>0</v>
      </c>
      <c r="I240" s="74">
        <f>SUMIFS('PREVIOUS-FLEXI-TOTAL'!$E:$E,'PREVIOUS-FLEXI-TOTAL'!$A:$A,'Non-Promoter Scans'!B240)</f>
        <v>0</v>
      </c>
      <c r="J240" s="83">
        <f t="shared" si="6"/>
        <v>0</v>
      </c>
    </row>
    <row r="241" spans="2:10">
      <c r="B241" s="75" t="s">
        <v>4773</v>
      </c>
      <c r="C241" s="80" t="s">
        <v>221</v>
      </c>
      <c r="D241" s="74" t="s">
        <v>1889</v>
      </c>
      <c r="E241" s="74" t="s">
        <v>4774</v>
      </c>
      <c r="F241" s="81" t="s">
        <v>4775</v>
      </c>
      <c r="G241" s="74">
        <f>SUMIFS('JULY-FLEXI DATA'!$E:$E,'JULY-FLEXI DATA'!$A:$A,'Non-Promoter Scans'!B241)</f>
        <v>0</v>
      </c>
      <c r="H241" s="74">
        <f>SUMIFS('PREVIOUS-FLEXI'!$E:$E,'PREVIOUS-FLEXI'!$A:$A,'Non-Promoter Scans'!B241)</f>
        <v>0</v>
      </c>
      <c r="I241" s="74">
        <f>SUMIFS('PREVIOUS-FLEXI-TOTAL'!$E:$E,'PREVIOUS-FLEXI-TOTAL'!$A:$A,'Non-Promoter Scans'!B241)</f>
        <v>0</v>
      </c>
      <c r="J241" s="83">
        <f t="shared" si="6"/>
        <v>0</v>
      </c>
    </row>
    <row r="242" spans="2:10">
      <c r="B242" s="75" t="s">
        <v>4776</v>
      </c>
      <c r="C242" s="80" t="s">
        <v>221</v>
      </c>
      <c r="D242" s="74" t="s">
        <v>1889</v>
      </c>
      <c r="E242" s="74" t="s">
        <v>4777</v>
      </c>
      <c r="F242" s="81" t="s">
        <v>4778</v>
      </c>
      <c r="G242" s="74">
        <f>SUMIFS('JULY-FLEXI DATA'!$E:$E,'JULY-FLEXI DATA'!$A:$A,'Non-Promoter Scans'!B242)</f>
        <v>0</v>
      </c>
      <c r="H242" s="74">
        <f>SUMIFS('PREVIOUS-FLEXI'!$E:$E,'PREVIOUS-FLEXI'!$A:$A,'Non-Promoter Scans'!B242)</f>
        <v>0</v>
      </c>
      <c r="I242" s="74">
        <f>SUMIFS('PREVIOUS-FLEXI-TOTAL'!$E:$E,'PREVIOUS-FLEXI-TOTAL'!$A:$A,'Non-Promoter Scans'!B242)</f>
        <v>0</v>
      </c>
      <c r="J242" s="83">
        <f t="shared" si="6"/>
        <v>0</v>
      </c>
    </row>
    <row r="243" spans="2:10">
      <c r="B243" s="75" t="s">
        <v>4779</v>
      </c>
      <c r="C243" s="80" t="s">
        <v>221</v>
      </c>
      <c r="D243" s="74" t="s">
        <v>1889</v>
      </c>
      <c r="E243" s="74" t="s">
        <v>4780</v>
      </c>
      <c r="F243" s="81" t="s">
        <v>4781</v>
      </c>
      <c r="G243" s="74">
        <f>SUMIFS('JULY-FLEXI DATA'!$E:$E,'JULY-FLEXI DATA'!$A:$A,'Non-Promoter Scans'!B243)</f>
        <v>0</v>
      </c>
      <c r="H243" s="74">
        <f>SUMIFS('PREVIOUS-FLEXI'!$E:$E,'PREVIOUS-FLEXI'!$A:$A,'Non-Promoter Scans'!B243)</f>
        <v>0</v>
      </c>
      <c r="I243" s="74">
        <f>SUMIFS('PREVIOUS-FLEXI-TOTAL'!$E:$E,'PREVIOUS-FLEXI-TOTAL'!$A:$A,'Non-Promoter Scans'!B243)</f>
        <v>0</v>
      </c>
      <c r="J243" s="83">
        <f t="shared" si="6"/>
        <v>0</v>
      </c>
    </row>
    <row r="244" spans="2:10">
      <c r="B244" s="75" t="s">
        <v>4782</v>
      </c>
      <c r="C244" s="80" t="s">
        <v>221</v>
      </c>
      <c r="D244" s="74" t="s">
        <v>1889</v>
      </c>
      <c r="E244" s="74" t="s">
        <v>4783</v>
      </c>
      <c r="F244" s="81" t="s">
        <v>4784</v>
      </c>
      <c r="G244" s="74">
        <f>SUMIFS('JULY-FLEXI DATA'!$E:$E,'JULY-FLEXI DATA'!$A:$A,'Non-Promoter Scans'!B244)</f>
        <v>0</v>
      </c>
      <c r="H244" s="74">
        <f>SUMIFS('PREVIOUS-FLEXI'!$E:$E,'PREVIOUS-FLEXI'!$A:$A,'Non-Promoter Scans'!B244)</f>
        <v>0</v>
      </c>
      <c r="I244" s="74">
        <f>SUMIFS('PREVIOUS-FLEXI-TOTAL'!$E:$E,'PREVIOUS-FLEXI-TOTAL'!$A:$A,'Non-Promoter Scans'!B244)</f>
        <v>0</v>
      </c>
      <c r="J244" s="83">
        <f t="shared" si="6"/>
        <v>0</v>
      </c>
    </row>
    <row r="245" spans="2:10">
      <c r="B245" s="75" t="s">
        <v>4785</v>
      </c>
      <c r="C245" s="80" t="s">
        <v>221</v>
      </c>
      <c r="D245" s="74" t="s">
        <v>1889</v>
      </c>
      <c r="E245" s="74" t="s">
        <v>4786</v>
      </c>
      <c r="F245" s="81" t="s">
        <v>4787</v>
      </c>
      <c r="G245" s="74">
        <f>SUMIFS('JULY-FLEXI DATA'!$E:$E,'JULY-FLEXI DATA'!$A:$A,'Non-Promoter Scans'!B245)</f>
        <v>0</v>
      </c>
      <c r="H245" s="74">
        <f>SUMIFS('PREVIOUS-FLEXI'!$E:$E,'PREVIOUS-FLEXI'!$A:$A,'Non-Promoter Scans'!B245)</f>
        <v>0</v>
      </c>
      <c r="I245" s="74">
        <f>SUMIFS('PREVIOUS-FLEXI-TOTAL'!$E:$E,'PREVIOUS-FLEXI-TOTAL'!$A:$A,'Non-Promoter Scans'!B245)</f>
        <v>0</v>
      </c>
      <c r="J245" s="83">
        <f t="shared" si="6"/>
        <v>0</v>
      </c>
    </row>
    <row r="246" spans="2:10">
      <c r="B246" s="75" t="s">
        <v>4788</v>
      </c>
      <c r="C246" s="80" t="s">
        <v>221</v>
      </c>
      <c r="D246" s="74" t="s">
        <v>1889</v>
      </c>
      <c r="E246" s="74" t="s">
        <v>4789</v>
      </c>
      <c r="F246" s="81" t="s">
        <v>4790</v>
      </c>
      <c r="G246" s="74">
        <f>SUMIFS('JULY-FLEXI DATA'!$E:$E,'JULY-FLEXI DATA'!$A:$A,'Non-Promoter Scans'!B246)</f>
        <v>0</v>
      </c>
      <c r="H246" s="74">
        <f>SUMIFS('PREVIOUS-FLEXI'!$E:$E,'PREVIOUS-FLEXI'!$A:$A,'Non-Promoter Scans'!B246)</f>
        <v>0</v>
      </c>
      <c r="I246" s="74">
        <f>SUMIFS('PREVIOUS-FLEXI-TOTAL'!$E:$E,'PREVIOUS-FLEXI-TOTAL'!$A:$A,'Non-Promoter Scans'!B246)</f>
        <v>0</v>
      </c>
      <c r="J246" s="83">
        <f t="shared" si="6"/>
        <v>0</v>
      </c>
    </row>
    <row r="247" spans="2:10">
      <c r="B247" s="75" t="s">
        <v>1887</v>
      </c>
      <c r="C247" s="80" t="s">
        <v>221</v>
      </c>
      <c r="D247" s="74" t="s">
        <v>1889</v>
      </c>
      <c r="E247" s="74" t="s">
        <v>4791</v>
      </c>
      <c r="F247" s="81" t="s">
        <v>4792</v>
      </c>
      <c r="G247" s="74">
        <f>SUMIFS('JULY-FLEXI DATA'!$E:$E,'JULY-FLEXI DATA'!$A:$A,'Non-Promoter Scans'!B247)</f>
        <v>1</v>
      </c>
      <c r="H247" s="74">
        <f>SUMIFS('PREVIOUS-FLEXI'!$E:$E,'PREVIOUS-FLEXI'!$A:$A,'Non-Promoter Scans'!B247)</f>
        <v>0</v>
      </c>
      <c r="I247" s="74">
        <f>SUMIFS('PREVIOUS-FLEXI-TOTAL'!$E:$E,'PREVIOUS-FLEXI-TOTAL'!$A:$A,'Non-Promoter Scans'!B247)</f>
        <v>0</v>
      </c>
      <c r="J247" s="83">
        <f t="shared" si="6"/>
        <v>0</v>
      </c>
    </row>
    <row r="248" spans="2:10">
      <c r="B248" s="75" t="s">
        <v>4793</v>
      </c>
      <c r="C248" s="80" t="s">
        <v>221</v>
      </c>
      <c r="D248" s="74" t="s">
        <v>1889</v>
      </c>
      <c r="E248" s="74" t="s">
        <v>4780</v>
      </c>
      <c r="F248" s="81" t="s">
        <v>4781</v>
      </c>
      <c r="G248" s="74">
        <f>SUMIFS('JULY-FLEXI DATA'!$E:$E,'JULY-FLEXI DATA'!$A:$A,'Non-Promoter Scans'!B248)</f>
        <v>0</v>
      </c>
      <c r="H248" s="74">
        <f>SUMIFS('PREVIOUS-FLEXI'!$E:$E,'PREVIOUS-FLEXI'!$A:$A,'Non-Promoter Scans'!B248)</f>
        <v>0</v>
      </c>
      <c r="I248" s="74">
        <f>SUMIFS('PREVIOUS-FLEXI-TOTAL'!$E:$E,'PREVIOUS-FLEXI-TOTAL'!$A:$A,'Non-Promoter Scans'!B248)</f>
        <v>0</v>
      </c>
      <c r="J248" s="83">
        <f t="shared" si="6"/>
        <v>0</v>
      </c>
    </row>
    <row r="249" spans="2:10">
      <c r="B249" s="75" t="s">
        <v>4794</v>
      </c>
      <c r="C249" s="80" t="s">
        <v>221</v>
      </c>
      <c r="D249" s="74" t="s">
        <v>1889</v>
      </c>
      <c r="E249" s="74" t="s">
        <v>4795</v>
      </c>
      <c r="F249" s="81" t="s">
        <v>4796</v>
      </c>
      <c r="G249" s="74">
        <f>SUMIFS('JULY-FLEXI DATA'!$E:$E,'JULY-FLEXI DATA'!$A:$A,'Non-Promoter Scans'!B249)</f>
        <v>0</v>
      </c>
      <c r="H249" s="74">
        <f>SUMIFS('PREVIOUS-FLEXI'!$E:$E,'PREVIOUS-FLEXI'!$A:$A,'Non-Promoter Scans'!B249)</f>
        <v>0</v>
      </c>
      <c r="I249" s="74">
        <f>SUMIFS('PREVIOUS-FLEXI-TOTAL'!$E:$E,'PREVIOUS-FLEXI-TOTAL'!$A:$A,'Non-Promoter Scans'!B249)</f>
        <v>0</v>
      </c>
      <c r="J249" s="83">
        <f t="shared" si="6"/>
        <v>0</v>
      </c>
    </row>
    <row r="250" spans="2:10">
      <c r="B250" s="75" t="s">
        <v>4797</v>
      </c>
      <c r="C250" s="80" t="s">
        <v>221</v>
      </c>
      <c r="D250" s="74" t="s">
        <v>1889</v>
      </c>
      <c r="E250" s="74" t="s">
        <v>4798</v>
      </c>
      <c r="F250" s="81" t="s">
        <v>4799</v>
      </c>
      <c r="G250" s="74">
        <f>SUMIFS('JULY-FLEXI DATA'!$E:$E,'JULY-FLEXI DATA'!$A:$A,'Non-Promoter Scans'!B250)</f>
        <v>0</v>
      </c>
      <c r="H250" s="74">
        <f>SUMIFS('PREVIOUS-FLEXI'!$E:$E,'PREVIOUS-FLEXI'!$A:$A,'Non-Promoter Scans'!B250)</f>
        <v>0</v>
      </c>
      <c r="I250" s="74">
        <f>SUMIFS('PREVIOUS-FLEXI-TOTAL'!$E:$E,'PREVIOUS-FLEXI-TOTAL'!$A:$A,'Non-Promoter Scans'!B250)</f>
        <v>0</v>
      </c>
      <c r="J250" s="83">
        <f t="shared" si="6"/>
        <v>0</v>
      </c>
    </row>
    <row r="251" spans="2:10">
      <c r="B251" s="75" t="s">
        <v>4800</v>
      </c>
      <c r="C251" s="80" t="s">
        <v>221</v>
      </c>
      <c r="D251" s="74" t="s">
        <v>1889</v>
      </c>
      <c r="E251" s="74"/>
      <c r="F251" s="81"/>
      <c r="G251" s="74">
        <f>SUMIFS('JULY-FLEXI DATA'!$E:$E,'JULY-FLEXI DATA'!$A:$A,'Non-Promoter Scans'!B251)</f>
        <v>0</v>
      </c>
      <c r="H251" s="74">
        <f>SUMIFS('PREVIOUS-FLEXI'!$E:$E,'PREVIOUS-FLEXI'!$A:$A,'Non-Promoter Scans'!B251)</f>
        <v>0</v>
      </c>
      <c r="I251" s="74">
        <f>SUMIFS('PREVIOUS-FLEXI-TOTAL'!$E:$E,'PREVIOUS-FLEXI-TOTAL'!$A:$A,'Non-Promoter Scans'!B251)</f>
        <v>1</v>
      </c>
      <c r="J251" s="83">
        <f t="shared" si="6"/>
        <v>0</v>
      </c>
    </row>
    <row r="252" spans="2:10">
      <c r="B252" s="75" t="s">
        <v>4801</v>
      </c>
      <c r="C252" s="80" t="s">
        <v>4802</v>
      </c>
      <c r="D252" s="74" t="s">
        <v>4803</v>
      </c>
      <c r="E252" s="74" t="s">
        <v>4804</v>
      </c>
      <c r="F252" s="81" t="s">
        <v>4805</v>
      </c>
      <c r="G252" s="74">
        <f>SUMIFS('JULY-FLEXI DATA'!$E:$E,'JULY-FLEXI DATA'!$A:$A,'Non-Promoter Scans'!B252)</f>
        <v>0</v>
      </c>
      <c r="H252" s="74">
        <f>SUMIFS('PREVIOUS-FLEXI'!$E:$E,'PREVIOUS-FLEXI'!$A:$A,'Non-Promoter Scans'!B252)</f>
        <v>0</v>
      </c>
      <c r="I252" s="74">
        <f>SUMIFS('PREVIOUS-FLEXI-TOTAL'!$E:$E,'PREVIOUS-FLEXI-TOTAL'!$A:$A,'Non-Promoter Scans'!B252)</f>
        <v>0</v>
      </c>
      <c r="J252" s="83">
        <f t="shared" si="6"/>
        <v>0</v>
      </c>
    </row>
    <row r="253" spans="2:10">
      <c r="B253" s="75" t="s">
        <v>259</v>
      </c>
      <c r="C253" s="80" t="s">
        <v>4802</v>
      </c>
      <c r="D253" s="74" t="s">
        <v>4803</v>
      </c>
      <c r="E253" s="74"/>
      <c r="F253" s="81"/>
      <c r="G253" s="74">
        <f>SUMIFS('JULY-FLEXI DATA'!$E:$E,'JULY-FLEXI DATA'!$A:$A,'Non-Promoter Scans'!B253)</f>
        <v>1</v>
      </c>
      <c r="H253" s="74">
        <f>SUMIFS('PREVIOUS-FLEXI'!$E:$E,'PREVIOUS-FLEXI'!$A:$A,'Non-Promoter Scans'!B253)</f>
        <v>0</v>
      </c>
      <c r="I253" s="74">
        <f>SUMIFS('PREVIOUS-FLEXI-TOTAL'!$E:$E,'PREVIOUS-FLEXI-TOTAL'!$A:$A,'Non-Promoter Scans'!B253)</f>
        <v>0</v>
      </c>
      <c r="J253" s="83">
        <f t="shared" si="6"/>
        <v>0</v>
      </c>
    </row>
    <row r="254" spans="2:10">
      <c r="B254" s="75" t="s">
        <v>4806</v>
      </c>
      <c r="C254" s="80" t="s">
        <v>4802</v>
      </c>
      <c r="D254" s="74" t="s">
        <v>4803</v>
      </c>
      <c r="E254" s="74" t="s">
        <v>4729</v>
      </c>
      <c r="F254" s="81" t="s">
        <v>4807</v>
      </c>
      <c r="G254" s="74">
        <f>SUMIFS('JULY-FLEXI DATA'!$E:$E,'JULY-FLEXI DATA'!$A:$A,'Non-Promoter Scans'!B254)</f>
        <v>0</v>
      </c>
      <c r="H254" s="74">
        <f>SUMIFS('PREVIOUS-FLEXI'!$E:$E,'PREVIOUS-FLEXI'!$A:$A,'Non-Promoter Scans'!B254)</f>
        <v>0</v>
      </c>
      <c r="I254" s="74">
        <f>SUMIFS('PREVIOUS-FLEXI-TOTAL'!$E:$E,'PREVIOUS-FLEXI-TOTAL'!$A:$A,'Non-Promoter Scans'!B254)</f>
        <v>0</v>
      </c>
      <c r="J254" s="83">
        <f t="shared" si="6"/>
        <v>0</v>
      </c>
    </row>
    <row r="255" spans="2:10">
      <c r="B255" s="84" t="s">
        <v>4808</v>
      </c>
      <c r="C255" s="80" t="s">
        <v>4802</v>
      </c>
      <c r="D255" s="74" t="s">
        <v>4803</v>
      </c>
      <c r="E255" s="74" t="s">
        <v>4809</v>
      </c>
      <c r="F255" s="81" t="s">
        <v>4810</v>
      </c>
      <c r="G255" s="74">
        <f>SUMIFS('JULY-FLEXI DATA'!$E:$E,'JULY-FLEXI DATA'!$A:$A,'Non-Promoter Scans'!B255)</f>
        <v>0</v>
      </c>
      <c r="H255" s="74">
        <f>SUMIFS('PREVIOUS-FLEXI'!$E:$E,'PREVIOUS-FLEXI'!$A:$A,'Non-Promoter Scans'!B255)</f>
        <v>0</v>
      </c>
      <c r="I255" s="74">
        <f>SUMIFS('PREVIOUS-FLEXI-TOTAL'!$E:$E,'PREVIOUS-FLEXI-TOTAL'!$A:$A,'Non-Promoter Scans'!B255)</f>
        <v>0</v>
      </c>
      <c r="J255" s="83">
        <f t="shared" si="6"/>
        <v>0</v>
      </c>
    </row>
    <row r="256" spans="2:10">
      <c r="B256" s="75" t="s">
        <v>4811</v>
      </c>
      <c r="C256" s="80" t="s">
        <v>4802</v>
      </c>
      <c r="D256" s="74" t="s">
        <v>4803</v>
      </c>
      <c r="E256" s="74" t="s">
        <v>4812</v>
      </c>
      <c r="F256" s="81" t="s">
        <v>4813</v>
      </c>
      <c r="G256" s="74">
        <f>SUMIFS('JULY-FLEXI DATA'!$E:$E,'JULY-FLEXI DATA'!$A:$A,'Non-Promoter Scans'!B256)</f>
        <v>0</v>
      </c>
      <c r="H256" s="74">
        <f>SUMIFS('PREVIOUS-FLEXI'!$E:$E,'PREVIOUS-FLEXI'!$A:$A,'Non-Promoter Scans'!B256)</f>
        <v>0</v>
      </c>
      <c r="I256" s="74">
        <f>SUMIFS('PREVIOUS-FLEXI-TOTAL'!$E:$E,'PREVIOUS-FLEXI-TOTAL'!$A:$A,'Non-Promoter Scans'!B256)</f>
        <v>0</v>
      </c>
      <c r="J256" s="83">
        <f t="shared" si="6"/>
        <v>0</v>
      </c>
    </row>
    <row r="257" spans="2:10">
      <c r="B257" s="75" t="s">
        <v>4814</v>
      </c>
      <c r="C257" s="80" t="s">
        <v>4802</v>
      </c>
      <c r="D257" s="74" t="s">
        <v>4803</v>
      </c>
      <c r="E257" s="74" t="s">
        <v>4815</v>
      </c>
      <c r="F257" s="81" t="s">
        <v>4816</v>
      </c>
      <c r="G257" s="74">
        <f>SUMIFS('JULY-FLEXI DATA'!$E:$E,'JULY-FLEXI DATA'!$A:$A,'Non-Promoter Scans'!B257)</f>
        <v>0</v>
      </c>
      <c r="H257" s="74">
        <f>SUMIFS('PREVIOUS-FLEXI'!$E:$E,'PREVIOUS-FLEXI'!$A:$A,'Non-Promoter Scans'!B257)</f>
        <v>0</v>
      </c>
      <c r="I257" s="74">
        <f>SUMIFS('PREVIOUS-FLEXI-TOTAL'!$E:$E,'PREVIOUS-FLEXI-TOTAL'!$A:$A,'Non-Promoter Scans'!B257)</f>
        <v>0</v>
      </c>
      <c r="J257" s="83">
        <f t="shared" si="6"/>
        <v>0</v>
      </c>
    </row>
    <row r="258" spans="2:10">
      <c r="B258" s="73" t="s">
        <v>4817</v>
      </c>
      <c r="C258" s="80" t="s">
        <v>4802</v>
      </c>
      <c r="D258" s="74" t="s">
        <v>4803</v>
      </c>
      <c r="E258" s="74" t="s">
        <v>4818</v>
      </c>
      <c r="F258" s="81" t="s">
        <v>4819</v>
      </c>
      <c r="G258" s="74">
        <f>SUMIFS('JULY-FLEXI DATA'!$E:$E,'JULY-FLEXI DATA'!$A:$A,'Non-Promoter Scans'!B258)</f>
        <v>0</v>
      </c>
      <c r="H258" s="74">
        <f>SUMIFS('PREVIOUS-FLEXI'!$E:$E,'PREVIOUS-FLEXI'!$A:$A,'Non-Promoter Scans'!B258)</f>
        <v>0</v>
      </c>
      <c r="I258" s="74">
        <f>SUMIFS('PREVIOUS-FLEXI-TOTAL'!$E:$E,'PREVIOUS-FLEXI-TOTAL'!$A:$A,'Non-Promoter Scans'!B258)</f>
        <v>0</v>
      </c>
      <c r="J258" s="83">
        <f t="shared" si="6"/>
        <v>0</v>
      </c>
    </row>
    <row r="259" spans="2:10">
      <c r="B259" s="73" t="s">
        <v>4820</v>
      </c>
      <c r="C259" s="80" t="s">
        <v>4802</v>
      </c>
      <c r="D259" s="74" t="s">
        <v>4803</v>
      </c>
      <c r="E259" s="74" t="s">
        <v>4821</v>
      </c>
      <c r="F259" s="81" t="s">
        <v>4822</v>
      </c>
      <c r="G259" s="74">
        <f>SUMIFS('JULY-FLEXI DATA'!$E:$E,'JULY-FLEXI DATA'!$A:$A,'Non-Promoter Scans'!B259)</f>
        <v>0</v>
      </c>
      <c r="H259" s="74">
        <f>SUMIFS('PREVIOUS-FLEXI'!$E:$E,'PREVIOUS-FLEXI'!$A:$A,'Non-Promoter Scans'!B259)</f>
        <v>0</v>
      </c>
      <c r="I259" s="74">
        <f>SUMIFS('PREVIOUS-FLEXI-TOTAL'!$E:$E,'PREVIOUS-FLEXI-TOTAL'!$A:$A,'Non-Promoter Scans'!B259)</f>
        <v>0</v>
      </c>
      <c r="J259" s="83">
        <f t="shared" si="6"/>
        <v>0</v>
      </c>
    </row>
    <row r="260" spans="2:10">
      <c r="B260" s="73" t="s">
        <v>4823</v>
      </c>
      <c r="C260" s="80" t="s">
        <v>4802</v>
      </c>
      <c r="D260" s="74" t="s">
        <v>4803</v>
      </c>
      <c r="E260" s="74" t="s">
        <v>4824</v>
      </c>
      <c r="F260" s="81" t="s">
        <v>4825</v>
      </c>
      <c r="G260" s="74">
        <f>SUMIFS('JULY-FLEXI DATA'!$E:$E,'JULY-FLEXI DATA'!$A:$A,'Non-Promoter Scans'!B260)</f>
        <v>0</v>
      </c>
      <c r="H260" s="74">
        <f>SUMIFS('PREVIOUS-FLEXI'!$E:$E,'PREVIOUS-FLEXI'!$A:$A,'Non-Promoter Scans'!B260)</f>
        <v>0</v>
      </c>
      <c r="I260" s="74">
        <f>SUMIFS('PREVIOUS-FLEXI-TOTAL'!$E:$E,'PREVIOUS-FLEXI-TOTAL'!$A:$A,'Non-Promoter Scans'!B260)</f>
        <v>0</v>
      </c>
      <c r="J260" s="83">
        <f t="shared" si="6"/>
        <v>0</v>
      </c>
    </row>
    <row r="261" spans="2:10">
      <c r="B261" s="75" t="s">
        <v>4826</v>
      </c>
      <c r="C261" s="80" t="s">
        <v>4802</v>
      </c>
      <c r="D261" s="74" t="s">
        <v>4803</v>
      </c>
      <c r="E261" s="74" t="s">
        <v>4827</v>
      </c>
      <c r="F261" s="81" t="s">
        <v>4828</v>
      </c>
      <c r="G261" s="74">
        <f>SUMIFS('JULY-FLEXI DATA'!$E:$E,'JULY-FLEXI DATA'!$A:$A,'Non-Promoter Scans'!B261)</f>
        <v>0</v>
      </c>
      <c r="H261" s="74">
        <f>SUMIFS('PREVIOUS-FLEXI'!$E:$E,'PREVIOUS-FLEXI'!$A:$A,'Non-Promoter Scans'!B261)</f>
        <v>0</v>
      </c>
      <c r="I261" s="74">
        <f>SUMIFS('PREVIOUS-FLEXI-TOTAL'!$E:$E,'PREVIOUS-FLEXI-TOTAL'!$A:$A,'Non-Promoter Scans'!B261)</f>
        <v>0</v>
      </c>
      <c r="J261" s="83">
        <f t="shared" si="6"/>
        <v>0</v>
      </c>
    </row>
    <row r="262" spans="2:10">
      <c r="B262" s="75" t="s">
        <v>4829</v>
      </c>
      <c r="C262" s="80" t="s">
        <v>4802</v>
      </c>
      <c r="D262" s="74" t="s">
        <v>4803</v>
      </c>
      <c r="E262" s="74" t="s">
        <v>4830</v>
      </c>
      <c r="F262" s="81" t="s">
        <v>4831</v>
      </c>
      <c r="G262" s="74">
        <f>SUMIFS('JULY-FLEXI DATA'!$E:$E,'JULY-FLEXI DATA'!$A:$A,'Non-Promoter Scans'!B262)</f>
        <v>0</v>
      </c>
      <c r="H262" s="74">
        <f>SUMIFS('PREVIOUS-FLEXI'!$E:$E,'PREVIOUS-FLEXI'!$A:$A,'Non-Promoter Scans'!B262)</f>
        <v>0</v>
      </c>
      <c r="I262" s="74">
        <f>SUMIFS('PREVIOUS-FLEXI-TOTAL'!$E:$E,'PREVIOUS-FLEXI-TOTAL'!$A:$A,'Non-Promoter Scans'!B262)</f>
        <v>0</v>
      </c>
      <c r="J262" s="83">
        <f t="shared" si="6"/>
        <v>0</v>
      </c>
    </row>
    <row r="263" spans="2:10">
      <c r="B263" s="73" t="s">
        <v>4832</v>
      </c>
      <c r="C263" s="80" t="s">
        <v>4802</v>
      </c>
      <c r="D263" s="74" t="s">
        <v>4803</v>
      </c>
      <c r="E263" s="74" t="s">
        <v>4833</v>
      </c>
      <c r="F263" s="81" t="s">
        <v>4834</v>
      </c>
      <c r="G263" s="74">
        <f>SUMIFS('JULY-FLEXI DATA'!$E:$E,'JULY-FLEXI DATA'!$A:$A,'Non-Promoter Scans'!B263)</f>
        <v>0</v>
      </c>
      <c r="H263" s="74">
        <f>SUMIFS('PREVIOUS-FLEXI'!$E:$E,'PREVIOUS-FLEXI'!$A:$A,'Non-Promoter Scans'!B263)</f>
        <v>0</v>
      </c>
      <c r="I263" s="74">
        <f>SUMIFS('PREVIOUS-FLEXI-TOTAL'!$E:$E,'PREVIOUS-FLEXI-TOTAL'!$A:$A,'Non-Promoter Scans'!B263)</f>
        <v>0</v>
      </c>
      <c r="J263" s="83">
        <f t="shared" si="6"/>
        <v>0</v>
      </c>
    </row>
    <row r="264" spans="2:10">
      <c r="B264" s="73" t="s">
        <v>4835</v>
      </c>
      <c r="C264" s="80" t="s">
        <v>4802</v>
      </c>
      <c r="D264" s="74" t="s">
        <v>4803</v>
      </c>
      <c r="E264" s="74" t="s">
        <v>4615</v>
      </c>
      <c r="F264" s="81" t="s">
        <v>4836</v>
      </c>
      <c r="G264" s="74">
        <f>SUMIFS('JULY-FLEXI DATA'!$E:$E,'JULY-FLEXI DATA'!$A:$A,'Non-Promoter Scans'!B264)</f>
        <v>0</v>
      </c>
      <c r="H264" s="74">
        <f>SUMIFS('PREVIOUS-FLEXI'!$E:$E,'PREVIOUS-FLEXI'!$A:$A,'Non-Promoter Scans'!B264)</f>
        <v>0</v>
      </c>
      <c r="I264" s="74">
        <f>SUMIFS('PREVIOUS-FLEXI-TOTAL'!$E:$E,'PREVIOUS-FLEXI-TOTAL'!$A:$A,'Non-Promoter Scans'!B264)</f>
        <v>0</v>
      </c>
      <c r="J264" s="83">
        <f t="shared" ref="J264:J327" si="7">IFERROR(G264/H264-1,0)</f>
        <v>0</v>
      </c>
    </row>
    <row r="265" spans="2:10">
      <c r="B265" s="73" t="s">
        <v>4837</v>
      </c>
      <c r="C265" s="80" t="s">
        <v>4802</v>
      </c>
      <c r="D265" s="74" t="s">
        <v>4803</v>
      </c>
      <c r="E265" s="74" t="s">
        <v>4838</v>
      </c>
      <c r="F265" s="81" t="s">
        <v>4839</v>
      </c>
      <c r="G265" s="74">
        <f>SUMIFS('JULY-FLEXI DATA'!$E:$E,'JULY-FLEXI DATA'!$A:$A,'Non-Promoter Scans'!B265)</f>
        <v>0</v>
      </c>
      <c r="H265" s="74">
        <f>SUMIFS('PREVIOUS-FLEXI'!$E:$E,'PREVIOUS-FLEXI'!$A:$A,'Non-Promoter Scans'!B265)</f>
        <v>0</v>
      </c>
      <c r="I265" s="74">
        <f>SUMIFS('PREVIOUS-FLEXI-TOTAL'!$E:$E,'PREVIOUS-FLEXI-TOTAL'!$A:$A,'Non-Promoter Scans'!B265)</f>
        <v>0</v>
      </c>
      <c r="J265" s="83">
        <f t="shared" si="7"/>
        <v>0</v>
      </c>
    </row>
    <row r="266" spans="2:10">
      <c r="B266" s="73" t="s">
        <v>4840</v>
      </c>
      <c r="C266" s="80" t="s">
        <v>4802</v>
      </c>
      <c r="D266" s="74" t="s">
        <v>4803</v>
      </c>
      <c r="E266" s="74" t="s">
        <v>4841</v>
      </c>
      <c r="F266" s="81" t="s">
        <v>4842</v>
      </c>
      <c r="G266" s="74">
        <f>SUMIFS('JULY-FLEXI DATA'!$E:$E,'JULY-FLEXI DATA'!$A:$A,'Non-Promoter Scans'!B266)</f>
        <v>0</v>
      </c>
      <c r="H266" s="74">
        <f>SUMIFS('PREVIOUS-FLEXI'!$E:$E,'PREVIOUS-FLEXI'!$A:$A,'Non-Promoter Scans'!B266)</f>
        <v>0</v>
      </c>
      <c r="I266" s="74">
        <f>SUMIFS('PREVIOUS-FLEXI-TOTAL'!$E:$E,'PREVIOUS-FLEXI-TOTAL'!$A:$A,'Non-Promoter Scans'!B266)</f>
        <v>0</v>
      </c>
      <c r="J266" s="83">
        <f t="shared" si="7"/>
        <v>0</v>
      </c>
    </row>
    <row r="267" spans="2:10">
      <c r="B267" s="73" t="s">
        <v>4843</v>
      </c>
      <c r="C267" s="80" t="s">
        <v>4802</v>
      </c>
      <c r="D267" s="74" t="s">
        <v>4803</v>
      </c>
      <c r="E267" s="74" t="s">
        <v>4844</v>
      </c>
      <c r="F267" s="81" t="s">
        <v>4845</v>
      </c>
      <c r="G267" s="74">
        <f>SUMIFS('JULY-FLEXI DATA'!$E:$E,'JULY-FLEXI DATA'!$A:$A,'Non-Promoter Scans'!B267)</f>
        <v>0</v>
      </c>
      <c r="H267" s="74">
        <f>SUMIFS('PREVIOUS-FLEXI'!$E:$E,'PREVIOUS-FLEXI'!$A:$A,'Non-Promoter Scans'!B267)</f>
        <v>0</v>
      </c>
      <c r="I267" s="74">
        <f>SUMIFS('PREVIOUS-FLEXI-TOTAL'!$E:$E,'PREVIOUS-FLEXI-TOTAL'!$A:$A,'Non-Promoter Scans'!B267)</f>
        <v>0</v>
      </c>
      <c r="J267" s="83">
        <f t="shared" si="7"/>
        <v>0</v>
      </c>
    </row>
    <row r="268" spans="2:10">
      <c r="B268" s="73" t="s">
        <v>263</v>
      </c>
      <c r="C268" s="80" t="s">
        <v>4802</v>
      </c>
      <c r="D268" s="74" t="s">
        <v>4803</v>
      </c>
      <c r="E268" s="74" t="s">
        <v>4846</v>
      </c>
      <c r="F268" s="81" t="s">
        <v>4847</v>
      </c>
      <c r="G268" s="74">
        <f>SUMIFS('JULY-FLEXI DATA'!$E:$E,'JULY-FLEXI DATA'!$A:$A,'Non-Promoter Scans'!B268)</f>
        <v>0</v>
      </c>
      <c r="H268" s="74">
        <f>SUMIFS('PREVIOUS-FLEXI'!$E:$E,'PREVIOUS-FLEXI'!$A:$A,'Non-Promoter Scans'!B268)</f>
        <v>0</v>
      </c>
      <c r="I268" s="74">
        <f>SUMIFS('PREVIOUS-FLEXI-TOTAL'!$E:$E,'PREVIOUS-FLEXI-TOTAL'!$A:$A,'Non-Promoter Scans'!B268)</f>
        <v>0</v>
      </c>
      <c r="J268" s="83">
        <f t="shared" si="7"/>
        <v>0</v>
      </c>
    </row>
    <row r="269" spans="2:10">
      <c r="B269" s="73" t="s">
        <v>4848</v>
      </c>
      <c r="C269" s="80" t="s">
        <v>4802</v>
      </c>
      <c r="D269" s="74" t="s">
        <v>4803</v>
      </c>
      <c r="E269" s="74" t="s">
        <v>4849</v>
      </c>
      <c r="F269" s="81" t="s">
        <v>4850</v>
      </c>
      <c r="G269" s="74">
        <f>SUMIFS('JULY-FLEXI DATA'!$E:$E,'JULY-FLEXI DATA'!$A:$A,'Non-Promoter Scans'!B269)</f>
        <v>0</v>
      </c>
      <c r="H269" s="74">
        <f>SUMIFS('PREVIOUS-FLEXI'!$E:$E,'PREVIOUS-FLEXI'!$A:$A,'Non-Promoter Scans'!B269)</f>
        <v>0</v>
      </c>
      <c r="I269" s="74">
        <f>SUMIFS('PREVIOUS-FLEXI-TOTAL'!$E:$E,'PREVIOUS-FLEXI-TOTAL'!$A:$A,'Non-Promoter Scans'!B269)</f>
        <v>0</v>
      </c>
      <c r="J269" s="83">
        <f t="shared" si="7"/>
        <v>0</v>
      </c>
    </row>
    <row r="270" spans="2:10">
      <c r="B270" s="73" t="s">
        <v>4851</v>
      </c>
      <c r="C270" s="74" t="s">
        <v>4802</v>
      </c>
      <c r="D270" s="74" t="s">
        <v>4803</v>
      </c>
      <c r="E270" s="74" t="s">
        <v>4852</v>
      </c>
      <c r="F270" s="81" t="s">
        <v>4853</v>
      </c>
      <c r="G270" s="74">
        <f>SUMIFS('JULY-FLEXI DATA'!$E:$E,'JULY-FLEXI DATA'!$A:$A,'Non-Promoter Scans'!B270)</f>
        <v>0</v>
      </c>
      <c r="H270" s="74">
        <f>SUMIFS('PREVIOUS-FLEXI'!$E:$E,'PREVIOUS-FLEXI'!$A:$A,'Non-Promoter Scans'!B270)</f>
        <v>0</v>
      </c>
      <c r="I270" s="74">
        <f>SUMIFS('PREVIOUS-FLEXI-TOTAL'!$E:$E,'PREVIOUS-FLEXI-TOTAL'!$A:$A,'Non-Promoter Scans'!B270)</f>
        <v>0</v>
      </c>
      <c r="J270" s="83">
        <f t="shared" si="7"/>
        <v>0</v>
      </c>
    </row>
    <row r="271" spans="2:10">
      <c r="B271" s="73" t="s">
        <v>4854</v>
      </c>
      <c r="C271" s="74" t="s">
        <v>4802</v>
      </c>
      <c r="D271" s="74" t="s">
        <v>4803</v>
      </c>
      <c r="E271" s="74" t="s">
        <v>4855</v>
      </c>
      <c r="F271" s="81" t="s">
        <v>4856</v>
      </c>
      <c r="G271" s="74">
        <f>SUMIFS('JULY-FLEXI DATA'!$E:$E,'JULY-FLEXI DATA'!$A:$A,'Non-Promoter Scans'!B271)</f>
        <v>0</v>
      </c>
      <c r="H271" s="74">
        <f>SUMIFS('PREVIOUS-FLEXI'!$E:$E,'PREVIOUS-FLEXI'!$A:$A,'Non-Promoter Scans'!B271)</f>
        <v>0</v>
      </c>
      <c r="I271" s="74">
        <f>SUMIFS('PREVIOUS-FLEXI-TOTAL'!$E:$E,'PREVIOUS-FLEXI-TOTAL'!$A:$A,'Non-Promoter Scans'!B271)</f>
        <v>0</v>
      </c>
      <c r="J271" s="83">
        <f t="shared" si="7"/>
        <v>0</v>
      </c>
    </row>
    <row r="272" spans="2:10">
      <c r="B272" s="73" t="s">
        <v>4857</v>
      </c>
      <c r="C272" s="74" t="s">
        <v>4802</v>
      </c>
      <c r="D272" s="74" t="s">
        <v>4803</v>
      </c>
      <c r="E272" s="74" t="s">
        <v>4858</v>
      </c>
      <c r="F272" s="81" t="s">
        <v>4859</v>
      </c>
      <c r="G272" s="74">
        <f>SUMIFS('JULY-FLEXI DATA'!$E:$E,'JULY-FLEXI DATA'!$A:$A,'Non-Promoter Scans'!B272)</f>
        <v>0</v>
      </c>
      <c r="H272" s="74">
        <f>SUMIFS('PREVIOUS-FLEXI'!$E:$E,'PREVIOUS-FLEXI'!$A:$A,'Non-Promoter Scans'!B272)</f>
        <v>0</v>
      </c>
      <c r="I272" s="74">
        <f>SUMIFS('PREVIOUS-FLEXI-TOTAL'!$E:$E,'PREVIOUS-FLEXI-TOTAL'!$A:$A,'Non-Promoter Scans'!B272)</f>
        <v>0</v>
      </c>
      <c r="J272" s="83">
        <f t="shared" si="7"/>
        <v>0</v>
      </c>
    </row>
    <row r="273" spans="2:10">
      <c r="B273" s="73" t="s">
        <v>4860</v>
      </c>
      <c r="C273" s="74" t="s">
        <v>4802</v>
      </c>
      <c r="D273" s="74" t="s">
        <v>4803</v>
      </c>
      <c r="E273" s="74" t="s">
        <v>4861</v>
      </c>
      <c r="F273" s="81" t="s">
        <v>4862</v>
      </c>
      <c r="G273" s="74">
        <f>SUMIFS('JULY-FLEXI DATA'!$E:$E,'JULY-FLEXI DATA'!$A:$A,'Non-Promoter Scans'!B273)</f>
        <v>0</v>
      </c>
      <c r="H273" s="74">
        <f>SUMIFS('PREVIOUS-FLEXI'!$E:$E,'PREVIOUS-FLEXI'!$A:$A,'Non-Promoter Scans'!B273)</f>
        <v>0</v>
      </c>
      <c r="I273" s="74">
        <f>SUMIFS('PREVIOUS-FLEXI-TOTAL'!$E:$E,'PREVIOUS-FLEXI-TOTAL'!$A:$A,'Non-Promoter Scans'!B273)</f>
        <v>0</v>
      </c>
      <c r="J273" s="83">
        <f t="shared" si="7"/>
        <v>0</v>
      </c>
    </row>
    <row r="274" spans="2:10">
      <c r="B274" s="73" t="s">
        <v>4863</v>
      </c>
      <c r="C274" s="74" t="s">
        <v>4802</v>
      </c>
      <c r="D274" s="74" t="s">
        <v>4803</v>
      </c>
      <c r="E274" s="74" t="s">
        <v>4864</v>
      </c>
      <c r="F274" s="81" t="s">
        <v>4865</v>
      </c>
      <c r="G274" s="74">
        <f>SUMIFS('JULY-FLEXI DATA'!$E:$E,'JULY-FLEXI DATA'!$A:$A,'Non-Promoter Scans'!B274)</f>
        <v>0</v>
      </c>
      <c r="H274" s="74">
        <f>SUMIFS('PREVIOUS-FLEXI'!$E:$E,'PREVIOUS-FLEXI'!$A:$A,'Non-Promoter Scans'!B274)</f>
        <v>0</v>
      </c>
      <c r="I274" s="74">
        <f>SUMIFS('PREVIOUS-FLEXI-TOTAL'!$E:$E,'PREVIOUS-FLEXI-TOTAL'!$A:$A,'Non-Promoter Scans'!B274)</f>
        <v>0</v>
      </c>
      <c r="J274" s="83">
        <f t="shared" si="7"/>
        <v>0</v>
      </c>
    </row>
    <row r="275" spans="2:10">
      <c r="B275" s="73" t="s">
        <v>4866</v>
      </c>
      <c r="C275" s="74" t="s">
        <v>4802</v>
      </c>
      <c r="D275" s="74" t="s">
        <v>4803</v>
      </c>
      <c r="E275" s="74" t="s">
        <v>4867</v>
      </c>
      <c r="F275" s="81" t="s">
        <v>4868</v>
      </c>
      <c r="G275" s="74">
        <f>SUMIFS('JULY-FLEXI DATA'!$E:$E,'JULY-FLEXI DATA'!$A:$A,'Non-Promoter Scans'!B275)</f>
        <v>0</v>
      </c>
      <c r="H275" s="74">
        <f>SUMIFS('PREVIOUS-FLEXI'!$E:$E,'PREVIOUS-FLEXI'!$A:$A,'Non-Promoter Scans'!B275)</f>
        <v>0</v>
      </c>
      <c r="I275" s="74">
        <f>SUMIFS('PREVIOUS-FLEXI-TOTAL'!$E:$E,'PREVIOUS-FLEXI-TOTAL'!$A:$A,'Non-Promoter Scans'!B275)</f>
        <v>0</v>
      </c>
      <c r="J275" s="83">
        <f t="shared" si="7"/>
        <v>0</v>
      </c>
    </row>
    <row r="276" spans="2:10">
      <c r="B276" s="73" t="s">
        <v>875</v>
      </c>
      <c r="C276" s="74" t="s">
        <v>4802</v>
      </c>
      <c r="D276" s="74" t="s">
        <v>4803</v>
      </c>
      <c r="E276" s="74" t="s">
        <v>4869</v>
      </c>
      <c r="F276" s="81" t="s">
        <v>4870</v>
      </c>
      <c r="G276" s="74">
        <f>SUMIFS('JULY-FLEXI DATA'!$E:$E,'JULY-FLEXI DATA'!$A:$A,'Non-Promoter Scans'!B276)</f>
        <v>0</v>
      </c>
      <c r="H276" s="74">
        <f>SUMIFS('PREVIOUS-FLEXI'!$E:$E,'PREVIOUS-FLEXI'!$A:$A,'Non-Promoter Scans'!B276)</f>
        <v>0</v>
      </c>
      <c r="I276" s="74">
        <f>SUMIFS('PREVIOUS-FLEXI-TOTAL'!$E:$E,'PREVIOUS-FLEXI-TOTAL'!$A:$A,'Non-Promoter Scans'!B276)</f>
        <v>0</v>
      </c>
      <c r="J276" s="83">
        <f t="shared" si="7"/>
        <v>0</v>
      </c>
    </row>
    <row r="277" spans="2:10">
      <c r="B277" s="73" t="s">
        <v>4871</v>
      </c>
      <c r="C277" s="74" t="s">
        <v>4802</v>
      </c>
      <c r="D277" s="74" t="s">
        <v>4803</v>
      </c>
      <c r="E277" s="74" t="s">
        <v>4872</v>
      </c>
      <c r="F277" s="81" t="s">
        <v>4873</v>
      </c>
      <c r="G277" s="74">
        <f>SUMIFS('JULY-FLEXI DATA'!$E:$E,'JULY-FLEXI DATA'!$A:$A,'Non-Promoter Scans'!B277)</f>
        <v>0</v>
      </c>
      <c r="H277" s="74">
        <f>SUMIFS('PREVIOUS-FLEXI'!$E:$E,'PREVIOUS-FLEXI'!$A:$A,'Non-Promoter Scans'!B277)</f>
        <v>0</v>
      </c>
      <c r="I277" s="74">
        <f>SUMIFS('PREVIOUS-FLEXI-TOTAL'!$E:$E,'PREVIOUS-FLEXI-TOTAL'!$A:$A,'Non-Promoter Scans'!B277)</f>
        <v>0</v>
      </c>
      <c r="J277" s="83">
        <f t="shared" si="7"/>
        <v>0</v>
      </c>
    </row>
    <row r="278" spans="2:10">
      <c r="B278" s="73" t="s">
        <v>4874</v>
      </c>
      <c r="C278" s="74" t="s">
        <v>4802</v>
      </c>
      <c r="D278" s="74" t="s">
        <v>4803</v>
      </c>
      <c r="E278" s="74" t="s">
        <v>4875</v>
      </c>
      <c r="F278" s="81" t="s">
        <v>4876</v>
      </c>
      <c r="G278" s="74">
        <f>SUMIFS('JULY-FLEXI DATA'!$E:$E,'JULY-FLEXI DATA'!$A:$A,'Non-Promoter Scans'!B278)</f>
        <v>0</v>
      </c>
      <c r="H278" s="74">
        <f>SUMIFS('PREVIOUS-FLEXI'!$E:$E,'PREVIOUS-FLEXI'!$A:$A,'Non-Promoter Scans'!B278)</f>
        <v>0</v>
      </c>
      <c r="I278" s="74">
        <f>SUMIFS('PREVIOUS-FLEXI-TOTAL'!$E:$E,'PREVIOUS-FLEXI-TOTAL'!$A:$A,'Non-Promoter Scans'!B278)</f>
        <v>0</v>
      </c>
      <c r="J278" s="83">
        <f t="shared" si="7"/>
        <v>0</v>
      </c>
    </row>
    <row r="279" spans="2:10">
      <c r="B279" s="73" t="s">
        <v>4877</v>
      </c>
      <c r="C279" s="74" t="s">
        <v>4802</v>
      </c>
      <c r="D279" s="74" t="s">
        <v>4803</v>
      </c>
      <c r="E279" s="74" t="s">
        <v>4878</v>
      </c>
      <c r="F279" s="81" t="s">
        <v>4879</v>
      </c>
      <c r="G279" s="74">
        <f>SUMIFS('JULY-FLEXI DATA'!$E:$E,'JULY-FLEXI DATA'!$A:$A,'Non-Promoter Scans'!B279)</f>
        <v>0</v>
      </c>
      <c r="H279" s="74">
        <f>SUMIFS('PREVIOUS-FLEXI'!$E:$E,'PREVIOUS-FLEXI'!$A:$A,'Non-Promoter Scans'!B279)</f>
        <v>0</v>
      </c>
      <c r="I279" s="74">
        <f>SUMIFS('PREVIOUS-FLEXI-TOTAL'!$E:$E,'PREVIOUS-FLEXI-TOTAL'!$A:$A,'Non-Promoter Scans'!B279)</f>
        <v>0</v>
      </c>
      <c r="J279" s="83">
        <f t="shared" si="7"/>
        <v>0</v>
      </c>
    </row>
    <row r="280" spans="2:10">
      <c r="B280" s="73" t="s">
        <v>4880</v>
      </c>
      <c r="C280" s="74" t="s">
        <v>4802</v>
      </c>
      <c r="D280" s="74" t="s">
        <v>4803</v>
      </c>
      <c r="E280" s="74" t="s">
        <v>4881</v>
      </c>
      <c r="F280" s="81" t="s">
        <v>4882</v>
      </c>
      <c r="G280" s="74">
        <f>SUMIFS('JULY-FLEXI DATA'!$E:$E,'JULY-FLEXI DATA'!$A:$A,'Non-Promoter Scans'!B280)</f>
        <v>0</v>
      </c>
      <c r="H280" s="74">
        <f>SUMIFS('PREVIOUS-FLEXI'!$E:$E,'PREVIOUS-FLEXI'!$A:$A,'Non-Promoter Scans'!B280)</f>
        <v>0</v>
      </c>
      <c r="I280" s="74">
        <f>SUMIFS('PREVIOUS-FLEXI-TOTAL'!$E:$E,'PREVIOUS-FLEXI-TOTAL'!$A:$A,'Non-Promoter Scans'!B280)</f>
        <v>0</v>
      </c>
      <c r="J280" s="83">
        <f t="shared" si="7"/>
        <v>0</v>
      </c>
    </row>
    <row r="281" spans="2:10">
      <c r="B281" s="73" t="s">
        <v>4883</v>
      </c>
      <c r="C281" s="74" t="s">
        <v>4802</v>
      </c>
      <c r="D281" s="74" t="s">
        <v>4803</v>
      </c>
      <c r="E281" s="74" t="s">
        <v>4558</v>
      </c>
      <c r="F281" s="81" t="s">
        <v>4884</v>
      </c>
      <c r="G281" s="74">
        <f>SUMIFS('JULY-FLEXI DATA'!$E:$E,'JULY-FLEXI DATA'!$A:$A,'Non-Promoter Scans'!B281)</f>
        <v>0</v>
      </c>
      <c r="H281" s="74">
        <f>SUMIFS('PREVIOUS-FLEXI'!$E:$E,'PREVIOUS-FLEXI'!$A:$A,'Non-Promoter Scans'!B281)</f>
        <v>0</v>
      </c>
      <c r="I281" s="74">
        <f>SUMIFS('PREVIOUS-FLEXI-TOTAL'!$E:$E,'PREVIOUS-FLEXI-TOTAL'!$A:$A,'Non-Promoter Scans'!B281)</f>
        <v>0</v>
      </c>
      <c r="J281" s="83">
        <f t="shared" si="7"/>
        <v>0</v>
      </c>
    </row>
    <row r="282" spans="2:10">
      <c r="B282" s="73" t="s">
        <v>4885</v>
      </c>
      <c r="C282" s="74" t="s">
        <v>4802</v>
      </c>
      <c r="D282" s="74" t="s">
        <v>4803</v>
      </c>
      <c r="E282" s="74" t="s">
        <v>4886</v>
      </c>
      <c r="F282" s="81" t="s">
        <v>4887</v>
      </c>
      <c r="G282" s="74">
        <f>SUMIFS('JULY-FLEXI DATA'!$E:$E,'JULY-FLEXI DATA'!$A:$A,'Non-Promoter Scans'!B282)</f>
        <v>0</v>
      </c>
      <c r="H282" s="74">
        <f>SUMIFS('PREVIOUS-FLEXI'!$E:$E,'PREVIOUS-FLEXI'!$A:$A,'Non-Promoter Scans'!B282)</f>
        <v>0</v>
      </c>
      <c r="I282" s="74">
        <f>SUMIFS('PREVIOUS-FLEXI-TOTAL'!$E:$E,'PREVIOUS-FLEXI-TOTAL'!$A:$A,'Non-Promoter Scans'!B282)</f>
        <v>0</v>
      </c>
      <c r="J282" s="83">
        <f t="shared" si="7"/>
        <v>0</v>
      </c>
    </row>
    <row r="283" spans="2:10">
      <c r="B283" s="73" t="s">
        <v>4888</v>
      </c>
      <c r="C283" s="74" t="s">
        <v>4802</v>
      </c>
      <c r="D283" s="74" t="s">
        <v>4803</v>
      </c>
      <c r="E283" s="74"/>
      <c r="F283" s="81"/>
      <c r="G283" s="74">
        <f>SUMIFS('JULY-FLEXI DATA'!$E:$E,'JULY-FLEXI DATA'!$A:$A,'Non-Promoter Scans'!B283)</f>
        <v>0</v>
      </c>
      <c r="H283" s="74">
        <f>SUMIFS('PREVIOUS-FLEXI'!$E:$E,'PREVIOUS-FLEXI'!$A:$A,'Non-Promoter Scans'!B283)</f>
        <v>0</v>
      </c>
      <c r="I283" s="74">
        <f>SUMIFS('PREVIOUS-FLEXI-TOTAL'!$E:$E,'PREVIOUS-FLEXI-TOTAL'!$A:$A,'Non-Promoter Scans'!B283)</f>
        <v>2</v>
      </c>
      <c r="J283" s="83">
        <f t="shared" si="7"/>
        <v>0</v>
      </c>
    </row>
    <row r="284" spans="2:10">
      <c r="B284" s="73" t="s">
        <v>4889</v>
      </c>
      <c r="C284" s="74" t="s">
        <v>4890</v>
      </c>
      <c r="D284" s="74" t="s">
        <v>4891</v>
      </c>
      <c r="E284" s="74" t="s">
        <v>4892</v>
      </c>
      <c r="F284" s="81" t="s">
        <v>4893</v>
      </c>
      <c r="G284" s="74">
        <f>SUMIFS('JULY-FLEXI DATA'!$E:$E,'JULY-FLEXI DATA'!$A:$A,'Non-Promoter Scans'!B284)</f>
        <v>0</v>
      </c>
      <c r="H284" s="74">
        <f>SUMIFS('PREVIOUS-FLEXI'!$E:$E,'PREVIOUS-FLEXI'!$A:$A,'Non-Promoter Scans'!B284)</f>
        <v>0</v>
      </c>
      <c r="I284" s="74">
        <f>SUMIFS('PREVIOUS-FLEXI-TOTAL'!$E:$E,'PREVIOUS-FLEXI-TOTAL'!$A:$A,'Non-Promoter Scans'!B284)</f>
        <v>0</v>
      </c>
      <c r="J284" s="83">
        <f t="shared" si="7"/>
        <v>0</v>
      </c>
    </row>
    <row r="285" spans="2:10">
      <c r="B285" s="73" t="s">
        <v>4894</v>
      </c>
      <c r="C285" s="74" t="s">
        <v>4890</v>
      </c>
      <c r="D285" s="74" t="s">
        <v>4891</v>
      </c>
      <c r="E285" s="74" t="s">
        <v>4895</v>
      </c>
      <c r="F285" s="81" t="s">
        <v>4896</v>
      </c>
      <c r="G285" s="74">
        <f>SUMIFS('JULY-FLEXI DATA'!$E:$E,'JULY-FLEXI DATA'!$A:$A,'Non-Promoter Scans'!B285)</f>
        <v>0</v>
      </c>
      <c r="H285" s="74">
        <f>SUMIFS('PREVIOUS-FLEXI'!$E:$E,'PREVIOUS-FLEXI'!$A:$A,'Non-Promoter Scans'!B285)</f>
        <v>0</v>
      </c>
      <c r="I285" s="74">
        <f>SUMIFS('PREVIOUS-FLEXI-TOTAL'!$E:$E,'PREVIOUS-FLEXI-TOTAL'!$A:$A,'Non-Promoter Scans'!B285)</f>
        <v>0</v>
      </c>
      <c r="J285" s="83">
        <f t="shared" si="7"/>
        <v>0</v>
      </c>
    </row>
    <row r="286" spans="2:10">
      <c r="B286" s="73" t="s">
        <v>4897</v>
      </c>
      <c r="C286" s="74" t="s">
        <v>4890</v>
      </c>
      <c r="D286" s="74" t="s">
        <v>4891</v>
      </c>
      <c r="E286" s="74" t="s">
        <v>4898</v>
      </c>
      <c r="F286" s="81" t="s">
        <v>4899</v>
      </c>
      <c r="G286" s="74">
        <f>SUMIFS('JULY-FLEXI DATA'!$E:$E,'JULY-FLEXI DATA'!$A:$A,'Non-Promoter Scans'!B286)</f>
        <v>0</v>
      </c>
      <c r="H286" s="74">
        <f>SUMIFS('PREVIOUS-FLEXI'!$E:$E,'PREVIOUS-FLEXI'!$A:$A,'Non-Promoter Scans'!B286)</f>
        <v>0</v>
      </c>
      <c r="I286" s="74">
        <f>SUMIFS('PREVIOUS-FLEXI-TOTAL'!$E:$E,'PREVIOUS-FLEXI-TOTAL'!$A:$A,'Non-Promoter Scans'!B286)</f>
        <v>0</v>
      </c>
      <c r="J286" s="83">
        <f t="shared" si="7"/>
        <v>0</v>
      </c>
    </row>
    <row r="287" spans="2:10">
      <c r="B287" s="73" t="s">
        <v>4900</v>
      </c>
      <c r="C287" s="74" t="s">
        <v>4890</v>
      </c>
      <c r="D287" s="74" t="s">
        <v>4891</v>
      </c>
      <c r="E287" s="74" t="s">
        <v>4901</v>
      </c>
      <c r="F287" s="81" t="s">
        <v>4902</v>
      </c>
      <c r="G287" s="74">
        <f>SUMIFS('JULY-FLEXI DATA'!$E:$E,'JULY-FLEXI DATA'!$A:$A,'Non-Promoter Scans'!B287)</f>
        <v>0</v>
      </c>
      <c r="H287" s="74">
        <f>SUMIFS('PREVIOUS-FLEXI'!$E:$E,'PREVIOUS-FLEXI'!$A:$A,'Non-Promoter Scans'!B287)</f>
        <v>0</v>
      </c>
      <c r="I287" s="74">
        <f>SUMIFS('PREVIOUS-FLEXI-TOTAL'!$E:$E,'PREVIOUS-FLEXI-TOTAL'!$A:$A,'Non-Promoter Scans'!B287)</f>
        <v>0</v>
      </c>
      <c r="J287" s="83">
        <f t="shared" si="7"/>
        <v>0</v>
      </c>
    </row>
    <row r="288" spans="2:10">
      <c r="B288" s="73" t="s">
        <v>4903</v>
      </c>
      <c r="C288" s="74" t="s">
        <v>4890</v>
      </c>
      <c r="D288" s="74" t="s">
        <v>4891</v>
      </c>
      <c r="E288" s="74" t="s">
        <v>4904</v>
      </c>
      <c r="F288" s="81" t="s">
        <v>4905</v>
      </c>
      <c r="G288" s="74">
        <f>SUMIFS('JULY-FLEXI DATA'!$E:$E,'JULY-FLEXI DATA'!$A:$A,'Non-Promoter Scans'!B288)</f>
        <v>0</v>
      </c>
      <c r="H288" s="74">
        <f>SUMIFS('PREVIOUS-FLEXI'!$E:$E,'PREVIOUS-FLEXI'!$A:$A,'Non-Promoter Scans'!B288)</f>
        <v>0</v>
      </c>
      <c r="I288" s="74">
        <f>SUMIFS('PREVIOUS-FLEXI-TOTAL'!$E:$E,'PREVIOUS-FLEXI-TOTAL'!$A:$A,'Non-Promoter Scans'!B288)</f>
        <v>0</v>
      </c>
      <c r="J288" s="83">
        <f t="shared" si="7"/>
        <v>0</v>
      </c>
    </row>
    <row r="289" spans="2:10">
      <c r="B289" s="73" t="s">
        <v>4906</v>
      </c>
      <c r="C289" s="74" t="s">
        <v>4890</v>
      </c>
      <c r="D289" s="74" t="s">
        <v>4891</v>
      </c>
      <c r="E289" s="74" t="s">
        <v>4907</v>
      </c>
      <c r="F289" s="81" t="s">
        <v>4908</v>
      </c>
      <c r="G289" s="74">
        <f>SUMIFS('JULY-FLEXI DATA'!$E:$E,'JULY-FLEXI DATA'!$A:$A,'Non-Promoter Scans'!B289)</f>
        <v>0</v>
      </c>
      <c r="H289" s="74">
        <f>SUMIFS('PREVIOUS-FLEXI'!$E:$E,'PREVIOUS-FLEXI'!$A:$A,'Non-Promoter Scans'!B289)</f>
        <v>0</v>
      </c>
      <c r="I289" s="74">
        <f>SUMIFS('PREVIOUS-FLEXI-TOTAL'!$E:$E,'PREVIOUS-FLEXI-TOTAL'!$A:$A,'Non-Promoter Scans'!B289)</f>
        <v>0</v>
      </c>
      <c r="J289" s="83">
        <f t="shared" si="7"/>
        <v>0</v>
      </c>
    </row>
    <row r="290" spans="2:10">
      <c r="B290" s="73" t="s">
        <v>4909</v>
      </c>
      <c r="C290" s="74" t="s">
        <v>4890</v>
      </c>
      <c r="D290" s="74" t="s">
        <v>4891</v>
      </c>
      <c r="E290" s="74" t="s">
        <v>4910</v>
      </c>
      <c r="F290" s="81" t="s">
        <v>4911</v>
      </c>
      <c r="G290" s="74">
        <f>SUMIFS('JULY-FLEXI DATA'!$E:$E,'JULY-FLEXI DATA'!$A:$A,'Non-Promoter Scans'!B290)</f>
        <v>0</v>
      </c>
      <c r="H290" s="74">
        <f>SUMIFS('PREVIOUS-FLEXI'!$E:$E,'PREVIOUS-FLEXI'!$A:$A,'Non-Promoter Scans'!B290)</f>
        <v>0</v>
      </c>
      <c r="I290" s="74">
        <f>SUMIFS('PREVIOUS-FLEXI-TOTAL'!$E:$E,'PREVIOUS-FLEXI-TOTAL'!$A:$A,'Non-Promoter Scans'!B290)</f>
        <v>0</v>
      </c>
      <c r="J290" s="83">
        <f t="shared" si="7"/>
        <v>0</v>
      </c>
    </row>
    <row r="291" spans="2:10">
      <c r="B291" s="73" t="s">
        <v>4912</v>
      </c>
      <c r="C291" s="74" t="s">
        <v>4890</v>
      </c>
      <c r="D291" s="74" t="s">
        <v>4891</v>
      </c>
      <c r="E291" s="74" t="s">
        <v>4417</v>
      </c>
      <c r="F291" s="81" t="s">
        <v>4913</v>
      </c>
      <c r="G291" s="74">
        <f>SUMIFS('JULY-FLEXI DATA'!$E:$E,'JULY-FLEXI DATA'!$A:$A,'Non-Promoter Scans'!B291)</f>
        <v>0</v>
      </c>
      <c r="H291" s="74">
        <f>SUMIFS('PREVIOUS-FLEXI'!$E:$E,'PREVIOUS-FLEXI'!$A:$A,'Non-Promoter Scans'!B291)</f>
        <v>0</v>
      </c>
      <c r="I291" s="74">
        <f>SUMIFS('PREVIOUS-FLEXI-TOTAL'!$E:$E,'PREVIOUS-FLEXI-TOTAL'!$A:$A,'Non-Promoter Scans'!B291)</f>
        <v>0</v>
      </c>
      <c r="J291" s="83">
        <f t="shared" si="7"/>
        <v>0</v>
      </c>
    </row>
    <row r="292" spans="2:10">
      <c r="B292" s="73" t="s">
        <v>4914</v>
      </c>
      <c r="C292" s="74" t="s">
        <v>4890</v>
      </c>
      <c r="D292" s="74" t="s">
        <v>4891</v>
      </c>
      <c r="E292" s="74" t="s">
        <v>4915</v>
      </c>
      <c r="F292" s="81" t="s">
        <v>4916</v>
      </c>
      <c r="G292" s="74">
        <f>SUMIFS('JULY-FLEXI DATA'!$E:$E,'JULY-FLEXI DATA'!$A:$A,'Non-Promoter Scans'!B292)</f>
        <v>0</v>
      </c>
      <c r="H292" s="74">
        <f>SUMIFS('PREVIOUS-FLEXI'!$E:$E,'PREVIOUS-FLEXI'!$A:$A,'Non-Promoter Scans'!B292)</f>
        <v>0</v>
      </c>
      <c r="I292" s="74">
        <f>SUMIFS('PREVIOUS-FLEXI-TOTAL'!$E:$E,'PREVIOUS-FLEXI-TOTAL'!$A:$A,'Non-Promoter Scans'!B292)</f>
        <v>0</v>
      </c>
      <c r="J292" s="83">
        <f t="shared" si="7"/>
        <v>0</v>
      </c>
    </row>
    <row r="293" spans="2:10">
      <c r="B293" s="73" t="s">
        <v>4917</v>
      </c>
      <c r="C293" s="74" t="s">
        <v>4890</v>
      </c>
      <c r="D293" s="74" t="s">
        <v>4891</v>
      </c>
      <c r="E293" s="74" t="s">
        <v>4892</v>
      </c>
      <c r="F293" s="81" t="s">
        <v>4918</v>
      </c>
      <c r="G293" s="74">
        <f>SUMIFS('JULY-FLEXI DATA'!$E:$E,'JULY-FLEXI DATA'!$A:$A,'Non-Promoter Scans'!B293)</f>
        <v>0</v>
      </c>
      <c r="H293" s="74">
        <f>SUMIFS('PREVIOUS-FLEXI'!$E:$E,'PREVIOUS-FLEXI'!$A:$A,'Non-Promoter Scans'!B293)</f>
        <v>0</v>
      </c>
      <c r="I293" s="74">
        <f>SUMIFS('PREVIOUS-FLEXI-TOTAL'!$E:$E,'PREVIOUS-FLEXI-TOTAL'!$A:$A,'Non-Promoter Scans'!B293)</f>
        <v>0</v>
      </c>
      <c r="J293" s="83">
        <f t="shared" si="7"/>
        <v>0</v>
      </c>
    </row>
    <row r="294" spans="2:10">
      <c r="B294" s="73" t="s">
        <v>4919</v>
      </c>
      <c r="C294" s="74" t="s">
        <v>4890</v>
      </c>
      <c r="D294" s="74" t="s">
        <v>4891</v>
      </c>
      <c r="E294" s="74" t="s">
        <v>4920</v>
      </c>
      <c r="F294" s="81" t="s">
        <v>4921</v>
      </c>
      <c r="G294" s="74">
        <f>SUMIFS('JULY-FLEXI DATA'!$E:$E,'JULY-FLEXI DATA'!$A:$A,'Non-Promoter Scans'!B294)</f>
        <v>0</v>
      </c>
      <c r="H294" s="74">
        <f>SUMIFS('PREVIOUS-FLEXI'!$E:$E,'PREVIOUS-FLEXI'!$A:$A,'Non-Promoter Scans'!B294)</f>
        <v>0</v>
      </c>
      <c r="I294" s="74">
        <f>SUMIFS('PREVIOUS-FLEXI-TOTAL'!$E:$E,'PREVIOUS-FLEXI-TOTAL'!$A:$A,'Non-Promoter Scans'!B294)</f>
        <v>0</v>
      </c>
      <c r="J294" s="83">
        <f t="shared" si="7"/>
        <v>0</v>
      </c>
    </row>
    <row r="295" spans="2:10">
      <c r="B295" s="73" t="s">
        <v>4922</v>
      </c>
      <c r="C295" s="74" t="s">
        <v>4890</v>
      </c>
      <c r="D295" s="74" t="s">
        <v>4891</v>
      </c>
      <c r="E295" s="74" t="s">
        <v>4923</v>
      </c>
      <c r="F295" s="81" t="s">
        <v>4924</v>
      </c>
      <c r="G295" s="74">
        <f>SUMIFS('JULY-FLEXI DATA'!$E:$E,'JULY-FLEXI DATA'!$A:$A,'Non-Promoter Scans'!B295)</f>
        <v>0</v>
      </c>
      <c r="H295" s="74">
        <f>SUMIFS('PREVIOUS-FLEXI'!$E:$E,'PREVIOUS-FLEXI'!$A:$A,'Non-Promoter Scans'!B295)</f>
        <v>0</v>
      </c>
      <c r="I295" s="74">
        <f>SUMIFS('PREVIOUS-FLEXI-TOTAL'!$E:$E,'PREVIOUS-FLEXI-TOTAL'!$A:$A,'Non-Promoter Scans'!B295)</f>
        <v>0</v>
      </c>
      <c r="J295" s="83">
        <f t="shared" si="7"/>
        <v>0</v>
      </c>
    </row>
    <row r="296" spans="2:10">
      <c r="B296" s="73" t="s">
        <v>4925</v>
      </c>
      <c r="C296" s="74" t="s">
        <v>4890</v>
      </c>
      <c r="D296" s="74" t="s">
        <v>4891</v>
      </c>
      <c r="E296" s="74" t="s">
        <v>4926</v>
      </c>
      <c r="F296" s="81" t="s">
        <v>4927</v>
      </c>
      <c r="G296" s="74">
        <f>SUMIFS('JULY-FLEXI DATA'!$E:$E,'JULY-FLEXI DATA'!$A:$A,'Non-Promoter Scans'!B296)</f>
        <v>0</v>
      </c>
      <c r="H296" s="74">
        <f>SUMIFS('PREVIOUS-FLEXI'!$E:$E,'PREVIOUS-FLEXI'!$A:$A,'Non-Promoter Scans'!B296)</f>
        <v>0</v>
      </c>
      <c r="I296" s="74">
        <f>SUMIFS('PREVIOUS-FLEXI-TOTAL'!$E:$E,'PREVIOUS-FLEXI-TOTAL'!$A:$A,'Non-Promoter Scans'!B296)</f>
        <v>0</v>
      </c>
      <c r="J296" s="83">
        <f t="shared" si="7"/>
        <v>0</v>
      </c>
    </row>
    <row r="297" spans="2:10">
      <c r="B297" s="73" t="s">
        <v>4928</v>
      </c>
      <c r="C297" s="74" t="s">
        <v>4890</v>
      </c>
      <c r="D297" s="74" t="s">
        <v>4891</v>
      </c>
      <c r="E297" s="74" t="s">
        <v>4929</v>
      </c>
      <c r="F297" s="81" t="s">
        <v>4930</v>
      </c>
      <c r="G297" s="74">
        <f>SUMIFS('JULY-FLEXI DATA'!$E:$E,'JULY-FLEXI DATA'!$A:$A,'Non-Promoter Scans'!B297)</f>
        <v>0</v>
      </c>
      <c r="H297" s="74">
        <f>SUMIFS('PREVIOUS-FLEXI'!$E:$E,'PREVIOUS-FLEXI'!$A:$A,'Non-Promoter Scans'!B297)</f>
        <v>0</v>
      </c>
      <c r="I297" s="74">
        <f>SUMIFS('PREVIOUS-FLEXI-TOTAL'!$E:$E,'PREVIOUS-FLEXI-TOTAL'!$A:$A,'Non-Promoter Scans'!B297)</f>
        <v>2</v>
      </c>
      <c r="J297" s="83">
        <f t="shared" si="7"/>
        <v>0</v>
      </c>
    </row>
    <row r="298" spans="2:10">
      <c r="B298" s="73" t="s">
        <v>1286</v>
      </c>
      <c r="C298" s="74" t="s">
        <v>4890</v>
      </c>
      <c r="D298" s="74" t="s">
        <v>4891</v>
      </c>
      <c r="E298" s="74" t="s">
        <v>4931</v>
      </c>
      <c r="F298" s="81" t="s">
        <v>4932</v>
      </c>
      <c r="G298" s="74">
        <f>SUMIFS('JULY-FLEXI DATA'!$E:$E,'JULY-FLEXI DATA'!$A:$A,'Non-Promoter Scans'!B298)</f>
        <v>0</v>
      </c>
      <c r="H298" s="74">
        <f>SUMIFS('PREVIOUS-FLEXI'!$E:$E,'PREVIOUS-FLEXI'!$A:$A,'Non-Promoter Scans'!B298)</f>
        <v>0</v>
      </c>
      <c r="I298" s="74">
        <f>SUMIFS('PREVIOUS-FLEXI-TOTAL'!$E:$E,'PREVIOUS-FLEXI-TOTAL'!$A:$A,'Non-Promoter Scans'!B298)</f>
        <v>0</v>
      </c>
      <c r="J298" s="83">
        <f t="shared" si="7"/>
        <v>0</v>
      </c>
    </row>
    <row r="299" spans="2:10">
      <c r="B299" s="73" t="s">
        <v>4933</v>
      </c>
      <c r="C299" s="74" t="s">
        <v>4890</v>
      </c>
      <c r="D299" s="74" t="s">
        <v>4891</v>
      </c>
      <c r="E299" s="74" t="s">
        <v>4934</v>
      </c>
      <c r="F299" s="81" t="s">
        <v>4935</v>
      </c>
      <c r="G299" s="74">
        <f>SUMIFS('JULY-FLEXI DATA'!$E:$E,'JULY-FLEXI DATA'!$A:$A,'Non-Promoter Scans'!B299)</f>
        <v>0</v>
      </c>
      <c r="H299" s="74">
        <f>SUMIFS('PREVIOUS-FLEXI'!$E:$E,'PREVIOUS-FLEXI'!$A:$A,'Non-Promoter Scans'!B299)</f>
        <v>0</v>
      </c>
      <c r="I299" s="74">
        <f>SUMIFS('PREVIOUS-FLEXI-TOTAL'!$E:$E,'PREVIOUS-FLEXI-TOTAL'!$A:$A,'Non-Promoter Scans'!B299)</f>
        <v>0</v>
      </c>
      <c r="J299" s="83">
        <f t="shared" si="7"/>
        <v>0</v>
      </c>
    </row>
    <row r="300" spans="2:10">
      <c r="B300" s="73" t="s">
        <v>4936</v>
      </c>
      <c r="C300" s="74" t="s">
        <v>4890</v>
      </c>
      <c r="D300" s="74" t="s">
        <v>4891</v>
      </c>
      <c r="E300" s="74" t="s">
        <v>4937</v>
      </c>
      <c r="F300" s="81" t="s">
        <v>4938</v>
      </c>
      <c r="G300" s="74">
        <f>SUMIFS('JULY-FLEXI DATA'!$E:$E,'JULY-FLEXI DATA'!$A:$A,'Non-Promoter Scans'!B300)</f>
        <v>0</v>
      </c>
      <c r="H300" s="74">
        <f>SUMIFS('PREVIOUS-FLEXI'!$E:$E,'PREVIOUS-FLEXI'!$A:$A,'Non-Promoter Scans'!B300)</f>
        <v>0</v>
      </c>
      <c r="I300" s="74">
        <f>SUMIFS('PREVIOUS-FLEXI-TOTAL'!$E:$E,'PREVIOUS-FLEXI-TOTAL'!$A:$A,'Non-Promoter Scans'!B300)</f>
        <v>0</v>
      </c>
      <c r="J300" s="83">
        <f t="shared" si="7"/>
        <v>0</v>
      </c>
    </row>
    <row r="301" spans="2:10">
      <c r="B301" s="73" t="s">
        <v>4939</v>
      </c>
      <c r="C301" s="74" t="s">
        <v>4890</v>
      </c>
      <c r="D301" s="74" t="s">
        <v>4891</v>
      </c>
      <c r="E301" s="74" t="s">
        <v>4940</v>
      </c>
      <c r="F301" s="81" t="s">
        <v>4941</v>
      </c>
      <c r="G301" s="74">
        <f>SUMIFS('JULY-FLEXI DATA'!$E:$E,'JULY-FLEXI DATA'!$A:$A,'Non-Promoter Scans'!B301)</f>
        <v>0</v>
      </c>
      <c r="H301" s="74">
        <f>SUMIFS('PREVIOUS-FLEXI'!$E:$E,'PREVIOUS-FLEXI'!$A:$A,'Non-Promoter Scans'!B301)</f>
        <v>0</v>
      </c>
      <c r="I301" s="74">
        <f>SUMIFS('PREVIOUS-FLEXI-TOTAL'!$E:$E,'PREVIOUS-FLEXI-TOTAL'!$A:$A,'Non-Promoter Scans'!B301)</f>
        <v>0</v>
      </c>
      <c r="J301" s="83">
        <f t="shared" si="7"/>
        <v>0</v>
      </c>
    </row>
    <row r="302" spans="2:10">
      <c r="B302" s="73" t="s">
        <v>4942</v>
      </c>
      <c r="C302" s="74" t="s">
        <v>4890</v>
      </c>
      <c r="D302" s="74" t="s">
        <v>4891</v>
      </c>
      <c r="E302" s="74" t="s">
        <v>4943</v>
      </c>
      <c r="F302" s="81" t="s">
        <v>4944</v>
      </c>
      <c r="G302" s="74">
        <f>SUMIFS('JULY-FLEXI DATA'!$E:$E,'JULY-FLEXI DATA'!$A:$A,'Non-Promoter Scans'!B302)</f>
        <v>0</v>
      </c>
      <c r="H302" s="74">
        <f>SUMIFS('PREVIOUS-FLEXI'!$E:$E,'PREVIOUS-FLEXI'!$A:$A,'Non-Promoter Scans'!B302)</f>
        <v>0</v>
      </c>
      <c r="I302" s="74">
        <f>SUMIFS('PREVIOUS-FLEXI-TOTAL'!$E:$E,'PREVIOUS-FLEXI-TOTAL'!$A:$A,'Non-Promoter Scans'!B302)</f>
        <v>0</v>
      </c>
      <c r="J302" s="83">
        <f t="shared" si="7"/>
        <v>0</v>
      </c>
    </row>
    <row r="303" spans="2:10">
      <c r="B303" s="73" t="s">
        <v>4945</v>
      </c>
      <c r="C303" s="74" t="s">
        <v>4946</v>
      </c>
      <c r="D303" s="74" t="s">
        <v>4947</v>
      </c>
      <c r="E303" s="74" t="s">
        <v>4948</v>
      </c>
      <c r="F303" s="81" t="s">
        <v>4949</v>
      </c>
      <c r="G303" s="74">
        <f>SUMIFS('JULY-FLEXI DATA'!$E:$E,'JULY-FLEXI DATA'!$A:$A,'Non-Promoter Scans'!B303)</f>
        <v>0</v>
      </c>
      <c r="H303" s="74">
        <f>SUMIFS('PREVIOUS-FLEXI'!$E:$E,'PREVIOUS-FLEXI'!$A:$A,'Non-Promoter Scans'!B303)</f>
        <v>1</v>
      </c>
      <c r="I303" s="74">
        <f>SUMIFS('PREVIOUS-FLEXI-TOTAL'!$E:$E,'PREVIOUS-FLEXI-TOTAL'!$A:$A,'Non-Promoter Scans'!B303)</f>
        <v>1</v>
      </c>
      <c r="J303" s="83">
        <f t="shared" si="7"/>
        <v>-1</v>
      </c>
    </row>
    <row r="304" spans="2:10">
      <c r="B304" s="73" t="s">
        <v>4950</v>
      </c>
      <c r="C304" s="74" t="s">
        <v>4946</v>
      </c>
      <c r="D304" s="74" t="s">
        <v>4947</v>
      </c>
      <c r="E304" s="74" t="s">
        <v>4951</v>
      </c>
      <c r="F304" s="81" t="s">
        <v>4952</v>
      </c>
      <c r="G304" s="74">
        <f>SUMIFS('JULY-FLEXI DATA'!$E:$E,'JULY-FLEXI DATA'!$A:$A,'Non-Promoter Scans'!B304)</f>
        <v>0</v>
      </c>
      <c r="H304" s="74">
        <f>SUMIFS('PREVIOUS-FLEXI'!$E:$E,'PREVIOUS-FLEXI'!$A:$A,'Non-Promoter Scans'!B304)</f>
        <v>0</v>
      </c>
      <c r="I304" s="74">
        <f>SUMIFS('PREVIOUS-FLEXI-TOTAL'!$E:$E,'PREVIOUS-FLEXI-TOTAL'!$A:$A,'Non-Promoter Scans'!B304)</f>
        <v>0</v>
      </c>
      <c r="J304" s="83">
        <f t="shared" si="7"/>
        <v>0</v>
      </c>
    </row>
    <row r="305" spans="2:10">
      <c r="B305" s="73" t="s">
        <v>4953</v>
      </c>
      <c r="C305" s="74" t="s">
        <v>4946</v>
      </c>
      <c r="D305" s="74" t="s">
        <v>4947</v>
      </c>
      <c r="E305" s="74" t="s">
        <v>4954</v>
      </c>
      <c r="F305" s="81" t="s">
        <v>4955</v>
      </c>
      <c r="G305" s="74">
        <f>SUMIFS('JULY-FLEXI DATA'!$E:$E,'JULY-FLEXI DATA'!$A:$A,'Non-Promoter Scans'!B305)</f>
        <v>0</v>
      </c>
      <c r="H305" s="74">
        <f>SUMIFS('PREVIOUS-FLEXI'!$E:$E,'PREVIOUS-FLEXI'!$A:$A,'Non-Promoter Scans'!B305)</f>
        <v>0</v>
      </c>
      <c r="I305" s="74">
        <f>SUMIFS('PREVIOUS-FLEXI-TOTAL'!$E:$E,'PREVIOUS-FLEXI-TOTAL'!$A:$A,'Non-Promoter Scans'!B305)</f>
        <v>0</v>
      </c>
      <c r="J305" s="83">
        <f t="shared" si="7"/>
        <v>0</v>
      </c>
    </row>
    <row r="306" spans="2:10">
      <c r="B306" s="73" t="s">
        <v>4956</v>
      </c>
      <c r="C306" s="74" t="s">
        <v>4946</v>
      </c>
      <c r="D306" s="74" t="s">
        <v>4947</v>
      </c>
      <c r="E306" s="74" t="s">
        <v>4957</v>
      </c>
      <c r="F306" s="81" t="s">
        <v>4958</v>
      </c>
      <c r="G306" s="74">
        <f>SUMIFS('JULY-FLEXI DATA'!$E:$E,'JULY-FLEXI DATA'!$A:$A,'Non-Promoter Scans'!B306)</f>
        <v>0</v>
      </c>
      <c r="H306" s="74">
        <f>SUMIFS('PREVIOUS-FLEXI'!$E:$E,'PREVIOUS-FLEXI'!$A:$A,'Non-Promoter Scans'!B306)</f>
        <v>0</v>
      </c>
      <c r="I306" s="74">
        <f>SUMIFS('PREVIOUS-FLEXI-TOTAL'!$E:$E,'PREVIOUS-FLEXI-TOTAL'!$A:$A,'Non-Promoter Scans'!B306)</f>
        <v>0</v>
      </c>
      <c r="J306" s="83">
        <f t="shared" si="7"/>
        <v>0</v>
      </c>
    </row>
    <row r="307" spans="2:10">
      <c r="B307" s="73" t="s">
        <v>4959</v>
      </c>
      <c r="C307" s="74" t="s">
        <v>4946</v>
      </c>
      <c r="D307" s="74" t="s">
        <v>4947</v>
      </c>
      <c r="E307" s="74" t="s">
        <v>4960</v>
      </c>
      <c r="F307" s="81" t="s">
        <v>4961</v>
      </c>
      <c r="G307" s="74">
        <f>SUMIFS('JULY-FLEXI DATA'!$E:$E,'JULY-FLEXI DATA'!$A:$A,'Non-Promoter Scans'!B307)</f>
        <v>0</v>
      </c>
      <c r="H307" s="74">
        <f>SUMIFS('PREVIOUS-FLEXI'!$E:$E,'PREVIOUS-FLEXI'!$A:$A,'Non-Promoter Scans'!B307)</f>
        <v>0</v>
      </c>
      <c r="I307" s="74">
        <f>SUMIFS('PREVIOUS-FLEXI-TOTAL'!$E:$E,'PREVIOUS-FLEXI-TOTAL'!$A:$A,'Non-Promoter Scans'!B307)</f>
        <v>0</v>
      </c>
      <c r="J307" s="83">
        <f t="shared" si="7"/>
        <v>0</v>
      </c>
    </row>
    <row r="308" spans="2:10">
      <c r="B308" s="73" t="s">
        <v>4962</v>
      </c>
      <c r="C308" s="74" t="s">
        <v>4946</v>
      </c>
      <c r="D308" s="74" t="s">
        <v>4947</v>
      </c>
      <c r="E308" s="74" t="s">
        <v>4963</v>
      </c>
      <c r="F308" s="81" t="s">
        <v>4964</v>
      </c>
      <c r="G308" s="74">
        <f>SUMIFS('JULY-FLEXI DATA'!$E:$E,'JULY-FLEXI DATA'!$A:$A,'Non-Promoter Scans'!B308)</f>
        <v>0</v>
      </c>
      <c r="H308" s="74">
        <f>SUMIFS('PREVIOUS-FLEXI'!$E:$E,'PREVIOUS-FLEXI'!$A:$A,'Non-Promoter Scans'!B308)</f>
        <v>0</v>
      </c>
      <c r="I308" s="74">
        <f>SUMIFS('PREVIOUS-FLEXI-TOTAL'!$E:$E,'PREVIOUS-FLEXI-TOTAL'!$A:$A,'Non-Promoter Scans'!B308)</f>
        <v>0</v>
      </c>
      <c r="J308" s="83">
        <f t="shared" si="7"/>
        <v>0</v>
      </c>
    </row>
    <row r="309" spans="2:10">
      <c r="B309" s="73" t="s">
        <v>4965</v>
      </c>
      <c r="C309" s="74" t="s">
        <v>4946</v>
      </c>
      <c r="D309" s="74" t="s">
        <v>4947</v>
      </c>
      <c r="E309" s="74" t="s">
        <v>4966</v>
      </c>
      <c r="F309" s="81" t="s">
        <v>4967</v>
      </c>
      <c r="G309" s="74">
        <f>SUMIFS('JULY-FLEXI DATA'!$E:$E,'JULY-FLEXI DATA'!$A:$A,'Non-Promoter Scans'!B309)</f>
        <v>0</v>
      </c>
      <c r="H309" s="74">
        <f>SUMIFS('PREVIOUS-FLEXI'!$E:$E,'PREVIOUS-FLEXI'!$A:$A,'Non-Promoter Scans'!B309)</f>
        <v>0</v>
      </c>
      <c r="I309" s="74">
        <f>SUMIFS('PREVIOUS-FLEXI-TOTAL'!$E:$E,'PREVIOUS-FLEXI-TOTAL'!$A:$A,'Non-Promoter Scans'!B309)</f>
        <v>0</v>
      </c>
      <c r="J309" s="83">
        <f t="shared" si="7"/>
        <v>0</v>
      </c>
    </row>
    <row r="310" spans="2:10">
      <c r="B310" s="73" t="s">
        <v>4968</v>
      </c>
      <c r="C310" s="74" t="s">
        <v>4946</v>
      </c>
      <c r="D310" s="74" t="s">
        <v>4947</v>
      </c>
      <c r="E310" s="74" t="s">
        <v>4592</v>
      </c>
      <c r="F310" s="81" t="s">
        <v>4969</v>
      </c>
      <c r="G310" s="74">
        <f>SUMIFS('JULY-FLEXI DATA'!$E:$E,'JULY-FLEXI DATA'!$A:$A,'Non-Promoter Scans'!B310)</f>
        <v>0</v>
      </c>
      <c r="H310" s="74">
        <f>SUMIFS('PREVIOUS-FLEXI'!$E:$E,'PREVIOUS-FLEXI'!$A:$A,'Non-Promoter Scans'!B310)</f>
        <v>0</v>
      </c>
      <c r="I310" s="74">
        <f>SUMIFS('PREVIOUS-FLEXI-TOTAL'!$E:$E,'PREVIOUS-FLEXI-TOTAL'!$A:$A,'Non-Promoter Scans'!B310)</f>
        <v>0</v>
      </c>
      <c r="J310" s="83">
        <f t="shared" si="7"/>
        <v>0</v>
      </c>
    </row>
    <row r="311" spans="2:10">
      <c r="B311" s="73" t="s">
        <v>4970</v>
      </c>
      <c r="C311" s="74" t="s">
        <v>4946</v>
      </c>
      <c r="D311" s="74" t="s">
        <v>4947</v>
      </c>
      <c r="E311" s="74" t="s">
        <v>4971</v>
      </c>
      <c r="F311" s="81" t="s">
        <v>4972</v>
      </c>
      <c r="G311" s="74">
        <f>SUMIFS('JULY-FLEXI DATA'!$E:$E,'JULY-FLEXI DATA'!$A:$A,'Non-Promoter Scans'!B311)</f>
        <v>0</v>
      </c>
      <c r="H311" s="74">
        <f>SUMIFS('PREVIOUS-FLEXI'!$E:$E,'PREVIOUS-FLEXI'!$A:$A,'Non-Promoter Scans'!B311)</f>
        <v>0</v>
      </c>
      <c r="I311" s="74">
        <f>SUMIFS('PREVIOUS-FLEXI-TOTAL'!$E:$E,'PREVIOUS-FLEXI-TOTAL'!$A:$A,'Non-Promoter Scans'!B311)</f>
        <v>0</v>
      </c>
      <c r="J311" s="83">
        <f t="shared" si="7"/>
        <v>0</v>
      </c>
    </row>
    <row r="312" spans="2:10">
      <c r="B312" s="73" t="s">
        <v>4973</v>
      </c>
      <c r="C312" s="74" t="s">
        <v>4946</v>
      </c>
      <c r="D312" s="74" t="s">
        <v>4947</v>
      </c>
      <c r="E312" s="74" t="s">
        <v>4974</v>
      </c>
      <c r="F312" s="81" t="s">
        <v>4975</v>
      </c>
      <c r="G312" s="74">
        <f>SUMIFS('JULY-FLEXI DATA'!$E:$E,'JULY-FLEXI DATA'!$A:$A,'Non-Promoter Scans'!B312)</f>
        <v>0</v>
      </c>
      <c r="H312" s="74">
        <f>SUMIFS('PREVIOUS-FLEXI'!$E:$E,'PREVIOUS-FLEXI'!$A:$A,'Non-Promoter Scans'!B312)</f>
        <v>2</v>
      </c>
      <c r="I312" s="74">
        <f>SUMIFS('PREVIOUS-FLEXI-TOTAL'!$E:$E,'PREVIOUS-FLEXI-TOTAL'!$A:$A,'Non-Promoter Scans'!B312)</f>
        <v>2</v>
      </c>
      <c r="J312" s="83">
        <f t="shared" si="7"/>
        <v>-1</v>
      </c>
    </row>
    <row r="313" spans="2:10">
      <c r="B313" s="73" t="s">
        <v>4976</v>
      </c>
      <c r="C313" s="74" t="s">
        <v>4946</v>
      </c>
      <c r="D313" s="74" t="s">
        <v>4947</v>
      </c>
      <c r="E313" s="74" t="s">
        <v>4977</v>
      </c>
      <c r="F313" s="81" t="s">
        <v>4978</v>
      </c>
      <c r="G313" s="74">
        <f>SUMIFS('JULY-FLEXI DATA'!$E:$E,'JULY-FLEXI DATA'!$A:$A,'Non-Promoter Scans'!B313)</f>
        <v>0</v>
      </c>
      <c r="H313" s="74">
        <f>SUMIFS('PREVIOUS-FLEXI'!$E:$E,'PREVIOUS-FLEXI'!$A:$A,'Non-Promoter Scans'!B313)</f>
        <v>0</v>
      </c>
      <c r="I313" s="74">
        <f>SUMIFS('PREVIOUS-FLEXI-TOTAL'!$E:$E,'PREVIOUS-FLEXI-TOTAL'!$A:$A,'Non-Promoter Scans'!B313)</f>
        <v>0</v>
      </c>
      <c r="J313" s="83">
        <f t="shared" si="7"/>
        <v>0</v>
      </c>
    </row>
    <row r="314" spans="2:10">
      <c r="B314" s="73" t="s">
        <v>4979</v>
      </c>
      <c r="C314" s="74" t="s">
        <v>4946</v>
      </c>
      <c r="D314" s="74" t="s">
        <v>4947</v>
      </c>
      <c r="E314" s="74" t="s">
        <v>4980</v>
      </c>
      <c r="F314" s="81" t="s">
        <v>4981</v>
      </c>
      <c r="G314" s="74">
        <f>SUMIFS('JULY-FLEXI DATA'!$E:$E,'JULY-FLEXI DATA'!$A:$A,'Non-Promoter Scans'!B314)</f>
        <v>0</v>
      </c>
      <c r="H314" s="74">
        <f>SUMIFS('PREVIOUS-FLEXI'!$E:$E,'PREVIOUS-FLEXI'!$A:$A,'Non-Promoter Scans'!B314)</f>
        <v>0</v>
      </c>
      <c r="I314" s="74">
        <f>SUMIFS('PREVIOUS-FLEXI-TOTAL'!$E:$E,'PREVIOUS-FLEXI-TOTAL'!$A:$A,'Non-Promoter Scans'!B314)</f>
        <v>0</v>
      </c>
      <c r="J314" s="83">
        <f t="shared" si="7"/>
        <v>0</v>
      </c>
    </row>
    <row r="315" spans="2:10">
      <c r="B315" s="73" t="s">
        <v>4982</v>
      </c>
      <c r="C315" s="74" t="s">
        <v>4946</v>
      </c>
      <c r="D315" s="74" t="s">
        <v>4947</v>
      </c>
      <c r="E315" s="74" t="s">
        <v>4983</v>
      </c>
      <c r="F315" s="81" t="s">
        <v>4984</v>
      </c>
      <c r="G315" s="74">
        <f>SUMIFS('JULY-FLEXI DATA'!$E:$E,'JULY-FLEXI DATA'!$A:$A,'Non-Promoter Scans'!B315)</f>
        <v>0</v>
      </c>
      <c r="H315" s="74">
        <f>SUMIFS('PREVIOUS-FLEXI'!$E:$E,'PREVIOUS-FLEXI'!$A:$A,'Non-Promoter Scans'!B315)</f>
        <v>0</v>
      </c>
      <c r="I315" s="74">
        <f>SUMIFS('PREVIOUS-FLEXI-TOTAL'!$E:$E,'PREVIOUS-FLEXI-TOTAL'!$A:$A,'Non-Promoter Scans'!B315)</f>
        <v>0</v>
      </c>
      <c r="J315" s="83">
        <f t="shared" si="7"/>
        <v>0</v>
      </c>
    </row>
    <row r="316" spans="2:10">
      <c r="B316" s="73" t="s">
        <v>4985</v>
      </c>
      <c r="C316" s="74" t="s">
        <v>4946</v>
      </c>
      <c r="D316" s="74" t="s">
        <v>4947</v>
      </c>
      <c r="E316" s="74" t="s">
        <v>4986</v>
      </c>
      <c r="F316" s="81" t="s">
        <v>4987</v>
      </c>
      <c r="G316" s="74">
        <f>SUMIFS('JULY-FLEXI DATA'!$E:$E,'JULY-FLEXI DATA'!$A:$A,'Non-Promoter Scans'!B316)</f>
        <v>0</v>
      </c>
      <c r="H316" s="74">
        <f>SUMIFS('PREVIOUS-FLEXI'!$E:$E,'PREVIOUS-FLEXI'!$A:$A,'Non-Promoter Scans'!B316)</f>
        <v>0</v>
      </c>
      <c r="I316" s="74">
        <f>SUMIFS('PREVIOUS-FLEXI-TOTAL'!$E:$E,'PREVIOUS-FLEXI-TOTAL'!$A:$A,'Non-Promoter Scans'!B316)</f>
        <v>0</v>
      </c>
      <c r="J316" s="83">
        <f t="shared" si="7"/>
        <v>0</v>
      </c>
    </row>
    <row r="317" spans="2:10">
      <c r="B317" s="73" t="s">
        <v>4988</v>
      </c>
      <c r="C317" s="74" t="s">
        <v>4946</v>
      </c>
      <c r="D317" s="74" t="s">
        <v>4947</v>
      </c>
      <c r="E317" s="74" t="s">
        <v>4986</v>
      </c>
      <c r="F317" s="81" t="s">
        <v>4987</v>
      </c>
      <c r="G317" s="74">
        <f>SUMIFS('JULY-FLEXI DATA'!$E:$E,'JULY-FLEXI DATA'!$A:$A,'Non-Promoter Scans'!B317)</f>
        <v>0</v>
      </c>
      <c r="H317" s="74">
        <f>SUMIFS('PREVIOUS-FLEXI'!$E:$E,'PREVIOUS-FLEXI'!$A:$A,'Non-Promoter Scans'!B317)</f>
        <v>0</v>
      </c>
      <c r="I317" s="74">
        <f>SUMIFS('PREVIOUS-FLEXI-TOTAL'!$E:$E,'PREVIOUS-FLEXI-TOTAL'!$A:$A,'Non-Promoter Scans'!B317)</f>
        <v>0</v>
      </c>
      <c r="J317" s="83">
        <f t="shared" si="7"/>
        <v>0</v>
      </c>
    </row>
    <row r="318" spans="2:10">
      <c r="B318" s="73" t="s">
        <v>4989</v>
      </c>
      <c r="C318" s="74" t="s">
        <v>4946</v>
      </c>
      <c r="D318" s="74" t="s">
        <v>4947</v>
      </c>
      <c r="E318" s="74" t="s">
        <v>4990</v>
      </c>
      <c r="F318" s="81" t="s">
        <v>4991</v>
      </c>
      <c r="G318" s="74">
        <f>SUMIFS('JULY-FLEXI DATA'!$E:$E,'JULY-FLEXI DATA'!$A:$A,'Non-Promoter Scans'!B318)</f>
        <v>0</v>
      </c>
      <c r="H318" s="74">
        <f>SUMIFS('PREVIOUS-FLEXI'!$E:$E,'PREVIOUS-FLEXI'!$A:$A,'Non-Promoter Scans'!B318)</f>
        <v>0</v>
      </c>
      <c r="I318" s="74">
        <f>SUMIFS('PREVIOUS-FLEXI-TOTAL'!$E:$E,'PREVIOUS-FLEXI-TOTAL'!$A:$A,'Non-Promoter Scans'!B318)</f>
        <v>0</v>
      </c>
      <c r="J318" s="83">
        <f t="shared" si="7"/>
        <v>0</v>
      </c>
    </row>
    <row r="319" spans="2:10">
      <c r="B319" s="73" t="s">
        <v>4992</v>
      </c>
      <c r="C319" s="74" t="s">
        <v>4946</v>
      </c>
      <c r="D319" s="74" t="s">
        <v>4947</v>
      </c>
      <c r="E319" s="74" t="s">
        <v>4993</v>
      </c>
      <c r="F319" s="81" t="s">
        <v>4994</v>
      </c>
      <c r="G319" s="74">
        <f>SUMIFS('JULY-FLEXI DATA'!$E:$E,'JULY-FLEXI DATA'!$A:$A,'Non-Promoter Scans'!B319)</f>
        <v>0</v>
      </c>
      <c r="H319" s="74">
        <f>SUMIFS('PREVIOUS-FLEXI'!$E:$E,'PREVIOUS-FLEXI'!$A:$A,'Non-Promoter Scans'!B319)</f>
        <v>0</v>
      </c>
      <c r="I319" s="74">
        <f>SUMIFS('PREVIOUS-FLEXI-TOTAL'!$E:$E,'PREVIOUS-FLEXI-TOTAL'!$A:$A,'Non-Promoter Scans'!B319)</f>
        <v>0</v>
      </c>
      <c r="J319" s="83">
        <f t="shared" si="7"/>
        <v>0</v>
      </c>
    </row>
    <row r="320" spans="2:10">
      <c r="B320" s="73" t="s">
        <v>4995</v>
      </c>
      <c r="C320" s="74" t="s">
        <v>4946</v>
      </c>
      <c r="D320" s="74" t="s">
        <v>4947</v>
      </c>
      <c r="E320" s="74" t="s">
        <v>4996</v>
      </c>
      <c r="F320" s="81" t="s">
        <v>4997</v>
      </c>
      <c r="G320" s="74">
        <f>SUMIFS('JULY-FLEXI DATA'!$E:$E,'JULY-FLEXI DATA'!$A:$A,'Non-Promoter Scans'!B320)</f>
        <v>0</v>
      </c>
      <c r="H320" s="74">
        <f>SUMIFS('PREVIOUS-FLEXI'!$E:$E,'PREVIOUS-FLEXI'!$A:$A,'Non-Promoter Scans'!B320)</f>
        <v>0</v>
      </c>
      <c r="I320" s="74">
        <f>SUMIFS('PREVIOUS-FLEXI-TOTAL'!$E:$E,'PREVIOUS-FLEXI-TOTAL'!$A:$A,'Non-Promoter Scans'!B320)</f>
        <v>0</v>
      </c>
      <c r="J320" s="83">
        <f t="shared" si="7"/>
        <v>0</v>
      </c>
    </row>
    <row r="321" spans="2:10">
      <c r="B321" s="73" t="s">
        <v>4998</v>
      </c>
      <c r="C321" s="74" t="s">
        <v>4946</v>
      </c>
      <c r="D321" s="74" t="s">
        <v>4947</v>
      </c>
      <c r="E321" s="74" t="s">
        <v>4999</v>
      </c>
      <c r="F321" s="81" t="s">
        <v>5000</v>
      </c>
      <c r="G321" s="74">
        <f>SUMIFS('JULY-FLEXI DATA'!$E:$E,'JULY-FLEXI DATA'!$A:$A,'Non-Promoter Scans'!B321)</f>
        <v>0</v>
      </c>
      <c r="H321" s="74">
        <f>SUMIFS('PREVIOUS-FLEXI'!$E:$E,'PREVIOUS-FLEXI'!$A:$A,'Non-Promoter Scans'!B321)</f>
        <v>0</v>
      </c>
      <c r="I321" s="74">
        <f>SUMIFS('PREVIOUS-FLEXI-TOTAL'!$E:$E,'PREVIOUS-FLEXI-TOTAL'!$A:$A,'Non-Promoter Scans'!B321)</f>
        <v>0</v>
      </c>
      <c r="J321" s="83">
        <f t="shared" si="7"/>
        <v>0</v>
      </c>
    </row>
    <row r="322" spans="2:10">
      <c r="B322" s="75" t="s">
        <v>419</v>
      </c>
      <c r="C322" s="74" t="s">
        <v>4946</v>
      </c>
      <c r="D322" s="74" t="s">
        <v>4947</v>
      </c>
      <c r="E322" s="80" t="s">
        <v>5001</v>
      </c>
      <c r="F322" s="88" t="s">
        <v>5002</v>
      </c>
      <c r="G322" s="74">
        <f>SUMIFS('JULY-FLEXI DATA'!$E:$E,'JULY-FLEXI DATA'!$A:$A,'Non-Promoter Scans'!B322)</f>
        <v>1</v>
      </c>
      <c r="H322" s="74">
        <f>SUMIFS('PREVIOUS-FLEXI'!$E:$E,'PREVIOUS-FLEXI'!$A:$A,'Non-Promoter Scans'!B322)</f>
        <v>0</v>
      </c>
      <c r="I322" s="74">
        <f>SUMIFS('PREVIOUS-FLEXI-TOTAL'!$E:$E,'PREVIOUS-FLEXI-TOTAL'!$A:$A,'Non-Promoter Scans'!B322)</f>
        <v>0</v>
      </c>
      <c r="J322" s="83">
        <f t="shared" si="7"/>
        <v>0</v>
      </c>
    </row>
    <row r="323" spans="2:10">
      <c r="B323" s="75" t="s">
        <v>5003</v>
      </c>
      <c r="C323" s="74" t="s">
        <v>4946</v>
      </c>
      <c r="D323" s="74" t="s">
        <v>4947</v>
      </c>
      <c r="E323" s="80" t="s">
        <v>5004</v>
      </c>
      <c r="F323" s="88" t="s">
        <v>5005</v>
      </c>
      <c r="G323" s="74">
        <f>SUMIFS('JULY-FLEXI DATA'!$E:$E,'JULY-FLEXI DATA'!$A:$A,'Non-Promoter Scans'!B323)</f>
        <v>0</v>
      </c>
      <c r="H323" s="74">
        <f>SUMIFS('PREVIOUS-FLEXI'!$E:$E,'PREVIOUS-FLEXI'!$A:$A,'Non-Promoter Scans'!B323)</f>
        <v>0</v>
      </c>
      <c r="I323" s="74">
        <f>SUMIFS('PREVIOUS-FLEXI-TOTAL'!$E:$E,'PREVIOUS-FLEXI-TOTAL'!$A:$A,'Non-Promoter Scans'!B323)</f>
        <v>0</v>
      </c>
      <c r="J323" s="83">
        <f t="shared" si="7"/>
        <v>0</v>
      </c>
    </row>
    <row r="324" spans="2:10">
      <c r="B324" s="75" t="s">
        <v>5006</v>
      </c>
      <c r="C324" s="74" t="s">
        <v>4946</v>
      </c>
      <c r="D324" s="74" t="s">
        <v>4947</v>
      </c>
      <c r="E324" s="80"/>
      <c r="F324" s="88"/>
      <c r="G324" s="74">
        <f>SUMIFS('JULY-FLEXI DATA'!$E:$E,'JULY-FLEXI DATA'!$A:$A,'Non-Promoter Scans'!B324)</f>
        <v>1</v>
      </c>
      <c r="H324" s="74">
        <f>SUMIFS('PREVIOUS-FLEXI'!$E:$E,'PREVIOUS-FLEXI'!$A:$A,'Non-Promoter Scans'!B324)</f>
        <v>1</v>
      </c>
      <c r="I324" s="74">
        <f>SUMIFS('PREVIOUS-FLEXI-TOTAL'!$E:$E,'PREVIOUS-FLEXI-TOTAL'!$A:$A,'Non-Promoter Scans'!B324)</f>
        <v>1</v>
      </c>
      <c r="J324" s="83">
        <f t="shared" si="7"/>
        <v>0</v>
      </c>
    </row>
    <row r="325" spans="2:10">
      <c r="B325" s="89" t="s">
        <v>2966</v>
      </c>
      <c r="C325" s="74" t="s">
        <v>4946</v>
      </c>
      <c r="D325" s="74" t="s">
        <v>4947</v>
      </c>
      <c r="E325" s="80"/>
      <c r="F325" s="88"/>
      <c r="G325" s="74">
        <f>SUMIFS('JULY-FLEXI DATA'!$E:$E,'JULY-FLEXI DATA'!$A:$A,'Non-Promoter Scans'!B325)</f>
        <v>0</v>
      </c>
      <c r="H325" s="74">
        <f>SUMIFS('PREVIOUS-FLEXI'!$E:$E,'PREVIOUS-FLEXI'!$A:$A,'Non-Promoter Scans'!B325)</f>
        <v>0</v>
      </c>
      <c r="I325" s="74">
        <f>SUMIFS('PREVIOUS-FLEXI-TOTAL'!$E:$E,'PREVIOUS-FLEXI-TOTAL'!$A:$A,'Non-Promoter Scans'!B325)</f>
        <v>2</v>
      </c>
      <c r="J325" s="83">
        <f t="shared" si="7"/>
        <v>0</v>
      </c>
    </row>
    <row r="326" spans="2:10">
      <c r="B326" s="89" t="s">
        <v>315</v>
      </c>
      <c r="C326" s="74" t="s">
        <v>4946</v>
      </c>
      <c r="D326" s="74" t="s">
        <v>4947</v>
      </c>
      <c r="E326" s="80"/>
      <c r="F326" s="88"/>
      <c r="G326" s="74">
        <f>SUMIFS('JULY-FLEXI DATA'!$E:$E,'JULY-FLEXI DATA'!$A:$A,'Non-Promoter Scans'!B326)</f>
        <v>0</v>
      </c>
      <c r="H326" s="74">
        <f>SUMIFS('PREVIOUS-FLEXI'!$E:$E,'PREVIOUS-FLEXI'!$A:$A,'Non-Promoter Scans'!B326)</f>
        <v>0</v>
      </c>
      <c r="I326" s="74">
        <f>SUMIFS('PREVIOUS-FLEXI-TOTAL'!$E:$E,'PREVIOUS-FLEXI-TOTAL'!$A:$A,'Non-Promoter Scans'!B326)</f>
        <v>1</v>
      </c>
      <c r="J326" s="83">
        <f t="shared" si="7"/>
        <v>0</v>
      </c>
    </row>
    <row r="327" spans="2:10">
      <c r="B327" s="73" t="s">
        <v>5007</v>
      </c>
      <c r="C327" s="74" t="s">
        <v>305</v>
      </c>
      <c r="D327" s="74" t="s">
        <v>5008</v>
      </c>
      <c r="E327" s="74" t="s">
        <v>5009</v>
      </c>
      <c r="F327" s="81" t="s">
        <v>5010</v>
      </c>
      <c r="G327" s="74">
        <f>SUMIFS('JULY-FLEXI DATA'!$E:$E,'JULY-FLEXI DATA'!$A:$A,'Non-Promoter Scans'!B327)</f>
        <v>0</v>
      </c>
      <c r="H327" s="74">
        <f>SUMIFS('PREVIOUS-FLEXI'!$E:$E,'PREVIOUS-FLEXI'!$A:$A,'Non-Promoter Scans'!B327)</f>
        <v>0</v>
      </c>
      <c r="I327" s="74">
        <f>SUMIFS('PREVIOUS-FLEXI-TOTAL'!$E:$E,'PREVIOUS-FLEXI-TOTAL'!$A:$A,'Non-Promoter Scans'!B327)</f>
        <v>0</v>
      </c>
      <c r="J327" s="83">
        <f t="shared" si="7"/>
        <v>0</v>
      </c>
    </row>
    <row r="328" spans="2:10">
      <c r="B328" s="73" t="s">
        <v>5011</v>
      </c>
      <c r="C328" s="74" t="s">
        <v>305</v>
      </c>
      <c r="D328" s="74" t="s">
        <v>5008</v>
      </c>
      <c r="E328" s="74" t="s">
        <v>5012</v>
      </c>
      <c r="F328" s="81" t="s">
        <v>5013</v>
      </c>
      <c r="G328" s="74">
        <f>SUMIFS('JULY-FLEXI DATA'!$E:$E,'JULY-FLEXI DATA'!$A:$A,'Non-Promoter Scans'!B328)</f>
        <v>0</v>
      </c>
      <c r="H328" s="74">
        <f>SUMIFS('PREVIOUS-FLEXI'!$E:$E,'PREVIOUS-FLEXI'!$A:$A,'Non-Promoter Scans'!B328)</f>
        <v>0</v>
      </c>
      <c r="I328" s="74">
        <f>SUMIFS('PREVIOUS-FLEXI-TOTAL'!$E:$E,'PREVIOUS-FLEXI-TOTAL'!$A:$A,'Non-Promoter Scans'!B328)</f>
        <v>0</v>
      </c>
      <c r="J328" s="83">
        <f t="shared" ref="J328:J339" si="8">IFERROR(G328/H328-1,0)</f>
        <v>0</v>
      </c>
    </row>
    <row r="329" spans="2:10">
      <c r="B329" s="73" t="s">
        <v>5014</v>
      </c>
      <c r="C329" s="74" t="s">
        <v>305</v>
      </c>
      <c r="D329" s="74" t="s">
        <v>5008</v>
      </c>
      <c r="E329" s="74" t="s">
        <v>5015</v>
      </c>
      <c r="F329" s="81" t="s">
        <v>5016</v>
      </c>
      <c r="G329" s="74">
        <f>SUMIFS('JULY-FLEXI DATA'!$E:$E,'JULY-FLEXI DATA'!$A:$A,'Non-Promoter Scans'!B329)</f>
        <v>0</v>
      </c>
      <c r="H329" s="74">
        <f>SUMIFS('PREVIOUS-FLEXI'!$E:$E,'PREVIOUS-FLEXI'!$A:$A,'Non-Promoter Scans'!B329)</f>
        <v>0</v>
      </c>
      <c r="I329" s="74">
        <f>SUMIFS('PREVIOUS-FLEXI-TOTAL'!$E:$E,'PREVIOUS-FLEXI-TOTAL'!$A:$A,'Non-Promoter Scans'!B329)</f>
        <v>0</v>
      </c>
      <c r="J329" s="83">
        <f t="shared" si="8"/>
        <v>0</v>
      </c>
    </row>
    <row r="330" spans="2:10">
      <c r="B330" s="73" t="s">
        <v>5017</v>
      </c>
      <c r="C330" s="74" t="s">
        <v>305</v>
      </c>
      <c r="D330" s="74" t="s">
        <v>5008</v>
      </c>
      <c r="E330" s="74" t="s">
        <v>5018</v>
      </c>
      <c r="F330" s="81" t="s">
        <v>5019</v>
      </c>
      <c r="G330" s="74">
        <f>SUMIFS('JULY-FLEXI DATA'!$E:$E,'JULY-FLEXI DATA'!$A:$A,'Non-Promoter Scans'!B330)</f>
        <v>0</v>
      </c>
      <c r="H330" s="74">
        <f>SUMIFS('PREVIOUS-FLEXI'!$E:$E,'PREVIOUS-FLEXI'!$A:$A,'Non-Promoter Scans'!B330)</f>
        <v>0</v>
      </c>
      <c r="I330" s="74">
        <f>SUMIFS('PREVIOUS-FLEXI-TOTAL'!$E:$E,'PREVIOUS-FLEXI-TOTAL'!$A:$A,'Non-Promoter Scans'!B330)</f>
        <v>0</v>
      </c>
      <c r="J330" s="83">
        <f t="shared" si="8"/>
        <v>0</v>
      </c>
    </row>
    <row r="331" spans="2:10">
      <c r="B331" s="73" t="s">
        <v>5020</v>
      </c>
      <c r="C331" s="74" t="s">
        <v>305</v>
      </c>
      <c r="D331" s="74" t="s">
        <v>5008</v>
      </c>
      <c r="E331" s="80" t="s">
        <v>5021</v>
      </c>
      <c r="F331" s="81" t="s">
        <v>5022</v>
      </c>
      <c r="G331" s="74">
        <f>SUMIFS('JULY-FLEXI DATA'!$E:$E,'JULY-FLEXI DATA'!$A:$A,'Non-Promoter Scans'!B331)</f>
        <v>0</v>
      </c>
      <c r="H331" s="74">
        <f>SUMIFS('PREVIOUS-FLEXI'!$E:$E,'PREVIOUS-FLEXI'!$A:$A,'Non-Promoter Scans'!B331)</f>
        <v>0</v>
      </c>
      <c r="I331" s="74">
        <f>SUMIFS('PREVIOUS-FLEXI-TOTAL'!$E:$E,'PREVIOUS-FLEXI-TOTAL'!$A:$A,'Non-Promoter Scans'!B331)</f>
        <v>0</v>
      </c>
      <c r="J331" s="83">
        <f t="shared" si="8"/>
        <v>0</v>
      </c>
    </row>
    <row r="332" spans="2:10">
      <c r="B332" s="73" t="s">
        <v>5023</v>
      </c>
      <c r="C332" s="74" t="s">
        <v>305</v>
      </c>
      <c r="D332" s="74" t="s">
        <v>5008</v>
      </c>
      <c r="E332" s="80" t="s">
        <v>5024</v>
      </c>
      <c r="F332" s="81" t="s">
        <v>4916</v>
      </c>
      <c r="G332" s="74">
        <f>SUMIFS('JULY-FLEXI DATA'!$E:$E,'JULY-FLEXI DATA'!$A:$A,'Non-Promoter Scans'!B332)</f>
        <v>0</v>
      </c>
      <c r="H332" s="74">
        <f>SUMIFS('PREVIOUS-FLEXI'!$E:$E,'PREVIOUS-FLEXI'!$A:$A,'Non-Promoter Scans'!B332)</f>
        <v>0</v>
      </c>
      <c r="I332" s="74">
        <f>SUMIFS('PREVIOUS-FLEXI-TOTAL'!$E:$E,'PREVIOUS-FLEXI-TOTAL'!$A:$A,'Non-Promoter Scans'!B332)</f>
        <v>0</v>
      </c>
      <c r="J332" s="83">
        <f t="shared" si="8"/>
        <v>0</v>
      </c>
    </row>
    <row r="333" spans="2:10">
      <c r="B333" s="73" t="s">
        <v>5025</v>
      </c>
      <c r="C333" s="74" t="s">
        <v>305</v>
      </c>
      <c r="D333" s="74" t="s">
        <v>5008</v>
      </c>
      <c r="E333" s="91" t="s">
        <v>5012</v>
      </c>
      <c r="F333" s="92" t="s">
        <v>5013</v>
      </c>
      <c r="G333" s="74">
        <f>SUMIFS('JULY-FLEXI DATA'!$E:$E,'JULY-FLEXI DATA'!$A:$A,'Non-Promoter Scans'!B333)</f>
        <v>0</v>
      </c>
      <c r="H333" s="74">
        <f>SUMIFS('PREVIOUS-FLEXI'!$E:$E,'PREVIOUS-FLEXI'!$A:$A,'Non-Promoter Scans'!B333)</f>
        <v>0</v>
      </c>
      <c r="I333" s="74">
        <f>SUMIFS('PREVIOUS-FLEXI-TOTAL'!$E:$E,'PREVIOUS-FLEXI-TOTAL'!$A:$A,'Non-Promoter Scans'!B333)</f>
        <v>0</v>
      </c>
      <c r="J333" s="83">
        <f t="shared" si="8"/>
        <v>0</v>
      </c>
    </row>
    <row r="334" spans="2:10">
      <c r="B334" s="73" t="s">
        <v>5026</v>
      </c>
      <c r="C334" s="74" t="s">
        <v>305</v>
      </c>
      <c r="D334" s="74" t="s">
        <v>5008</v>
      </c>
      <c r="E334" s="74" t="s">
        <v>5027</v>
      </c>
      <c r="F334" s="81" t="s">
        <v>5028</v>
      </c>
      <c r="G334" s="74">
        <f>SUMIFS('JULY-FLEXI DATA'!$E:$E,'JULY-FLEXI DATA'!$A:$A,'Non-Promoter Scans'!B334)</f>
        <v>0</v>
      </c>
      <c r="H334" s="74">
        <f>SUMIFS('PREVIOUS-FLEXI'!$E:$E,'PREVIOUS-FLEXI'!$A:$A,'Non-Promoter Scans'!B334)</f>
        <v>0</v>
      </c>
      <c r="I334" s="74">
        <f>SUMIFS('PREVIOUS-FLEXI-TOTAL'!$E:$E,'PREVIOUS-FLEXI-TOTAL'!$A:$A,'Non-Promoter Scans'!B334)</f>
        <v>0</v>
      </c>
      <c r="J334" s="83">
        <f t="shared" si="8"/>
        <v>0</v>
      </c>
    </row>
    <row r="335" spans="2:10">
      <c r="B335" s="75" t="s">
        <v>5029</v>
      </c>
      <c r="C335" s="80" t="s">
        <v>305</v>
      </c>
      <c r="D335" s="74" t="s">
        <v>5008</v>
      </c>
      <c r="E335" s="74" t="s">
        <v>5030</v>
      </c>
      <c r="F335" s="81" t="s">
        <v>5031</v>
      </c>
      <c r="G335" s="74">
        <f>SUMIFS('JULY-FLEXI DATA'!$E:$E,'JULY-FLEXI DATA'!$A:$A,'Non-Promoter Scans'!B335)</f>
        <v>0</v>
      </c>
      <c r="H335" s="74">
        <f>SUMIFS('PREVIOUS-FLEXI'!$E:$E,'PREVIOUS-FLEXI'!$A:$A,'Non-Promoter Scans'!B335)</f>
        <v>0</v>
      </c>
      <c r="I335" s="74">
        <f>SUMIFS('PREVIOUS-FLEXI-TOTAL'!$E:$E,'PREVIOUS-FLEXI-TOTAL'!$A:$A,'Non-Promoter Scans'!B335)</f>
        <v>0</v>
      </c>
      <c r="J335" s="83">
        <f t="shared" si="8"/>
        <v>0</v>
      </c>
    </row>
    <row r="336" spans="2:10">
      <c r="B336" s="75" t="s">
        <v>5032</v>
      </c>
      <c r="C336" s="80" t="s">
        <v>305</v>
      </c>
      <c r="D336" s="74" t="s">
        <v>5008</v>
      </c>
      <c r="E336" s="74" t="s">
        <v>5033</v>
      </c>
      <c r="F336" s="81" t="s">
        <v>5034</v>
      </c>
      <c r="G336" s="74">
        <f>SUMIFS('JULY-FLEXI DATA'!$E:$E,'JULY-FLEXI DATA'!$A:$A,'Non-Promoter Scans'!B336)</f>
        <v>0</v>
      </c>
      <c r="H336" s="74">
        <f>SUMIFS('PREVIOUS-FLEXI'!$E:$E,'PREVIOUS-FLEXI'!$A:$A,'Non-Promoter Scans'!B336)</f>
        <v>0</v>
      </c>
      <c r="I336" s="74">
        <f>SUMIFS('PREVIOUS-FLEXI-TOTAL'!$E:$E,'PREVIOUS-FLEXI-TOTAL'!$A:$A,'Non-Promoter Scans'!B336)</f>
        <v>0</v>
      </c>
      <c r="J336" s="83">
        <f t="shared" si="8"/>
        <v>0</v>
      </c>
    </row>
    <row r="337" spans="2:10">
      <c r="B337" s="75" t="s">
        <v>5035</v>
      </c>
      <c r="C337" s="80" t="s">
        <v>305</v>
      </c>
      <c r="D337" s="74" t="s">
        <v>5008</v>
      </c>
      <c r="E337" s="74" t="s">
        <v>5036</v>
      </c>
      <c r="F337" s="81" t="s">
        <v>5037</v>
      </c>
      <c r="G337" s="74">
        <f>SUMIFS('JULY-FLEXI DATA'!$E:$E,'JULY-FLEXI DATA'!$A:$A,'Non-Promoter Scans'!B337)</f>
        <v>0</v>
      </c>
      <c r="H337" s="74">
        <f>SUMIFS('PREVIOUS-FLEXI'!$E:$E,'PREVIOUS-FLEXI'!$A:$A,'Non-Promoter Scans'!B337)</f>
        <v>0</v>
      </c>
      <c r="I337" s="74">
        <f>SUMIFS('PREVIOUS-FLEXI-TOTAL'!$E:$E,'PREVIOUS-FLEXI-TOTAL'!$A:$A,'Non-Promoter Scans'!B337)</f>
        <v>0</v>
      </c>
      <c r="J337" s="83">
        <f t="shared" si="8"/>
        <v>0</v>
      </c>
    </row>
    <row r="338" spans="2:10">
      <c r="B338" s="75" t="s">
        <v>5038</v>
      </c>
      <c r="C338" s="74" t="s">
        <v>305</v>
      </c>
      <c r="D338" s="74" t="s">
        <v>5008</v>
      </c>
      <c r="E338" s="74" t="s">
        <v>5039</v>
      </c>
      <c r="F338" s="81" t="s">
        <v>5040</v>
      </c>
      <c r="G338" s="74">
        <f>SUMIFS('JULY-FLEXI DATA'!$E:$E,'JULY-FLEXI DATA'!$A:$A,'Non-Promoter Scans'!B338)</f>
        <v>0</v>
      </c>
      <c r="H338" s="74">
        <f>SUMIFS('PREVIOUS-FLEXI'!$E:$E,'PREVIOUS-FLEXI'!$A:$A,'Non-Promoter Scans'!B338)</f>
        <v>0</v>
      </c>
      <c r="I338" s="74">
        <f>SUMIFS('PREVIOUS-FLEXI-TOTAL'!$E:$E,'PREVIOUS-FLEXI-TOTAL'!$A:$A,'Non-Promoter Scans'!B338)</f>
        <v>0</v>
      </c>
      <c r="J338" s="83">
        <f t="shared" si="8"/>
        <v>0</v>
      </c>
    </row>
    <row r="339" ht="30.95" customHeight="1" spans="2:10">
      <c r="B339" s="90" t="s">
        <v>5041</v>
      </c>
      <c r="C339" s="90"/>
      <c r="D339" s="90"/>
      <c r="E339" s="90"/>
      <c r="F339" s="90"/>
      <c r="G339" s="90">
        <f>SUM(G4:G338)</f>
        <v>62</v>
      </c>
      <c r="H339" s="90">
        <f>SUM(H4:H338)</f>
        <v>38</v>
      </c>
      <c r="I339" s="90">
        <f>SUM(I4:I338)</f>
        <v>110</v>
      </c>
      <c r="J339" s="93">
        <f t="shared" si="8"/>
        <v>0.631578947368421</v>
      </c>
    </row>
  </sheetData>
  <sheetProtection formatCells="0" insertHyperlinks="0" autoFilter="0"/>
  <autoFilter ref="B3:J339">
    <extLst/>
  </autoFilter>
  <mergeCells count="2">
    <mergeCell ref="B2:F2"/>
    <mergeCell ref="B339:F339"/>
  </mergeCells>
  <conditionalFormatting sqref="B3">
    <cfRule type="duplicateValues" dxfId="0" priority="8"/>
  </conditionalFormatting>
  <conditionalFormatting sqref="B339">
    <cfRule type="duplicateValues" dxfId="0" priority="9"/>
  </conditionalFormatting>
  <conditionalFormatting sqref="J4:J339">
    <cfRule type="dataBar" priority="1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{25927742-89f2-4dc9-94db-02a557bf4859}</x14:id>
        </ext>
      </extLst>
    </cfRule>
    <cfRule type="colorScale" priority="165">
      <colorScale>
        <cfvo type="min"/>
        <cfvo type="max"/>
        <color rgb="FFFCFCFF"/>
        <color rgb="FF63BE7B"/>
      </colorScale>
    </cfRule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{7b72e86b-8996-4b36-b9fe-c10abe7b5b34}</x14:id>
        </ext>
      </extLst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B339 B3:B324">
    <cfRule type="duplicateValues" dxfId="0" priority="6"/>
  </conditionalFormatting>
  <conditionalFormatting sqref="B339 B3">
    <cfRule type="duplicateValues" dxfId="0" priority="7"/>
  </conditionalFormatting>
  <conditionalFormatting sqref="B327:B338 B4:B324">
    <cfRule type="duplicateValues" dxfId="0" priority="10"/>
  </conditionalFormatting>
  <conditionalFormatting sqref="G4:I338">
    <cfRule type="cellIs" dxfId="1" priority="4" operator="greaterThan">
      <formula>0</formula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927742-89f2-4dc9-94db-02a557bf485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14:cfRule type="dataBar" id="{7b72e86b-8996-4b36-b9fe-c10abe7b5b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J4:J339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/>
  </sheetPr>
  <dimension ref="B3:AB28"/>
  <sheetViews>
    <sheetView zoomScale="86" zoomScaleNormal="86" workbookViewId="0">
      <selection activeCell="I25" sqref="I25"/>
    </sheetView>
  </sheetViews>
  <sheetFormatPr defaultColWidth="8.85925925925926" defaultRowHeight="16.5"/>
  <cols>
    <col min="1" max="1" width="8.85925925925926" style="34"/>
    <col min="2" max="2" width="7.42222222222222" style="34" customWidth="1"/>
    <col min="3" max="3" width="16.7111111111111" style="34" customWidth="1"/>
    <col min="4" max="4" width="18.7111111111111" style="34" customWidth="1"/>
    <col min="5" max="5" width="18.5703703703704" style="34" customWidth="1"/>
    <col min="6" max="7" width="15.562962962963" style="34" customWidth="1"/>
    <col min="8" max="8" width="14.7111111111111" style="34" customWidth="1"/>
    <col min="9" max="9" width="15" style="34" customWidth="1"/>
    <col min="10" max="10" width="16.4222222222222" style="34" customWidth="1"/>
    <col min="11" max="11" width="11.8592592592593" style="34" customWidth="1"/>
    <col min="12" max="12" width="22.4222222222222" style="34" customWidth="1"/>
    <col min="13" max="20" width="15.1407407407407" style="34" customWidth="1"/>
    <col min="21" max="27" width="14.2814814814815" style="34" customWidth="1"/>
    <col min="28" max="28" width="12.8592592592593" style="34" customWidth="1"/>
    <col min="29" max="16384" width="8.85925925925926" style="34"/>
  </cols>
  <sheetData>
    <row r="3" ht="30" customHeight="1" spans="2:28">
      <c r="B3" s="35" t="s">
        <v>5042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51" t="s">
        <v>5043</v>
      </c>
      <c r="N3" s="51"/>
      <c r="O3" s="51"/>
      <c r="P3" s="51"/>
      <c r="Q3" s="51"/>
      <c r="R3" s="55" t="s">
        <v>5044</v>
      </c>
      <c r="S3" s="55"/>
      <c r="T3" s="55"/>
      <c r="U3" s="61" t="s">
        <v>5045</v>
      </c>
      <c r="V3" s="62"/>
      <c r="W3" s="62"/>
      <c r="X3" s="62"/>
      <c r="Y3" s="62"/>
      <c r="Z3" s="62"/>
      <c r="AA3" s="62"/>
      <c r="AB3" s="66"/>
    </row>
    <row r="4" ht="30" customHeight="1" spans="2:28">
      <c r="B4" s="36" t="s">
        <v>5046</v>
      </c>
      <c r="C4" s="37"/>
      <c r="D4" s="37"/>
      <c r="E4" s="37"/>
      <c r="F4" s="40"/>
      <c r="G4" s="41">
        <f>SUBTOTAL(9,G6:G20)</f>
        <v>1858</v>
      </c>
      <c r="H4" s="41">
        <f>SUBTOTAL(9,H6:H20)</f>
        <v>1791</v>
      </c>
      <c r="I4" s="41">
        <f>SUBTOTAL(9,I6:I20)</f>
        <v>3156</v>
      </c>
      <c r="J4" s="47">
        <f>IFERROR(H4/I4,0)</f>
        <v>0.567490494296578</v>
      </c>
      <c r="K4" s="41">
        <f>SUBTOTAL(9,K6:K20)</f>
        <v>1198</v>
      </c>
      <c r="L4" s="47">
        <f>IFERROR(H4/K4-1,0)</f>
        <v>0.494991652754591</v>
      </c>
      <c r="M4" s="52">
        <f>SUBTOTAL(9,M6:M20)</f>
        <v>1729</v>
      </c>
      <c r="N4" s="52">
        <f>SUBTOTAL(9,N6:N20)</f>
        <v>3398</v>
      </c>
      <c r="O4" s="53">
        <f>IFERROR(M4/N4,0)</f>
        <v>0.508828722778105</v>
      </c>
      <c r="P4" s="52">
        <f>SUBTOTAL(9,P6:P20)</f>
        <v>1160</v>
      </c>
      <c r="Q4" s="53">
        <f>IFERROR(M4/P4-1,0)</f>
        <v>0.49051724137931</v>
      </c>
      <c r="R4" s="56">
        <f>SUBTOTAL(9,R6:R20)</f>
        <v>62</v>
      </c>
      <c r="S4" s="56">
        <f>SUBTOTAL(9,S6:S20)</f>
        <v>38</v>
      </c>
      <c r="T4" s="57">
        <f>IFERROR(R4/S4-1,0)</f>
        <v>0.631578947368421</v>
      </c>
      <c r="U4" s="63">
        <f t="shared" ref="U4:AB4" si="0">SUBTOTAL(9,U6:U20)</f>
        <v>29</v>
      </c>
      <c r="V4" s="63">
        <f t="shared" si="0"/>
        <v>159</v>
      </c>
      <c r="W4" s="63">
        <f t="shared" si="0"/>
        <v>581</v>
      </c>
      <c r="X4" s="63">
        <f t="shared" si="0"/>
        <v>27</v>
      </c>
      <c r="Y4" s="63">
        <f t="shared" si="0"/>
        <v>331</v>
      </c>
      <c r="Z4" s="63">
        <f t="shared" si="0"/>
        <v>352</v>
      </c>
      <c r="AA4" s="63">
        <f t="shared" si="0"/>
        <v>67</v>
      </c>
      <c r="AB4" s="63">
        <f t="shared" si="0"/>
        <v>245</v>
      </c>
    </row>
    <row r="5" ht="42.75" customHeight="1" spans="2:28">
      <c r="B5" s="27" t="s">
        <v>13</v>
      </c>
      <c r="C5" s="27" t="s">
        <v>5047</v>
      </c>
      <c r="D5" s="27" t="s">
        <v>4153</v>
      </c>
      <c r="E5" s="27" t="s">
        <v>4154</v>
      </c>
      <c r="F5" s="42" t="s">
        <v>5048</v>
      </c>
      <c r="G5" s="43" t="s">
        <v>5049</v>
      </c>
      <c r="H5" s="44" t="s">
        <v>5050</v>
      </c>
      <c r="I5" s="44" t="s">
        <v>5051</v>
      </c>
      <c r="J5" s="44" t="s">
        <v>5052</v>
      </c>
      <c r="K5" s="48" t="s">
        <v>5053</v>
      </c>
      <c r="L5" s="49" t="s">
        <v>5054</v>
      </c>
      <c r="M5" s="54" t="s">
        <v>5055</v>
      </c>
      <c r="N5" s="54" t="s">
        <v>5056</v>
      </c>
      <c r="O5" s="54" t="s">
        <v>5057</v>
      </c>
      <c r="P5" s="54" t="s">
        <v>5053</v>
      </c>
      <c r="Q5" s="54" t="s">
        <v>5054</v>
      </c>
      <c r="R5" s="58" t="s">
        <v>5055</v>
      </c>
      <c r="S5" s="58" t="s">
        <v>5053</v>
      </c>
      <c r="T5" s="58" t="s">
        <v>5054</v>
      </c>
      <c r="U5" s="64" t="s">
        <v>21</v>
      </c>
      <c r="V5" s="64" t="s">
        <v>22</v>
      </c>
      <c r="W5" s="64" t="s">
        <v>23</v>
      </c>
      <c r="X5" s="64" t="s">
        <v>24</v>
      </c>
      <c r="Y5" s="64" t="s">
        <v>25</v>
      </c>
      <c r="Z5" s="64" t="s">
        <v>26</v>
      </c>
      <c r="AA5" s="67" t="s">
        <v>27</v>
      </c>
      <c r="AB5" s="68" t="s">
        <v>28</v>
      </c>
    </row>
    <row r="6" s="33" customFormat="1" ht="14.25" spans="2:28">
      <c r="B6" s="38">
        <v>1</v>
      </c>
      <c r="C6" s="38" t="s">
        <v>5058</v>
      </c>
      <c r="D6" s="39" t="s">
        <v>34</v>
      </c>
      <c r="E6" s="38" t="s">
        <v>4239</v>
      </c>
      <c r="F6" s="45">
        <f>M6/COUNTIFS('Promoter Scans'!$F$5:$F$148,'sales rep Summary'!D6)</f>
        <v>16.4666666666667</v>
      </c>
      <c r="G6" s="45">
        <f>COUNTIFS(Activations!$C:$C,'sales rep Summary'!D6)</f>
        <v>263</v>
      </c>
      <c r="H6" s="39">
        <f t="shared" ref="H6:H20" si="1">M6+R6</f>
        <v>257</v>
      </c>
      <c r="I6" s="38">
        <v>330</v>
      </c>
      <c r="J6" s="50">
        <f>IFERROR(H6/I6,0)</f>
        <v>0.778787878787879</v>
      </c>
      <c r="K6" s="38">
        <f t="shared" ref="K6:K20" si="2">P6+S6</f>
        <v>136</v>
      </c>
      <c r="L6" s="50">
        <f>IFERROR(H6/K6-1,0)</f>
        <v>0.889705882352941</v>
      </c>
      <c r="M6" s="39">
        <f>SUMIFS('JULY-VBA-DATA'!$E:$E,'JULY-VBA-DATA'!$B:$B,'sales rep Summary'!D6)</f>
        <v>247</v>
      </c>
      <c r="N6" s="38">
        <f>SUMIFS('Promoter Scans'!$K$5:$K$148,'Promoter Scans'!$F$5:$F$148,'sales rep Summary'!D6)</f>
        <v>330</v>
      </c>
      <c r="O6" s="50">
        <f>IFERROR(M6/N6,0)</f>
        <v>0.748484848484849</v>
      </c>
      <c r="P6" s="38">
        <f>SUMIFS(PREVIOUS!$E:$E,PREVIOUS!$B:$B,'sales rep Summary'!D6)</f>
        <v>129</v>
      </c>
      <c r="Q6" s="59">
        <f>IFERROR(M6/P6-1,0)</f>
        <v>0.914728682170543</v>
      </c>
      <c r="R6" s="60">
        <f>SUMIFS('JULY-FLEXI DATA'!$E:$E,'JULY-FLEXI DATA'!$B:$B,'sales rep Summary'!D6)</f>
        <v>10</v>
      </c>
      <c r="S6" s="38">
        <f>SUMIFS('PREVIOUS-FLEXI'!$E:$E,'PREVIOUS-FLEXI'!$B:$B,'sales rep Summary'!D6)</f>
        <v>7</v>
      </c>
      <c r="T6" s="59">
        <f t="shared" ref="T6:T20" si="3">IFERROR(R6/S6-1,0)</f>
        <v>0.428571428571429</v>
      </c>
      <c r="U6" s="38">
        <f>COUNTIFS('TOTAL-MTD'!$D:$D,models!$B$4,'TOTAL-MTD'!$B:$B,'sales rep Summary'!D6)</f>
        <v>1</v>
      </c>
      <c r="V6" s="38">
        <f>COUNTIFS('TOTAL-MTD'!$D:$D,models!$B$5,'TOTAL-MTD'!$B:$B,'sales rep Summary'!D6)</f>
        <v>46</v>
      </c>
      <c r="W6" s="38">
        <f>COUNTIFS('TOTAL-MTD'!$D:$D,models!$B$7,'TOTAL-MTD'!$B:$B,'sales rep Summary'!D6)+COUNTIFS('TOTAL-MTD'!$D:$D,models!$B$8,'TOTAL-MTD'!$B:$B,'sales rep Summary'!D6)</f>
        <v>64</v>
      </c>
      <c r="X6" s="38">
        <f>COUNTIFS('TOTAL-MTD'!$D:$D,models!$B$9,'TOTAL-MTD'!$B:$B,'sales rep Summary'!D6)</f>
        <v>2</v>
      </c>
      <c r="Y6" s="38">
        <f>COUNTIFS('TOTAL-MTD'!$D:$D,models!$B$11,'TOTAL-MTD'!$B:$B,'sales rep Summary'!D6)</f>
        <v>43</v>
      </c>
      <c r="Z6" s="38">
        <f>COUNTIFS('TOTAL-MTD'!$D:$D,models!$B$15,'TOTAL-MTD'!$B:$B,'sales rep Summary'!D6)+COUNTIFS('TOTAL-MTD'!$D:$D,models!$B$16,'TOTAL-MTD'!$B:$B,'sales rep Summary'!D6)</f>
        <v>68</v>
      </c>
      <c r="AA6" s="69">
        <f>COUNTIFS('TOTAL-MTD'!$D:$D,models!$B$17,'TOTAL-MTD'!$B:$B,'sales rep Summary'!D6)</f>
        <v>21</v>
      </c>
      <c r="AB6" s="38">
        <f>SUMIFS('TOTAL-MTD'!$E:$E,'TOTAL-MTD'!$B:$B,'sales rep Summary'!D6)-SUM(U6:AA6)</f>
        <v>12</v>
      </c>
    </row>
    <row r="7" s="33" customFormat="1" ht="14.25" spans="2:28">
      <c r="B7" s="38">
        <v>2</v>
      </c>
      <c r="C7" s="38" t="s">
        <v>5058</v>
      </c>
      <c r="D7" s="39" t="s">
        <v>495</v>
      </c>
      <c r="E7" s="38" t="s">
        <v>4322</v>
      </c>
      <c r="F7" s="45">
        <f>M7/COUNTIFS('Promoter Scans'!$F$5:$F$148,'sales rep Summary'!D7)</f>
        <v>21.6111111111111</v>
      </c>
      <c r="G7" s="45">
        <f>COUNTIFS(Activations!$C:$C,'sales rep Summary'!D7)</f>
        <v>385</v>
      </c>
      <c r="H7" s="39">
        <f t="shared" si="1"/>
        <v>389</v>
      </c>
      <c r="I7" s="38">
        <v>505</v>
      </c>
      <c r="J7" s="50">
        <f t="shared" ref="J7:J20" si="4">IFERROR(H7/I7,0)</f>
        <v>0.77029702970297</v>
      </c>
      <c r="K7" s="38">
        <f t="shared" si="2"/>
        <v>196</v>
      </c>
      <c r="L7" s="50">
        <f t="shared" ref="L7:L20" si="5">IFERROR(H7/K7-1,0)</f>
        <v>0.98469387755102</v>
      </c>
      <c r="M7" s="39">
        <f>SUMIFS('JULY-VBA-DATA'!$E:$E,'JULY-VBA-DATA'!$B:$B,'sales rep Summary'!D7)</f>
        <v>389</v>
      </c>
      <c r="N7" s="38">
        <f>SUMIFS('Promoter Scans'!$K$5:$K$148,'Promoter Scans'!$F$5:$F$148,'sales rep Summary'!D7)</f>
        <v>465</v>
      </c>
      <c r="O7" s="50">
        <f t="shared" ref="O7:O20" si="6">IFERROR(M7/N7,0)</f>
        <v>0.836559139784946</v>
      </c>
      <c r="P7" s="38">
        <f>SUMIFS(PREVIOUS!$E:$E,PREVIOUS!$B:$B,'sales rep Summary'!D7)</f>
        <v>196</v>
      </c>
      <c r="Q7" s="59">
        <f t="shared" ref="Q7:Q20" si="7">IFERROR(M7/P7-1,0)</f>
        <v>0.98469387755102</v>
      </c>
      <c r="R7" s="60">
        <f>SUMIFS('JULY-FLEXI DATA'!$E:$E,'JULY-FLEXI DATA'!$B:$B,'sales rep Summary'!D7)</f>
        <v>0</v>
      </c>
      <c r="S7" s="38">
        <f>SUMIFS('PREVIOUS-FLEXI'!$E:$E,'PREVIOUS-FLEXI'!$B:$B,'sales rep Summary'!D7)</f>
        <v>0</v>
      </c>
      <c r="T7" s="59">
        <f t="shared" si="3"/>
        <v>0</v>
      </c>
      <c r="U7" s="38">
        <f>COUNTIFS('TOTAL-MTD'!$D:$D,models!$B$4,'TOTAL-MTD'!$B:$B,'sales rep Summary'!D7)</f>
        <v>3</v>
      </c>
      <c r="V7" s="38">
        <f>COUNTIFS('TOTAL-MTD'!$D:$D,models!$B$5,'TOTAL-MTD'!$B:$B,'sales rep Summary'!D7)</f>
        <v>38</v>
      </c>
      <c r="W7" s="38">
        <f>COUNTIFS('TOTAL-MTD'!$D:$D,models!$B$7,'TOTAL-MTD'!$B:$B,'sales rep Summary'!D7)+COUNTIFS('TOTAL-MTD'!$D:$D,models!$B$8,'TOTAL-MTD'!$B:$B,'sales rep Summary'!D7)</f>
        <v>107</v>
      </c>
      <c r="X7" s="38">
        <f>COUNTIFS('TOTAL-MTD'!$D:$D,models!$B$9,'TOTAL-MTD'!$B:$B,'sales rep Summary'!D7)</f>
        <v>8</v>
      </c>
      <c r="Y7" s="38">
        <f>COUNTIFS('TOTAL-MTD'!$D:$D,models!$B$11,'TOTAL-MTD'!$B:$B,'sales rep Summary'!D7)</f>
        <v>56</v>
      </c>
      <c r="Z7" s="38">
        <f>COUNTIFS('TOTAL-MTD'!$D:$D,models!$B$15,'TOTAL-MTD'!$B:$B,'sales rep Summary'!D7)+COUNTIFS('TOTAL-MTD'!$D:$D,models!$B$16,'TOTAL-MTD'!$B:$B,'sales rep Summary'!D7)</f>
        <v>77</v>
      </c>
      <c r="AA7" s="69">
        <f>COUNTIFS('TOTAL-MTD'!$D:$D,models!$B$17,'TOTAL-MTD'!$B:$B,'sales rep Summary'!D7)</f>
        <v>10</v>
      </c>
      <c r="AB7" s="38">
        <f>SUMIFS('TOTAL-MTD'!$E:$E,'TOTAL-MTD'!$B:$B,'sales rep Summary'!D7)-SUM(U7:AA7)</f>
        <v>90</v>
      </c>
    </row>
    <row r="8" s="33" customFormat="1" ht="14.25" spans="2:28">
      <c r="B8" s="38">
        <v>3</v>
      </c>
      <c r="C8" s="38" t="s">
        <v>5058</v>
      </c>
      <c r="D8" s="39" t="s">
        <v>66</v>
      </c>
      <c r="E8" s="38" t="s">
        <v>4162</v>
      </c>
      <c r="F8" s="45">
        <f>M8/COUNTIFS('Promoter Scans'!$F$5:$F$148,'sales rep Summary'!D8)</f>
        <v>9.78571428571429</v>
      </c>
      <c r="G8" s="45">
        <f>COUNTIFS(Activations!$C:$C,'sales rep Summary'!D8)</f>
        <v>170</v>
      </c>
      <c r="H8" s="39">
        <f t="shared" si="1"/>
        <v>148</v>
      </c>
      <c r="I8" s="38">
        <v>275</v>
      </c>
      <c r="J8" s="50">
        <f t="shared" si="4"/>
        <v>0.538181818181818</v>
      </c>
      <c r="K8" s="38">
        <f t="shared" si="2"/>
        <v>123</v>
      </c>
      <c r="L8" s="50">
        <f t="shared" si="5"/>
        <v>0.203252032520325</v>
      </c>
      <c r="M8" s="39">
        <f>SUMIFS('JULY-VBA-DATA'!$E:$E,'JULY-VBA-DATA'!$B:$B,'sales rep Summary'!D8)</f>
        <v>137</v>
      </c>
      <c r="N8" s="38">
        <f>SUMIFS('Promoter Scans'!$K$5:$K$148,'Promoter Scans'!$F$5:$F$148,'sales rep Summary'!D8)</f>
        <v>295</v>
      </c>
      <c r="O8" s="50">
        <f t="shared" si="6"/>
        <v>0.464406779661017</v>
      </c>
      <c r="P8" s="38">
        <f>SUMIFS(PREVIOUS!$E:$E,PREVIOUS!$B:$B,'sales rep Summary'!D8)</f>
        <v>123</v>
      </c>
      <c r="Q8" s="59">
        <f t="shared" si="7"/>
        <v>0.113821138211382</v>
      </c>
      <c r="R8" s="60">
        <f>SUMIFS('JULY-FLEXI DATA'!$E:$E,'JULY-FLEXI DATA'!$B:$B,'sales rep Summary'!D8)</f>
        <v>11</v>
      </c>
      <c r="S8" s="38">
        <f>SUMIFS('PREVIOUS-FLEXI'!$E:$E,'PREVIOUS-FLEXI'!$B:$B,'sales rep Summary'!D8)</f>
        <v>0</v>
      </c>
      <c r="T8" s="59">
        <f t="shared" si="3"/>
        <v>0</v>
      </c>
      <c r="U8" s="38">
        <f>COUNTIFS('TOTAL-MTD'!$D:$D,models!$B$4,'TOTAL-MTD'!$B:$B,'sales rep Summary'!D8)</f>
        <v>4</v>
      </c>
      <c r="V8" s="38">
        <f>COUNTIFS('TOTAL-MTD'!$D:$D,models!$B$5,'TOTAL-MTD'!$B:$B,'sales rep Summary'!D8)</f>
        <v>21</v>
      </c>
      <c r="W8" s="38">
        <f>COUNTIFS('TOTAL-MTD'!$D:$D,models!$B$7,'TOTAL-MTD'!$B:$B,'sales rep Summary'!D8)+COUNTIFS('TOTAL-MTD'!$D:$D,models!$B$8,'TOTAL-MTD'!$B:$B,'sales rep Summary'!D8)</f>
        <v>38</v>
      </c>
      <c r="X8" s="38">
        <f>COUNTIFS('TOTAL-MTD'!$D:$D,models!$B$9,'TOTAL-MTD'!$B:$B,'sales rep Summary'!D8)</f>
        <v>4</v>
      </c>
      <c r="Y8" s="38">
        <f>COUNTIFS('TOTAL-MTD'!$D:$D,models!$B$11,'TOTAL-MTD'!$B:$B,'sales rep Summary'!D8)</f>
        <v>22</v>
      </c>
      <c r="Z8" s="38">
        <f>COUNTIFS('TOTAL-MTD'!$D:$D,models!$B$15,'TOTAL-MTD'!$B:$B,'sales rep Summary'!D8)+COUNTIFS('TOTAL-MTD'!$D:$D,models!$B$16,'TOTAL-MTD'!$B:$B,'sales rep Summary'!D8)</f>
        <v>42</v>
      </c>
      <c r="AA8" s="69">
        <f>COUNTIFS('TOTAL-MTD'!$D:$D,models!$B$17,'TOTAL-MTD'!$B:$B,'sales rep Summary'!D8)</f>
        <v>1</v>
      </c>
      <c r="AB8" s="38">
        <f>SUMIFS('TOTAL-MTD'!$E:$E,'TOTAL-MTD'!$B:$B,'sales rep Summary'!D8)-SUM(U8:AA8)</f>
        <v>16</v>
      </c>
    </row>
    <row r="9" s="33" customFormat="1" ht="14.25" spans="2:28">
      <c r="B9" s="38">
        <v>4</v>
      </c>
      <c r="C9" s="38" t="s">
        <v>5059</v>
      </c>
      <c r="D9" s="39" t="s">
        <v>129</v>
      </c>
      <c r="E9" s="38" t="s">
        <v>972</v>
      </c>
      <c r="F9" s="45">
        <f>M9/COUNTIFS('Promoter Scans'!$F$5:$F$148,'sales rep Summary'!D9)</f>
        <v>9.22222222222222</v>
      </c>
      <c r="G9" s="45">
        <f>COUNTIFS(Activations!$C:$C,'sales rep Summary'!D9)</f>
        <v>111</v>
      </c>
      <c r="H9" s="39">
        <f t="shared" si="1"/>
        <v>98</v>
      </c>
      <c r="I9" s="38">
        <v>186</v>
      </c>
      <c r="J9" s="50">
        <f t="shared" si="4"/>
        <v>0.526881720430108</v>
      </c>
      <c r="K9" s="38">
        <f t="shared" si="2"/>
        <v>72</v>
      </c>
      <c r="L9" s="50">
        <f t="shared" si="5"/>
        <v>0.361111111111111</v>
      </c>
      <c r="M9" s="39">
        <f>SUMIFS('JULY-VBA-DATA'!$E:$E,'JULY-VBA-DATA'!$B:$B,'sales rep Summary'!D9)</f>
        <v>83</v>
      </c>
      <c r="N9" s="38">
        <f>SUMIFS('Promoter Scans'!$K$5:$K$148,'Promoter Scans'!$F$5:$F$148,'sales rep Summary'!D9)</f>
        <v>186</v>
      </c>
      <c r="O9" s="50">
        <f t="shared" si="6"/>
        <v>0.446236559139785</v>
      </c>
      <c r="P9" s="38">
        <f>SUMIFS(PREVIOUS!$E:$E,PREVIOUS!$B:$B,'sales rep Summary'!D9)</f>
        <v>68</v>
      </c>
      <c r="Q9" s="59">
        <f t="shared" si="7"/>
        <v>0.220588235294118</v>
      </c>
      <c r="R9" s="60">
        <f>SUMIFS('JULY-FLEXI DATA'!$E:$E,'JULY-FLEXI DATA'!$B:$B,'sales rep Summary'!D9)</f>
        <v>15</v>
      </c>
      <c r="S9" s="38">
        <f>SUMIFS('PREVIOUS-FLEXI'!$E:$E,'PREVIOUS-FLEXI'!$B:$B,'sales rep Summary'!D9)</f>
        <v>4</v>
      </c>
      <c r="T9" s="59">
        <f t="shared" si="3"/>
        <v>2.75</v>
      </c>
      <c r="U9" s="38">
        <f>COUNTIFS('TOTAL-MTD'!$D:$D,models!$B$4,'TOTAL-MTD'!$B:$B,'sales rep Summary'!D9)</f>
        <v>6</v>
      </c>
      <c r="V9" s="38">
        <f>COUNTIFS('TOTAL-MTD'!$D:$D,models!$B$5,'TOTAL-MTD'!$B:$B,'sales rep Summary'!D9)</f>
        <v>8</v>
      </c>
      <c r="W9" s="38">
        <f>COUNTIFS('TOTAL-MTD'!$D:$D,models!$B$7,'TOTAL-MTD'!$B:$B,'sales rep Summary'!D9)+COUNTIFS('TOTAL-MTD'!$D:$D,models!$B$8,'TOTAL-MTD'!$B:$B,'sales rep Summary'!D9)</f>
        <v>21</v>
      </c>
      <c r="X9" s="38">
        <f>COUNTIFS('TOTAL-MTD'!$D:$D,models!$B$9,'TOTAL-MTD'!$B:$B,'sales rep Summary'!D9)</f>
        <v>0</v>
      </c>
      <c r="Y9" s="38">
        <f>COUNTIFS('TOTAL-MTD'!$D:$D,models!$B$11,'TOTAL-MTD'!$B:$B,'sales rep Summary'!D9)</f>
        <v>26</v>
      </c>
      <c r="Z9" s="38">
        <f>COUNTIFS('TOTAL-MTD'!$D:$D,models!$B$15,'TOTAL-MTD'!$B:$B,'sales rep Summary'!D9)+COUNTIFS('TOTAL-MTD'!$D:$D,models!$B$16,'TOTAL-MTD'!$B:$B,'sales rep Summary'!D9)</f>
        <v>14</v>
      </c>
      <c r="AA9" s="69">
        <f>COUNTIFS('TOTAL-MTD'!$D:$D,models!$B$17,'TOTAL-MTD'!$B:$B,'sales rep Summary'!D9)</f>
        <v>4</v>
      </c>
      <c r="AB9" s="38">
        <f>SUMIFS('TOTAL-MTD'!$E:$E,'TOTAL-MTD'!$B:$B,'sales rep Summary'!D9)-SUM(U9:AA9)</f>
        <v>19</v>
      </c>
    </row>
    <row r="10" s="33" customFormat="1" ht="14.25" spans="2:28">
      <c r="B10" s="38">
        <v>5</v>
      </c>
      <c r="C10" s="38" t="s">
        <v>5060</v>
      </c>
      <c r="D10" s="39" t="s">
        <v>1084</v>
      </c>
      <c r="E10" s="38" t="s">
        <v>4413</v>
      </c>
      <c r="F10" s="45">
        <f>M10/COUNTIFS('Promoter Scans'!$F$5:$F$148,'sales rep Summary'!D10)</f>
        <v>8.6</v>
      </c>
      <c r="G10" s="45">
        <f>COUNTIFS(Activations!$C:$C,'sales rep Summary'!D10)</f>
        <v>48</v>
      </c>
      <c r="H10" s="39">
        <f t="shared" si="1"/>
        <v>43</v>
      </c>
      <c r="I10" s="38">
        <v>120</v>
      </c>
      <c r="J10" s="50">
        <f t="shared" si="4"/>
        <v>0.358333333333333</v>
      </c>
      <c r="K10" s="38">
        <f t="shared" si="2"/>
        <v>24</v>
      </c>
      <c r="L10" s="50">
        <f t="shared" si="5"/>
        <v>0.791666666666667</v>
      </c>
      <c r="M10" s="39">
        <f>SUMIFS('JULY-VBA-DATA'!$E:$E,'JULY-VBA-DATA'!$B:$B,'sales rep Summary'!D10)</f>
        <v>43</v>
      </c>
      <c r="N10" s="38">
        <f>SUMIFS('Promoter Scans'!$K$5:$K$148,'Promoter Scans'!$F$5:$F$148,'sales rep Summary'!D10)</f>
        <v>120</v>
      </c>
      <c r="O10" s="50">
        <f t="shared" si="6"/>
        <v>0.358333333333333</v>
      </c>
      <c r="P10" s="38">
        <f>SUMIFS(PREVIOUS!$E:$E,PREVIOUS!$B:$B,'sales rep Summary'!D10)</f>
        <v>24</v>
      </c>
      <c r="Q10" s="59">
        <f t="shared" si="7"/>
        <v>0.791666666666667</v>
      </c>
      <c r="R10" s="60">
        <f>SUMIFS('JULY-FLEXI DATA'!$E:$E,'JULY-FLEXI DATA'!$B:$B,'sales rep Summary'!D10)</f>
        <v>0</v>
      </c>
      <c r="S10" s="38">
        <f>SUMIFS('PREVIOUS-FLEXI'!$E:$E,'PREVIOUS-FLEXI'!$B:$B,'sales rep Summary'!D10)</f>
        <v>0</v>
      </c>
      <c r="T10" s="59">
        <f t="shared" si="3"/>
        <v>0</v>
      </c>
      <c r="U10" s="38">
        <f>COUNTIFS('TOTAL-MTD'!$D:$D,models!$B$4,'TOTAL-MTD'!$B:$B,'sales rep Summary'!D10)</f>
        <v>1</v>
      </c>
      <c r="V10" s="38">
        <f>COUNTIFS('TOTAL-MTD'!$D:$D,models!$B$5,'TOTAL-MTD'!$B:$B,'sales rep Summary'!D10)</f>
        <v>2</v>
      </c>
      <c r="W10" s="38">
        <f>COUNTIFS('TOTAL-MTD'!$D:$D,models!$B$7,'TOTAL-MTD'!$B:$B,'sales rep Summary'!D10)+COUNTIFS('TOTAL-MTD'!$D:$D,models!$B$8,'TOTAL-MTD'!$B:$B,'sales rep Summary'!D10)</f>
        <v>16</v>
      </c>
      <c r="X10" s="38">
        <f>COUNTIFS('TOTAL-MTD'!$D:$D,models!$B$9,'TOTAL-MTD'!$B:$B,'sales rep Summary'!D10)</f>
        <v>2</v>
      </c>
      <c r="Y10" s="38">
        <f>COUNTIFS('TOTAL-MTD'!$D:$D,models!$B$11,'TOTAL-MTD'!$B:$B,'sales rep Summary'!D10)</f>
        <v>11</v>
      </c>
      <c r="Z10" s="38">
        <f>COUNTIFS('TOTAL-MTD'!$D:$D,models!$B$15,'TOTAL-MTD'!$B:$B,'sales rep Summary'!D10)+COUNTIFS('TOTAL-MTD'!$D:$D,models!$B$16,'TOTAL-MTD'!$B:$B,'sales rep Summary'!D10)</f>
        <v>5</v>
      </c>
      <c r="AA10" s="69">
        <f>COUNTIFS('TOTAL-MTD'!$D:$D,models!$B$17,'TOTAL-MTD'!$B:$B,'sales rep Summary'!D10)</f>
        <v>2</v>
      </c>
      <c r="AB10" s="38">
        <f>SUMIFS('TOTAL-MTD'!$E:$E,'TOTAL-MTD'!$B:$B,'sales rep Summary'!D10)-SUM(U10:AA10)</f>
        <v>4</v>
      </c>
    </row>
    <row r="11" s="33" customFormat="1" ht="14.25" spans="2:28">
      <c r="B11" s="38">
        <v>6</v>
      </c>
      <c r="C11" s="38" t="s">
        <v>5060</v>
      </c>
      <c r="D11" s="39" t="s">
        <v>160</v>
      </c>
      <c r="E11" s="38" t="s">
        <v>4467</v>
      </c>
      <c r="F11" s="45">
        <f>M11/COUNTIFS('Promoter Scans'!$F$5:$F$148,'sales rep Summary'!D11)</f>
        <v>10</v>
      </c>
      <c r="G11" s="45">
        <f>COUNTIFS(Activations!$C:$C,'sales rep Summary'!D11)</f>
        <v>78</v>
      </c>
      <c r="H11" s="39">
        <f t="shared" si="1"/>
        <v>80</v>
      </c>
      <c r="I11" s="38">
        <v>160</v>
      </c>
      <c r="J11" s="50">
        <f t="shared" si="4"/>
        <v>0.5</v>
      </c>
      <c r="K11" s="38">
        <f t="shared" si="2"/>
        <v>55</v>
      </c>
      <c r="L11" s="50">
        <f t="shared" si="5"/>
        <v>0.454545454545455</v>
      </c>
      <c r="M11" s="39">
        <f>SUMIFS('JULY-VBA-DATA'!$E:$E,'JULY-VBA-DATA'!$B:$B,'sales rep Summary'!D11)</f>
        <v>70</v>
      </c>
      <c r="N11" s="38">
        <f>SUMIFS('Promoter Scans'!$K$5:$K$148,'Promoter Scans'!$F$5:$F$148,'sales rep Summary'!D11)</f>
        <v>140</v>
      </c>
      <c r="O11" s="50">
        <f t="shared" si="6"/>
        <v>0.5</v>
      </c>
      <c r="P11" s="38">
        <f>SUMIFS(PREVIOUS!$E:$E,PREVIOUS!$B:$B,'sales rep Summary'!D11)</f>
        <v>52</v>
      </c>
      <c r="Q11" s="59">
        <f t="shared" si="7"/>
        <v>0.346153846153846</v>
      </c>
      <c r="R11" s="60">
        <f>SUMIFS('JULY-FLEXI DATA'!$E:$E,'JULY-FLEXI DATA'!$B:$B,'sales rep Summary'!D11)</f>
        <v>10</v>
      </c>
      <c r="S11" s="38">
        <f>SUMIFS('PREVIOUS-FLEXI'!$E:$E,'PREVIOUS-FLEXI'!$B:$B,'sales rep Summary'!D11)</f>
        <v>3</v>
      </c>
      <c r="T11" s="59">
        <f t="shared" si="3"/>
        <v>2.33333333333333</v>
      </c>
      <c r="U11" s="38">
        <f>COUNTIFS('TOTAL-MTD'!$D:$D,models!$B$4,'TOTAL-MTD'!$B:$B,'sales rep Summary'!D11)</f>
        <v>1</v>
      </c>
      <c r="V11" s="38">
        <f>COUNTIFS('TOTAL-MTD'!$D:$D,models!$B$5,'TOTAL-MTD'!$B:$B,'sales rep Summary'!D11)</f>
        <v>6</v>
      </c>
      <c r="W11" s="38">
        <f>COUNTIFS('TOTAL-MTD'!$D:$D,models!$B$7,'TOTAL-MTD'!$B:$B,'sales rep Summary'!D11)+COUNTIFS('TOTAL-MTD'!$D:$D,models!$B$8,'TOTAL-MTD'!$B:$B,'sales rep Summary'!D11)</f>
        <v>34</v>
      </c>
      <c r="X11" s="38">
        <f>COUNTIFS('TOTAL-MTD'!$D:$D,models!$B$9,'TOTAL-MTD'!$B:$B,'sales rep Summary'!D11)</f>
        <v>0</v>
      </c>
      <c r="Y11" s="38">
        <f>COUNTIFS('TOTAL-MTD'!$D:$D,models!$B$11,'TOTAL-MTD'!$B:$B,'sales rep Summary'!D11)</f>
        <v>21</v>
      </c>
      <c r="Z11" s="38">
        <f>COUNTIFS('TOTAL-MTD'!$D:$D,models!$B$15,'TOTAL-MTD'!$B:$B,'sales rep Summary'!D11)+COUNTIFS('TOTAL-MTD'!$D:$D,models!$B$16,'TOTAL-MTD'!$B:$B,'sales rep Summary'!D11)</f>
        <v>16</v>
      </c>
      <c r="AA11" s="69">
        <f>COUNTIFS('TOTAL-MTD'!$D:$D,models!$B$17,'TOTAL-MTD'!$B:$B,'sales rep Summary'!D11)</f>
        <v>2</v>
      </c>
      <c r="AB11" s="38">
        <f>SUMIFS('TOTAL-MTD'!$E:$E,'TOTAL-MTD'!$B:$B,'sales rep Summary'!D11)-SUM(U11:AA11)</f>
        <v>0</v>
      </c>
    </row>
    <row r="12" s="33" customFormat="1" ht="14.25" spans="2:28">
      <c r="B12" s="38">
        <v>7</v>
      </c>
      <c r="C12" s="38" t="s">
        <v>5060</v>
      </c>
      <c r="D12" s="39" t="s">
        <v>175</v>
      </c>
      <c r="E12" s="38" t="s">
        <v>4540</v>
      </c>
      <c r="F12" s="45">
        <f>M12/COUNTIFS('Promoter Scans'!$F$5:$F$148,'sales rep Summary'!D12)</f>
        <v>9.44444444444444</v>
      </c>
      <c r="G12" s="45">
        <f>COUNTIFS(Activations!$C:$C,'sales rep Summary'!D12)</f>
        <v>86</v>
      </c>
      <c r="H12" s="39">
        <f t="shared" si="1"/>
        <v>87</v>
      </c>
      <c r="I12" s="38">
        <v>194</v>
      </c>
      <c r="J12" s="50">
        <f t="shared" si="4"/>
        <v>0.448453608247423</v>
      </c>
      <c r="K12" s="38">
        <f t="shared" si="2"/>
        <v>59</v>
      </c>
      <c r="L12" s="50">
        <f t="shared" si="5"/>
        <v>0.474576271186441</v>
      </c>
      <c r="M12" s="39">
        <f>SUMIFS('JULY-VBA-DATA'!$E:$E,'JULY-VBA-DATA'!$B:$B,'sales rep Summary'!D12)</f>
        <v>85</v>
      </c>
      <c r="N12" s="38">
        <f>SUMIFS('Promoter Scans'!$K$5:$K$148,'Promoter Scans'!$F$5:$F$148,'sales rep Summary'!D12)</f>
        <v>200</v>
      </c>
      <c r="O12" s="50">
        <f t="shared" si="6"/>
        <v>0.425</v>
      </c>
      <c r="P12" s="38">
        <f>SUMIFS(PREVIOUS!$E:$E,PREVIOUS!$B:$B,'sales rep Summary'!D12)</f>
        <v>55</v>
      </c>
      <c r="Q12" s="59">
        <f t="shared" si="7"/>
        <v>0.545454545454545</v>
      </c>
      <c r="R12" s="60">
        <f>SUMIFS('JULY-FLEXI DATA'!$E:$E,'JULY-FLEXI DATA'!$B:$B,'sales rep Summary'!D12)</f>
        <v>2</v>
      </c>
      <c r="S12" s="38">
        <f>SUMIFS('PREVIOUS-FLEXI'!$E:$E,'PREVIOUS-FLEXI'!$B:$B,'sales rep Summary'!D12)</f>
        <v>4</v>
      </c>
      <c r="T12" s="59">
        <f t="shared" si="3"/>
        <v>-0.5</v>
      </c>
      <c r="U12" s="38">
        <f>COUNTIFS('TOTAL-MTD'!$D:$D,models!$B$4,'TOTAL-MTD'!$B:$B,'sales rep Summary'!D12)</f>
        <v>2</v>
      </c>
      <c r="V12" s="38">
        <f>COUNTIFS('TOTAL-MTD'!$D:$D,models!$B$5,'TOTAL-MTD'!$B:$B,'sales rep Summary'!D12)</f>
        <v>3</v>
      </c>
      <c r="W12" s="38">
        <f>COUNTIFS('TOTAL-MTD'!$D:$D,models!$B$7,'TOTAL-MTD'!$B:$B,'sales rep Summary'!D12)+COUNTIFS('TOTAL-MTD'!$D:$D,models!$B$8,'TOTAL-MTD'!$B:$B,'sales rep Summary'!D12)</f>
        <v>30</v>
      </c>
      <c r="X12" s="38">
        <f>COUNTIFS('TOTAL-MTD'!$D:$D,models!$B$9,'TOTAL-MTD'!$B:$B,'sales rep Summary'!D12)</f>
        <v>0</v>
      </c>
      <c r="Y12" s="38">
        <f>COUNTIFS('TOTAL-MTD'!$D:$D,models!$B$11,'TOTAL-MTD'!$B:$B,'sales rep Summary'!D12)</f>
        <v>25</v>
      </c>
      <c r="Z12" s="38">
        <f>COUNTIFS('TOTAL-MTD'!$D:$D,models!$B$15,'TOTAL-MTD'!$B:$B,'sales rep Summary'!D12)+COUNTIFS('TOTAL-MTD'!$D:$D,models!$B$16,'TOTAL-MTD'!$B:$B,'sales rep Summary'!D12)</f>
        <v>20</v>
      </c>
      <c r="AA12" s="69">
        <f>COUNTIFS('TOTAL-MTD'!$D:$D,models!$B$17,'TOTAL-MTD'!$B:$B,'sales rep Summary'!D12)</f>
        <v>2</v>
      </c>
      <c r="AB12" s="38">
        <f>SUMIFS('TOTAL-MTD'!$E:$E,'TOTAL-MTD'!$B:$B,'sales rep Summary'!D12)-SUM(U12:AA12)</f>
        <v>5</v>
      </c>
    </row>
    <row r="13" s="33" customFormat="1" ht="14.25" spans="2:28">
      <c r="B13" s="38">
        <v>8</v>
      </c>
      <c r="C13" s="38" t="s">
        <v>5060</v>
      </c>
      <c r="D13" s="39" t="s">
        <v>194</v>
      </c>
      <c r="E13" s="38" t="s">
        <v>4413</v>
      </c>
      <c r="F13" s="45">
        <f>M13/COUNTIFS('Promoter Scans'!$F$5:$F$148,'sales rep Summary'!D13)</f>
        <v>9</v>
      </c>
      <c r="G13" s="45">
        <f>COUNTIFS(Activations!$C:$C,'sales rep Summary'!D13)</f>
        <v>15</v>
      </c>
      <c r="H13" s="39">
        <f t="shared" si="1"/>
        <v>9</v>
      </c>
      <c r="I13" s="38">
        <v>25</v>
      </c>
      <c r="J13" s="50">
        <f t="shared" si="4"/>
        <v>0.36</v>
      </c>
      <c r="K13" s="38">
        <f t="shared" si="2"/>
        <v>13</v>
      </c>
      <c r="L13" s="50">
        <f t="shared" si="5"/>
        <v>-0.307692307692308</v>
      </c>
      <c r="M13" s="39">
        <f>SUMIFS('JULY-VBA-DATA'!$E:$E,'JULY-VBA-DATA'!$B:$B,'sales rep Summary'!D13)</f>
        <v>9</v>
      </c>
      <c r="N13" s="38">
        <f>SUMIFS('Promoter Scans'!$K$5:$K$148,'Promoter Scans'!$F$5:$F$148,'sales rep Summary'!D13)</f>
        <v>25</v>
      </c>
      <c r="O13" s="50">
        <f t="shared" si="6"/>
        <v>0.36</v>
      </c>
      <c r="P13" s="38">
        <f>SUMIFS(PREVIOUS!$E:$E,PREVIOUS!$B:$B,'sales rep Summary'!D13)</f>
        <v>13</v>
      </c>
      <c r="Q13" s="59">
        <f t="shared" si="7"/>
        <v>-0.307692307692308</v>
      </c>
      <c r="R13" s="60">
        <f>SUMIFS('JULY-FLEXI DATA'!$E:$E,'JULY-FLEXI DATA'!$B:$B,'sales rep Summary'!D13)</f>
        <v>0</v>
      </c>
      <c r="S13" s="38">
        <f>SUMIFS('PREVIOUS-FLEXI'!$E:$E,'PREVIOUS-FLEXI'!$B:$B,'sales rep Summary'!D13)</f>
        <v>0</v>
      </c>
      <c r="T13" s="59">
        <f t="shared" si="3"/>
        <v>0</v>
      </c>
      <c r="U13" s="38">
        <f>COUNTIFS('TOTAL-MTD'!$D:$D,models!$B$4,'TOTAL-MTD'!$B:$B,'sales rep Summary'!D13)</f>
        <v>1</v>
      </c>
      <c r="V13" s="38">
        <f>COUNTIFS('TOTAL-MTD'!$D:$D,models!$B$5,'TOTAL-MTD'!$B:$B,'sales rep Summary'!D13)</f>
        <v>0</v>
      </c>
      <c r="W13" s="38">
        <f>COUNTIFS('TOTAL-MTD'!$D:$D,models!$B$7,'TOTAL-MTD'!$B:$B,'sales rep Summary'!D13)+COUNTIFS('TOTAL-MTD'!$D:$D,models!$B$8,'TOTAL-MTD'!$B:$B,'sales rep Summary'!D13)</f>
        <v>1</v>
      </c>
      <c r="X13" s="38">
        <f>COUNTIFS('TOTAL-MTD'!$D:$D,models!$B$9,'TOTAL-MTD'!$B:$B,'sales rep Summary'!D13)</f>
        <v>0</v>
      </c>
      <c r="Y13" s="38">
        <f>COUNTIFS('TOTAL-MTD'!$D:$D,models!$B$11,'TOTAL-MTD'!$B:$B,'sales rep Summary'!D13)</f>
        <v>2</v>
      </c>
      <c r="Z13" s="38">
        <f>COUNTIFS('TOTAL-MTD'!$D:$D,models!$B$15,'TOTAL-MTD'!$B:$B,'sales rep Summary'!D13)+COUNTIFS('TOTAL-MTD'!$D:$D,models!$B$16,'TOTAL-MTD'!$B:$B,'sales rep Summary'!D13)</f>
        <v>0</v>
      </c>
      <c r="AA13" s="69">
        <f>COUNTIFS('TOTAL-MTD'!$D:$D,models!$B$17,'TOTAL-MTD'!$B:$B,'sales rep Summary'!D13)</f>
        <v>5</v>
      </c>
      <c r="AB13" s="38">
        <f>SUMIFS('TOTAL-MTD'!$E:$E,'TOTAL-MTD'!$B:$B,'sales rep Summary'!D13)-SUM(U13:AA13)</f>
        <v>0</v>
      </c>
    </row>
    <row r="14" s="33" customFormat="1" ht="14.25" spans="2:28">
      <c r="B14" s="38">
        <v>9</v>
      </c>
      <c r="C14" s="38" t="s">
        <v>5061</v>
      </c>
      <c r="D14" s="39" t="s">
        <v>197</v>
      </c>
      <c r="E14" s="38" t="s">
        <v>4696</v>
      </c>
      <c r="F14" s="45">
        <f>M14/COUNTIFS('Promoter Scans'!$F$5:$F$148,'sales rep Summary'!D14)</f>
        <v>15.1818181818182</v>
      </c>
      <c r="G14" s="45">
        <f>COUNTIFS(Activations!$C:$C,'sales rep Summary'!D14)</f>
        <v>169</v>
      </c>
      <c r="H14" s="39">
        <f t="shared" si="1"/>
        <v>176</v>
      </c>
      <c r="I14" s="38">
        <v>315</v>
      </c>
      <c r="J14" s="50">
        <f t="shared" si="4"/>
        <v>0.558730158730159</v>
      </c>
      <c r="K14" s="38">
        <f t="shared" si="2"/>
        <v>153</v>
      </c>
      <c r="L14" s="50">
        <f t="shared" si="5"/>
        <v>0.150326797385621</v>
      </c>
      <c r="M14" s="39">
        <f>SUMIFS('JULY-VBA-DATA'!$E:$E,'JULY-VBA-DATA'!$B:$B,'sales rep Summary'!D14)</f>
        <v>167</v>
      </c>
      <c r="N14" s="38">
        <f>SUMIFS('Promoter Scans'!$K$5:$K$148,'Promoter Scans'!$F$5:$F$148,'sales rep Summary'!D14)</f>
        <v>315</v>
      </c>
      <c r="O14" s="50">
        <f t="shared" si="6"/>
        <v>0.53015873015873</v>
      </c>
      <c r="P14" s="38">
        <f>SUMIFS(PREVIOUS!$E:$E,PREVIOUS!$B:$B,'sales rep Summary'!D14)</f>
        <v>138</v>
      </c>
      <c r="Q14" s="59">
        <f t="shared" si="7"/>
        <v>0.210144927536232</v>
      </c>
      <c r="R14" s="60">
        <f>SUMIFS('JULY-FLEXI DATA'!$E:$E,'JULY-FLEXI DATA'!$B:$B,'sales rep Summary'!D14)</f>
        <v>9</v>
      </c>
      <c r="S14" s="38">
        <f>SUMIFS('PREVIOUS-FLEXI'!$E:$E,'PREVIOUS-FLEXI'!$B:$B,'sales rep Summary'!D14)</f>
        <v>15</v>
      </c>
      <c r="T14" s="59">
        <f t="shared" si="3"/>
        <v>-0.4</v>
      </c>
      <c r="U14" s="38">
        <f>COUNTIFS('TOTAL-MTD'!$D:$D,models!$B$4,'TOTAL-MTD'!$B:$B,'sales rep Summary'!D14)</f>
        <v>2</v>
      </c>
      <c r="V14" s="38">
        <f>COUNTIFS('TOTAL-MTD'!$D:$D,models!$B$5,'TOTAL-MTD'!$B:$B,'sales rep Summary'!D14)</f>
        <v>6</v>
      </c>
      <c r="W14" s="38">
        <f>COUNTIFS('TOTAL-MTD'!$D:$D,models!$B$7,'TOTAL-MTD'!$B:$B,'sales rep Summary'!D14)+COUNTIFS('TOTAL-MTD'!$D:$D,models!$B$8,'TOTAL-MTD'!$B:$B,'sales rep Summary'!D14)</f>
        <v>72</v>
      </c>
      <c r="X14" s="38">
        <f>COUNTIFS('TOTAL-MTD'!$D:$D,models!$B$9,'TOTAL-MTD'!$B:$B,'sales rep Summary'!D14)</f>
        <v>4</v>
      </c>
      <c r="Y14" s="38">
        <f>COUNTIFS('TOTAL-MTD'!$D:$D,models!$B$11,'TOTAL-MTD'!$B:$B,'sales rep Summary'!D14)</f>
        <v>41</v>
      </c>
      <c r="Z14" s="38">
        <f>COUNTIFS('TOTAL-MTD'!$D:$D,models!$B$15,'TOTAL-MTD'!$B:$B,'sales rep Summary'!D14)+COUNTIFS('TOTAL-MTD'!$D:$D,models!$B$16,'TOTAL-MTD'!$B:$B,'sales rep Summary'!D14)</f>
        <v>20</v>
      </c>
      <c r="AA14" s="69">
        <f>COUNTIFS('TOTAL-MTD'!$D:$D,models!$B$17,'TOTAL-MTD'!$B:$B,'sales rep Summary'!D14)</f>
        <v>5</v>
      </c>
      <c r="AB14" s="38">
        <f>SUMIFS('TOTAL-MTD'!$E:$E,'TOTAL-MTD'!$B:$B,'sales rep Summary'!D14)-SUM(U14:AA14)</f>
        <v>26</v>
      </c>
    </row>
    <row r="15" s="33" customFormat="1" ht="14.25" spans="2:28">
      <c r="B15" s="38">
        <v>10</v>
      </c>
      <c r="C15" s="38" t="s">
        <v>5061</v>
      </c>
      <c r="D15" s="39" t="s">
        <v>221</v>
      </c>
      <c r="E15" s="38" t="s">
        <v>1889</v>
      </c>
      <c r="F15" s="45">
        <f>M15/COUNTIFS('Promoter Scans'!$F$5:$F$148,'sales rep Summary'!D15)</f>
        <v>12</v>
      </c>
      <c r="G15" s="45">
        <f>COUNTIFS(Activations!$C:$C,'sales rep Summary'!D15)</f>
        <v>111</v>
      </c>
      <c r="H15" s="39">
        <f t="shared" si="1"/>
        <v>109</v>
      </c>
      <c r="I15" s="38">
        <v>160</v>
      </c>
      <c r="J15" s="50">
        <f t="shared" si="4"/>
        <v>0.68125</v>
      </c>
      <c r="K15" s="38">
        <f t="shared" si="2"/>
        <v>67</v>
      </c>
      <c r="L15" s="50">
        <f t="shared" si="5"/>
        <v>0.626865671641791</v>
      </c>
      <c r="M15" s="39">
        <f>SUMIFS('JULY-VBA-DATA'!$E:$E,'JULY-VBA-DATA'!$B:$B,'sales rep Summary'!D15)</f>
        <v>108</v>
      </c>
      <c r="N15" s="38">
        <f>SUMIFS('Promoter Scans'!$K$5:$K$148,'Promoter Scans'!$F$5:$F$148,'sales rep Summary'!D15)</f>
        <v>160</v>
      </c>
      <c r="O15" s="50">
        <f t="shared" si="6"/>
        <v>0.675</v>
      </c>
      <c r="P15" s="38">
        <f>SUMIFS(PREVIOUS!$E:$E,PREVIOUS!$B:$B,'sales rep Summary'!D15)</f>
        <v>67</v>
      </c>
      <c r="Q15" s="59">
        <f t="shared" si="7"/>
        <v>0.611940298507463</v>
      </c>
      <c r="R15" s="60">
        <f>SUMIFS('JULY-FLEXI DATA'!$E:$E,'JULY-FLEXI DATA'!$B:$B,'sales rep Summary'!D15)</f>
        <v>1</v>
      </c>
      <c r="S15" s="38">
        <f>SUMIFS('PREVIOUS-FLEXI'!$E:$E,'PREVIOUS-FLEXI'!$B:$B,'sales rep Summary'!D15)</f>
        <v>0</v>
      </c>
      <c r="T15" s="59">
        <f t="shared" si="3"/>
        <v>0</v>
      </c>
      <c r="U15" s="38">
        <f>COUNTIFS('TOTAL-MTD'!$D:$D,models!$B$4,'TOTAL-MTD'!$B:$B,'sales rep Summary'!D15)</f>
        <v>1</v>
      </c>
      <c r="V15" s="38">
        <f>COUNTIFS('TOTAL-MTD'!$D:$D,models!$B$5,'TOTAL-MTD'!$B:$B,'sales rep Summary'!D15)</f>
        <v>4</v>
      </c>
      <c r="W15" s="38">
        <f>COUNTIFS('TOTAL-MTD'!$D:$D,models!$B$7,'TOTAL-MTD'!$B:$B,'sales rep Summary'!D15)+COUNTIFS('TOTAL-MTD'!$D:$D,models!$B$8,'TOTAL-MTD'!$B:$B,'sales rep Summary'!D15)</f>
        <v>35</v>
      </c>
      <c r="X15" s="38">
        <f>COUNTIFS('TOTAL-MTD'!$D:$D,models!$B$9,'TOTAL-MTD'!$B:$B,'sales rep Summary'!D15)</f>
        <v>2</v>
      </c>
      <c r="Y15" s="38">
        <f>COUNTIFS('TOTAL-MTD'!$D:$D,models!$B$11,'TOTAL-MTD'!$B:$B,'sales rep Summary'!D15)</f>
        <v>21</v>
      </c>
      <c r="Z15" s="38">
        <f>COUNTIFS('TOTAL-MTD'!$D:$D,models!$B$15,'TOTAL-MTD'!$B:$B,'sales rep Summary'!D15)+COUNTIFS('TOTAL-MTD'!$D:$D,models!$B$16,'TOTAL-MTD'!$B:$B,'sales rep Summary'!D15)</f>
        <v>21</v>
      </c>
      <c r="AA15" s="69">
        <f>COUNTIFS('TOTAL-MTD'!$D:$D,models!$B$17,'TOTAL-MTD'!$B:$B,'sales rep Summary'!D15)</f>
        <v>1</v>
      </c>
      <c r="AB15" s="38">
        <f>SUMIFS('TOTAL-MTD'!$E:$E,'TOTAL-MTD'!$B:$B,'sales rep Summary'!D15)-SUM(U15:AA15)</f>
        <v>24</v>
      </c>
    </row>
    <row r="16" s="33" customFormat="1" ht="14.25" spans="2:28">
      <c r="B16" s="38">
        <v>11</v>
      </c>
      <c r="C16" s="38" t="s">
        <v>5061</v>
      </c>
      <c r="D16" s="39" t="s">
        <v>240</v>
      </c>
      <c r="E16" s="38" t="s">
        <v>4665</v>
      </c>
      <c r="F16" s="45">
        <f>M16/COUNTIFS('Promoter Scans'!$F$5:$F$148,'sales rep Summary'!D16)</f>
        <v>10.4</v>
      </c>
      <c r="G16" s="45">
        <f>COUNTIFS(Activations!$C:$C,'sales rep Summary'!D16)</f>
        <v>101</v>
      </c>
      <c r="H16" s="39">
        <f t="shared" si="1"/>
        <v>105</v>
      </c>
      <c r="I16" s="38">
        <v>200</v>
      </c>
      <c r="J16" s="50">
        <f t="shared" si="4"/>
        <v>0.525</v>
      </c>
      <c r="K16" s="38">
        <f t="shared" si="2"/>
        <v>107</v>
      </c>
      <c r="L16" s="50">
        <f t="shared" si="5"/>
        <v>-0.0186915887850467</v>
      </c>
      <c r="M16" s="39">
        <f>SUMIFS('JULY-VBA-DATA'!$E:$E,'JULY-VBA-DATA'!$B:$B,'sales rep Summary'!D16)</f>
        <v>104</v>
      </c>
      <c r="N16" s="38">
        <f>SUMIFS('Promoter Scans'!$K$5:$K$148,'Promoter Scans'!$F$5:$F$148,'sales rep Summary'!D16)</f>
        <v>200</v>
      </c>
      <c r="O16" s="50">
        <f t="shared" si="6"/>
        <v>0.52</v>
      </c>
      <c r="P16" s="38">
        <f>SUMIFS(PREVIOUS!$E:$E,PREVIOUS!$B:$B,'sales rep Summary'!D16)</f>
        <v>106</v>
      </c>
      <c r="Q16" s="59">
        <f t="shared" si="7"/>
        <v>-0.0188679245283019</v>
      </c>
      <c r="R16" s="60">
        <f>SUMIFS('JULY-FLEXI DATA'!$E:$E,'JULY-FLEXI DATA'!$B:$B,'sales rep Summary'!D16)</f>
        <v>1</v>
      </c>
      <c r="S16" s="38">
        <f>SUMIFS('PREVIOUS-FLEXI'!$E:$E,'PREVIOUS-FLEXI'!$B:$B,'sales rep Summary'!D16)</f>
        <v>1</v>
      </c>
      <c r="T16" s="59">
        <f t="shared" si="3"/>
        <v>0</v>
      </c>
      <c r="U16" s="38">
        <f>COUNTIFS('TOTAL-MTD'!$D:$D,models!$B$4,'TOTAL-MTD'!$B:$B,'sales rep Summary'!D16)</f>
        <v>1</v>
      </c>
      <c r="V16" s="38">
        <f>COUNTIFS('TOTAL-MTD'!$D:$D,models!$B$5,'TOTAL-MTD'!$B:$B,'sales rep Summary'!D16)</f>
        <v>7</v>
      </c>
      <c r="W16" s="38">
        <f>COUNTIFS('TOTAL-MTD'!$D:$D,models!$B$7,'TOTAL-MTD'!$B:$B,'sales rep Summary'!D16)+COUNTIFS('TOTAL-MTD'!$D:$D,models!$B$8,'TOTAL-MTD'!$B:$B,'sales rep Summary'!D16)</f>
        <v>54</v>
      </c>
      <c r="X16" s="38">
        <f>COUNTIFS('TOTAL-MTD'!$D:$D,models!$B$9,'TOTAL-MTD'!$B:$B,'sales rep Summary'!D16)</f>
        <v>1</v>
      </c>
      <c r="Y16" s="38">
        <f>COUNTIFS('TOTAL-MTD'!$D:$D,models!$B$11,'TOTAL-MTD'!$B:$B,'sales rep Summary'!D16)</f>
        <v>13</v>
      </c>
      <c r="Z16" s="38">
        <f>COUNTIFS('TOTAL-MTD'!$D:$D,models!$B$15,'TOTAL-MTD'!$B:$B,'sales rep Summary'!D16)+COUNTIFS('TOTAL-MTD'!$D:$D,models!$B$16,'TOTAL-MTD'!$B:$B,'sales rep Summary'!D16)</f>
        <v>18</v>
      </c>
      <c r="AA16" s="69">
        <f>COUNTIFS('TOTAL-MTD'!$D:$D,models!$B$17,'TOTAL-MTD'!$B:$B,'sales rep Summary'!D16)</f>
        <v>6</v>
      </c>
      <c r="AB16" s="38">
        <f>SUMIFS('TOTAL-MTD'!$E:$E,'TOTAL-MTD'!$B:$B,'sales rep Summary'!D16)-SUM(U16:AA16)</f>
        <v>5</v>
      </c>
    </row>
    <row r="17" s="33" customFormat="1" ht="14.25" spans="2:28">
      <c r="B17" s="38">
        <v>12</v>
      </c>
      <c r="C17" s="38" t="s">
        <v>5062</v>
      </c>
      <c r="D17" s="39" t="s">
        <v>260</v>
      </c>
      <c r="E17" s="38" t="s">
        <v>4803</v>
      </c>
      <c r="F17" s="45">
        <f>M17/COUNTIFS('Promoter Scans'!$F$5:$F$148,'sales rep Summary'!D17)</f>
        <v>4.75</v>
      </c>
      <c r="G17" s="45">
        <f>COUNTIFS(Activations!$C:$C,'sales rep Summary'!D17)</f>
        <v>87</v>
      </c>
      <c r="H17" s="39">
        <f t="shared" si="1"/>
        <v>77</v>
      </c>
      <c r="I17" s="38">
        <v>212</v>
      </c>
      <c r="J17" s="50">
        <f t="shared" si="4"/>
        <v>0.363207547169811</v>
      </c>
      <c r="K17" s="38">
        <f t="shared" si="2"/>
        <v>47</v>
      </c>
      <c r="L17" s="50">
        <f t="shared" si="5"/>
        <v>0.638297872340426</v>
      </c>
      <c r="M17" s="39">
        <f>SUMIFS('JULY-VBA-DATA'!$E:$E,'JULY-VBA-DATA'!$B:$B,'sales rep Summary'!D17)</f>
        <v>76</v>
      </c>
      <c r="N17" s="38">
        <f>SUMIFS('Promoter Scans'!$K$5:$K$148,'Promoter Scans'!$F$5:$F$148,'sales rep Summary'!D17)</f>
        <v>409</v>
      </c>
      <c r="O17" s="50">
        <f t="shared" si="6"/>
        <v>0.185819070904645</v>
      </c>
      <c r="P17" s="38">
        <f>SUMIFS(PREVIOUS!$E:$E,PREVIOUS!$B:$B,'sales rep Summary'!D17)</f>
        <v>47</v>
      </c>
      <c r="Q17" s="59">
        <f t="shared" si="7"/>
        <v>0.617021276595745</v>
      </c>
      <c r="R17" s="60">
        <f>SUMIFS('JULY-FLEXI DATA'!$E:$E,'JULY-FLEXI DATA'!$B:$B,'sales rep Summary'!D17)</f>
        <v>1</v>
      </c>
      <c r="S17" s="38">
        <f>SUMIFS('PREVIOUS-FLEXI'!$E:$E,'PREVIOUS-FLEXI'!$B:$B,'sales rep Summary'!D17)</f>
        <v>0</v>
      </c>
      <c r="T17" s="59">
        <f t="shared" si="3"/>
        <v>0</v>
      </c>
      <c r="U17" s="38">
        <f>COUNTIFS('TOTAL-MTD'!$D:$D,models!$B$4,'TOTAL-MTD'!$B:$B,'sales rep Summary'!D17)</f>
        <v>2</v>
      </c>
      <c r="V17" s="38">
        <f>COUNTIFS('TOTAL-MTD'!$D:$D,models!$B$5,'TOTAL-MTD'!$B:$B,'sales rep Summary'!D17)</f>
        <v>3</v>
      </c>
      <c r="W17" s="38">
        <f>COUNTIFS('TOTAL-MTD'!$D:$D,models!$B$7,'TOTAL-MTD'!$B:$B,'sales rep Summary'!D17)+COUNTIFS('TOTAL-MTD'!$D:$D,models!$B$8,'TOTAL-MTD'!$B:$B,'sales rep Summary'!D17)</f>
        <v>35</v>
      </c>
      <c r="X17" s="38">
        <f>COUNTIFS('TOTAL-MTD'!$D:$D,models!$B$9,'TOTAL-MTD'!$B:$B,'sales rep Summary'!D17)</f>
        <v>3</v>
      </c>
      <c r="Y17" s="38">
        <f>COUNTIFS('TOTAL-MTD'!$D:$D,models!$B$11,'TOTAL-MTD'!$B:$B,'sales rep Summary'!D17)</f>
        <v>12</v>
      </c>
      <c r="Z17" s="38">
        <f>COUNTIFS('TOTAL-MTD'!$D:$D,models!$B$15,'TOTAL-MTD'!$B:$B,'sales rep Summary'!D17)+COUNTIFS('TOTAL-MTD'!$D:$D,models!$B$16,'TOTAL-MTD'!$B:$B,'sales rep Summary'!D17)</f>
        <v>14</v>
      </c>
      <c r="AA17" s="69">
        <f>COUNTIFS('TOTAL-MTD'!$D:$D,models!$B$17,'TOTAL-MTD'!$B:$B,'sales rep Summary'!D17)</f>
        <v>0</v>
      </c>
      <c r="AB17" s="38">
        <f>SUMIFS('TOTAL-MTD'!$E:$E,'TOTAL-MTD'!$B:$B,'sales rep Summary'!D17)-SUM(U17:AA17)</f>
        <v>8</v>
      </c>
    </row>
    <row r="18" s="33" customFormat="1" ht="14.25" spans="2:28">
      <c r="B18" s="38">
        <v>13</v>
      </c>
      <c r="C18" s="38" t="s">
        <v>5062</v>
      </c>
      <c r="D18" s="39" t="s">
        <v>291</v>
      </c>
      <c r="E18" s="38" t="s">
        <v>4891</v>
      </c>
      <c r="F18" s="45">
        <f>M18/COUNTIFS('Promoter Scans'!$F$5:$F$148,'sales rep Summary'!D18)</f>
        <v>9</v>
      </c>
      <c r="G18" s="45">
        <f>COUNTIFS(Activations!$C:$C,'sales rep Summary'!D18)</f>
        <v>63</v>
      </c>
      <c r="H18" s="39">
        <f t="shared" si="1"/>
        <v>54</v>
      </c>
      <c r="I18" s="38">
        <v>140</v>
      </c>
      <c r="J18" s="50">
        <f t="shared" si="4"/>
        <v>0.385714285714286</v>
      </c>
      <c r="K18" s="38">
        <f t="shared" si="2"/>
        <v>42</v>
      </c>
      <c r="L18" s="50">
        <f t="shared" si="5"/>
        <v>0.285714285714286</v>
      </c>
      <c r="M18" s="39">
        <f>SUMIFS('JULY-VBA-DATA'!$E:$E,'JULY-VBA-DATA'!$B:$B,'sales rep Summary'!D18)</f>
        <v>54</v>
      </c>
      <c r="N18" s="38">
        <f>SUMIFS('Promoter Scans'!$K$5:$K$148,'Promoter Scans'!$F$5:$F$148,'sales rep Summary'!D18)</f>
        <v>198</v>
      </c>
      <c r="O18" s="50">
        <f t="shared" si="6"/>
        <v>0.272727272727273</v>
      </c>
      <c r="P18" s="38">
        <f>SUMIFS(PREVIOUS!$E:$E,PREVIOUS!$B:$B,'sales rep Summary'!D18)</f>
        <v>42</v>
      </c>
      <c r="Q18" s="59">
        <f t="shared" si="7"/>
        <v>0.285714285714286</v>
      </c>
      <c r="R18" s="60">
        <f>SUMIFS('JULY-FLEXI DATA'!$E:$E,'JULY-FLEXI DATA'!$B:$B,'sales rep Summary'!D18)</f>
        <v>0</v>
      </c>
      <c r="S18" s="38">
        <f>SUMIFS('PREVIOUS-FLEXI'!$E:$E,'PREVIOUS-FLEXI'!$B:$B,'sales rep Summary'!D18)</f>
        <v>0</v>
      </c>
      <c r="T18" s="59">
        <f t="shared" si="3"/>
        <v>0</v>
      </c>
      <c r="U18" s="38">
        <f>COUNTIFS('TOTAL-MTD'!$D:$D,models!$B$4,'TOTAL-MTD'!$B:$B,'sales rep Summary'!D18)</f>
        <v>1</v>
      </c>
      <c r="V18" s="38">
        <f>COUNTIFS('TOTAL-MTD'!$D:$D,models!$B$5,'TOTAL-MTD'!$B:$B,'sales rep Summary'!D18)</f>
        <v>5</v>
      </c>
      <c r="W18" s="38">
        <f>COUNTIFS('TOTAL-MTD'!$D:$D,models!$B$7,'TOTAL-MTD'!$B:$B,'sales rep Summary'!D18)+COUNTIFS('TOTAL-MTD'!$D:$D,models!$B$8,'TOTAL-MTD'!$B:$B,'sales rep Summary'!D18)</f>
        <v>15</v>
      </c>
      <c r="X18" s="38">
        <f>COUNTIFS('TOTAL-MTD'!$D:$D,models!$B$9,'TOTAL-MTD'!$B:$B,'sales rep Summary'!D18)</f>
        <v>0</v>
      </c>
      <c r="Y18" s="38">
        <f>COUNTIFS('TOTAL-MTD'!$D:$D,models!$B$11,'TOTAL-MTD'!$B:$B,'sales rep Summary'!D18)</f>
        <v>10</v>
      </c>
      <c r="Z18" s="38">
        <f>COUNTIFS('TOTAL-MTD'!$D:$D,models!$B$15,'TOTAL-MTD'!$B:$B,'sales rep Summary'!D18)+COUNTIFS('TOTAL-MTD'!$D:$D,models!$B$16,'TOTAL-MTD'!$B:$B,'sales rep Summary'!D18)</f>
        <v>5</v>
      </c>
      <c r="AA18" s="69">
        <f>COUNTIFS('TOTAL-MTD'!$D:$D,models!$B$17,'TOTAL-MTD'!$B:$B,'sales rep Summary'!D18)</f>
        <v>3</v>
      </c>
      <c r="AB18" s="38">
        <f>SUMIFS('TOTAL-MTD'!$E:$E,'TOTAL-MTD'!$B:$B,'sales rep Summary'!D18)-SUM(U18:AA18)</f>
        <v>15</v>
      </c>
    </row>
    <row r="19" s="33" customFormat="1" ht="14.25" spans="2:28">
      <c r="B19" s="38">
        <v>14</v>
      </c>
      <c r="C19" s="38" t="s">
        <v>5062</v>
      </c>
      <c r="D19" s="39" t="s">
        <v>322</v>
      </c>
      <c r="E19" s="38" t="s">
        <v>5008</v>
      </c>
      <c r="F19" s="45">
        <f>M19/COUNTIFS('Promoter Scans'!$F$5:$F$148,'sales rep Summary'!D19)</f>
        <v>16</v>
      </c>
      <c r="G19" s="45">
        <f>COUNTIFS(Activations!$C:$C,'sales rep Summary'!D19)</f>
        <v>98</v>
      </c>
      <c r="H19" s="39">
        <f t="shared" si="1"/>
        <v>96</v>
      </c>
      <c r="I19" s="38">
        <v>186</v>
      </c>
      <c r="J19" s="50">
        <f t="shared" si="4"/>
        <v>0.516129032258065</v>
      </c>
      <c r="K19" s="38">
        <f t="shared" si="2"/>
        <v>64</v>
      </c>
      <c r="L19" s="50">
        <f t="shared" si="5"/>
        <v>0.5</v>
      </c>
      <c r="M19" s="39">
        <f>SUMIFS('JULY-VBA-DATA'!$E:$E,'JULY-VBA-DATA'!$B:$B,'sales rep Summary'!D19)</f>
        <v>96</v>
      </c>
      <c r="N19" s="38">
        <f>SUMIFS('Promoter Scans'!$K$5:$K$148,'Promoter Scans'!$F$5:$F$148,'sales rep Summary'!D19)</f>
        <v>186</v>
      </c>
      <c r="O19" s="50">
        <f t="shared" si="6"/>
        <v>0.516129032258065</v>
      </c>
      <c r="P19" s="38">
        <f>SUMIFS(PREVIOUS!$E:$E,PREVIOUS!$B:$B,'sales rep Summary'!D19)</f>
        <v>64</v>
      </c>
      <c r="Q19" s="59">
        <f t="shared" si="7"/>
        <v>0.5</v>
      </c>
      <c r="R19" s="60">
        <f>SUMIFS('JULY-FLEXI DATA'!$E:$E,'JULY-FLEXI DATA'!$B:$B,'sales rep Summary'!D19)</f>
        <v>0</v>
      </c>
      <c r="S19" s="38">
        <f>SUMIFS('PREVIOUS-FLEXI'!$E:$E,'PREVIOUS-FLEXI'!$B:$B,'sales rep Summary'!D19)</f>
        <v>0</v>
      </c>
      <c r="T19" s="59">
        <f t="shared" si="3"/>
        <v>0</v>
      </c>
      <c r="U19" s="38">
        <f>COUNTIFS('TOTAL-MTD'!$D:$D,models!$B$4,'TOTAL-MTD'!$B:$B,'sales rep Summary'!D19)</f>
        <v>2</v>
      </c>
      <c r="V19" s="38">
        <f>COUNTIFS('TOTAL-MTD'!$D:$D,models!$B$5,'TOTAL-MTD'!$B:$B,'sales rep Summary'!D19)</f>
        <v>7</v>
      </c>
      <c r="W19" s="38">
        <f>COUNTIFS('TOTAL-MTD'!$D:$D,models!$B$7,'TOTAL-MTD'!$B:$B,'sales rep Summary'!D19)+COUNTIFS('TOTAL-MTD'!$D:$D,models!$B$8,'TOTAL-MTD'!$B:$B,'sales rep Summary'!D19)</f>
        <v>37</v>
      </c>
      <c r="X19" s="38">
        <f>COUNTIFS('TOTAL-MTD'!$D:$D,models!$B$9,'TOTAL-MTD'!$B:$B,'sales rep Summary'!D19)</f>
        <v>1</v>
      </c>
      <c r="Y19" s="38">
        <f>COUNTIFS('TOTAL-MTD'!$D:$D,models!$B$11,'TOTAL-MTD'!$B:$B,'sales rep Summary'!D19)</f>
        <v>17</v>
      </c>
      <c r="Z19" s="38">
        <f>COUNTIFS('TOTAL-MTD'!$D:$D,models!$B$15,'TOTAL-MTD'!$B:$B,'sales rep Summary'!D19)+COUNTIFS('TOTAL-MTD'!$D:$D,models!$B$16,'TOTAL-MTD'!$B:$B,'sales rep Summary'!D19)</f>
        <v>17</v>
      </c>
      <c r="AA19" s="69">
        <f>COUNTIFS('TOTAL-MTD'!$D:$D,models!$B$17,'TOTAL-MTD'!$B:$B,'sales rep Summary'!D19)</f>
        <v>4</v>
      </c>
      <c r="AB19" s="38">
        <f>SUMIFS('TOTAL-MTD'!$E:$E,'TOTAL-MTD'!$B:$B,'sales rep Summary'!D19)-SUM(U19:AA19)</f>
        <v>11</v>
      </c>
    </row>
    <row r="20" s="33" customFormat="1" ht="14.25" spans="2:28">
      <c r="B20" s="38">
        <v>15</v>
      </c>
      <c r="C20" s="38" t="s">
        <v>5062</v>
      </c>
      <c r="D20" s="39" t="s">
        <v>304</v>
      </c>
      <c r="E20" s="38" t="s">
        <v>4947</v>
      </c>
      <c r="F20" s="45">
        <f>M20/COUNTIFS('Promoter Scans'!$F$5:$F$148,'sales rep Summary'!D20)</f>
        <v>7.625</v>
      </c>
      <c r="G20" s="45">
        <f>COUNTIFS(Activations!$C:$C,'sales rep Summary'!D20)</f>
        <v>73</v>
      </c>
      <c r="H20" s="39">
        <f t="shared" si="1"/>
        <v>63</v>
      </c>
      <c r="I20" s="38">
        <v>148</v>
      </c>
      <c r="J20" s="50">
        <f t="shared" si="4"/>
        <v>0.425675675675676</v>
      </c>
      <c r="K20" s="38">
        <f t="shared" si="2"/>
        <v>40</v>
      </c>
      <c r="L20" s="50">
        <f t="shared" si="5"/>
        <v>0.575</v>
      </c>
      <c r="M20" s="39">
        <f>SUMIFS('JULY-VBA-DATA'!$E:$E,'JULY-VBA-DATA'!$B:$B,'sales rep Summary'!D20)</f>
        <v>61</v>
      </c>
      <c r="N20" s="38">
        <f>SUMIFS('Promoter Scans'!$K$5:$K$148,'Promoter Scans'!$F$5:$F$148,'sales rep Summary'!D20)</f>
        <v>169</v>
      </c>
      <c r="O20" s="50">
        <f t="shared" si="6"/>
        <v>0.36094674556213</v>
      </c>
      <c r="P20" s="38">
        <f>SUMIFS(PREVIOUS!$E:$E,PREVIOUS!$B:$B,'sales rep Summary'!D20)</f>
        <v>36</v>
      </c>
      <c r="Q20" s="59">
        <f t="shared" si="7"/>
        <v>0.694444444444444</v>
      </c>
      <c r="R20" s="60">
        <f>SUMIFS('JULY-FLEXI DATA'!$E:$E,'JULY-FLEXI DATA'!$B:$B,'sales rep Summary'!D20)</f>
        <v>2</v>
      </c>
      <c r="S20" s="38">
        <f>SUMIFS('PREVIOUS-FLEXI'!$E:$E,'PREVIOUS-FLEXI'!$B:$B,'sales rep Summary'!D20)</f>
        <v>4</v>
      </c>
      <c r="T20" s="59">
        <f t="shared" si="3"/>
        <v>-0.5</v>
      </c>
      <c r="U20" s="38">
        <f>COUNTIFS('TOTAL-MTD'!$D:$D,models!$B$4,'TOTAL-MTD'!$B:$B,'sales rep Summary'!D20)</f>
        <v>1</v>
      </c>
      <c r="V20" s="38">
        <f>COUNTIFS('TOTAL-MTD'!$D:$D,models!$B$5,'TOTAL-MTD'!$B:$B,'sales rep Summary'!D20)</f>
        <v>3</v>
      </c>
      <c r="W20" s="38">
        <f>COUNTIFS('TOTAL-MTD'!$D:$D,models!$B$7,'TOTAL-MTD'!$B:$B,'sales rep Summary'!D20)+COUNTIFS('TOTAL-MTD'!$D:$D,models!$B$8,'TOTAL-MTD'!$B:$B,'sales rep Summary'!D20)</f>
        <v>22</v>
      </c>
      <c r="X20" s="38">
        <f>COUNTIFS('TOTAL-MTD'!$D:$D,models!$B$9,'TOTAL-MTD'!$B:$B,'sales rep Summary'!D20)</f>
        <v>0</v>
      </c>
      <c r="Y20" s="38">
        <f>COUNTIFS('TOTAL-MTD'!$D:$D,models!$B$11,'TOTAL-MTD'!$B:$B,'sales rep Summary'!D20)</f>
        <v>11</v>
      </c>
      <c r="Z20" s="38">
        <f>COUNTIFS('TOTAL-MTD'!$D:$D,models!$B$15,'TOTAL-MTD'!$B:$B,'sales rep Summary'!D20)+COUNTIFS('TOTAL-MTD'!$D:$D,models!$B$16,'TOTAL-MTD'!$B:$B,'sales rep Summary'!D20)</f>
        <v>15</v>
      </c>
      <c r="AA20" s="69">
        <f>COUNTIFS('TOTAL-MTD'!$D:$D,models!$B$17,'TOTAL-MTD'!$B:$B,'sales rep Summary'!D20)</f>
        <v>1</v>
      </c>
      <c r="AB20" s="38">
        <f>SUMIFS('TOTAL-MTD'!$E:$E,'TOTAL-MTD'!$B:$B,'sales rep Summary'!D20)-SUM(U20:AA20)</f>
        <v>10</v>
      </c>
    </row>
    <row r="24" spans="7:7">
      <c r="G24" s="46"/>
    </row>
    <row r="28" spans="23:23">
      <c r="W28" s="65"/>
    </row>
  </sheetData>
  <sheetProtection formatCells="0" insertHyperlinks="0" autoFilter="0"/>
  <autoFilter ref="B5:AB20">
    <extLst/>
  </autoFilter>
  <mergeCells count="5">
    <mergeCell ref="B3:L3"/>
    <mergeCell ref="M3:Q3"/>
    <mergeCell ref="R3:T3"/>
    <mergeCell ref="U3:AB3"/>
    <mergeCell ref="B4:F4"/>
  </mergeCells>
  <conditionalFormatting sqref="U4:AB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6:J20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{227c7725-975e-4f22-aa5f-47e0fea2f5e0}</x14:id>
        </ext>
      </extLst>
    </cfRule>
  </conditionalFormatting>
  <conditionalFormatting sqref="L6:L20">
    <cfRule type="dataBar" priority="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{59be0985-2561-4f4b-8c8d-dfec6945aae3}</x14:id>
        </ext>
      </extLst>
    </cfRule>
  </conditionalFormatting>
  <conditionalFormatting sqref="O6:O20">
    <cfRule type="dataBar" priority="9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{7cb0d99d-2b9a-4d40-bd41-6c95579e8a24}</x14:id>
        </ext>
      </extLst>
    </cfRule>
  </conditionalFormatting>
  <conditionalFormatting sqref="Q6:Q20">
    <cfRule type="dataBar" priority="10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{acb189de-8611-44e3-a756-507019e16c3a}</x14:id>
        </ext>
      </extLst>
    </cfRule>
  </conditionalFormatting>
  <conditionalFormatting sqref="T6:T20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{7bbf5cfc-51f2-4d99-bd47-93ab8e04c581}</x14:id>
        </ext>
      </extLst>
    </cfRule>
  </conditionalFormatting>
  <conditionalFormatting sqref="AB6:AB20">
    <cfRule type="cellIs" dxfId="0" priority="1" operator="equal">
      <formula>0</formula>
    </cfRule>
  </conditionalFormatting>
  <conditionalFormatting sqref="U6:AA20 M6:N20 R6:S20">
    <cfRule type="cellIs" dxfId="0" priority="7" operator="equal">
      <formula>0</formula>
    </cfRule>
  </conditionalFormatting>
  <pageMargins left="0.7" right="0.7" top="0.75" bottom="0.75" header="0.3" footer="0.3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7c7725-975e-4f22-aa5f-47e0fea2f5e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J6:J20</xm:sqref>
        </x14:conditionalFormatting>
        <x14:conditionalFormatting xmlns:xm="http://schemas.microsoft.com/office/excel/2006/main">
          <x14:cfRule type="dataBar" id="{59be0985-2561-4f4b-8c8d-dfec6945aae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L6:L20</xm:sqref>
        </x14:conditionalFormatting>
        <x14:conditionalFormatting xmlns:xm="http://schemas.microsoft.com/office/excel/2006/main">
          <x14:cfRule type="dataBar" id="{7cb0d99d-2b9a-4d40-bd41-6c95579e8a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O6:O20</xm:sqref>
        </x14:conditionalFormatting>
        <x14:conditionalFormatting xmlns:xm="http://schemas.microsoft.com/office/excel/2006/main">
          <x14:cfRule type="dataBar" id="{acb189de-8611-44e3-a756-507019e16c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Q6:Q20</xm:sqref>
        </x14:conditionalFormatting>
        <x14:conditionalFormatting xmlns:xm="http://schemas.microsoft.com/office/excel/2006/main">
          <x14:cfRule type="dataBar" id="{7bbf5cfc-51f2-4d99-bd47-93ab8e04c5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T6:T20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93"/>
  <sheetViews>
    <sheetView workbookViewId="0">
      <selection activeCell="J23" sqref="J23"/>
    </sheetView>
  </sheetViews>
  <sheetFormatPr defaultColWidth="9" defaultRowHeight="15" outlineLevelCol="7"/>
  <cols>
    <col min="3" max="3" width="16.8592592592593" customWidth="1"/>
    <col min="5" max="5" width="25.8592592592593" customWidth="1"/>
    <col min="6" max="6" width="20.1407407407407" customWidth="1"/>
    <col min="7" max="7" width="15.8592592592593" customWidth="1"/>
    <col min="8" max="8" width="21.5703703703704" customWidth="1"/>
  </cols>
  <sheetData>
    <row r="1" spans="1:8">
      <c r="A1" s="1" t="s">
        <v>5063</v>
      </c>
      <c r="B1" s="1" t="s">
        <v>5064</v>
      </c>
      <c r="C1" s="1" t="s">
        <v>334</v>
      </c>
      <c r="D1" s="1" t="s">
        <v>336</v>
      </c>
      <c r="E1" s="1" t="s">
        <v>5065</v>
      </c>
      <c r="F1" s="1" t="s">
        <v>5066</v>
      </c>
      <c r="G1" s="1" t="s">
        <v>5067</v>
      </c>
      <c r="H1" s="1" t="s">
        <v>5068</v>
      </c>
    </row>
    <row r="2" spans="1:8">
      <c r="A2" s="4" t="s">
        <v>420</v>
      </c>
      <c r="B2" s="4" t="s">
        <v>5069</v>
      </c>
      <c r="C2" s="4" t="s">
        <v>304</v>
      </c>
      <c r="D2" s="4" t="s">
        <v>369</v>
      </c>
      <c r="E2" s="4" t="s">
        <v>5070</v>
      </c>
      <c r="F2" s="4" t="s">
        <v>419</v>
      </c>
      <c r="G2" s="4" t="s">
        <v>5071</v>
      </c>
      <c r="H2" s="4" t="s">
        <v>5072</v>
      </c>
    </row>
    <row r="3" spans="1:8">
      <c r="A3" s="4" t="s">
        <v>1019</v>
      </c>
      <c r="B3" s="4" t="s">
        <v>5069</v>
      </c>
      <c r="C3" s="4" t="s">
        <v>304</v>
      </c>
      <c r="D3" s="4" t="s">
        <v>369</v>
      </c>
      <c r="E3" s="4" t="s">
        <v>5073</v>
      </c>
      <c r="F3" s="4" t="s">
        <v>5074</v>
      </c>
      <c r="G3" s="4" t="s">
        <v>5071</v>
      </c>
      <c r="H3" s="4" t="s">
        <v>5075</v>
      </c>
    </row>
    <row r="4" spans="1:8">
      <c r="A4" s="4" t="s">
        <v>1002</v>
      </c>
      <c r="B4" s="4" t="s">
        <v>5076</v>
      </c>
      <c r="C4" s="4" t="s">
        <v>160</v>
      </c>
      <c r="D4" s="4" t="s">
        <v>369</v>
      </c>
      <c r="E4" s="4" t="s">
        <v>5077</v>
      </c>
      <c r="F4" s="4" t="s">
        <v>998</v>
      </c>
      <c r="G4" s="4" t="s">
        <v>5071</v>
      </c>
      <c r="H4" s="4" t="s">
        <v>5075</v>
      </c>
    </row>
    <row r="5" spans="1:8">
      <c r="A5" s="4" t="s">
        <v>5078</v>
      </c>
      <c r="B5" s="4" t="s">
        <v>5069</v>
      </c>
      <c r="C5" s="4" t="s">
        <v>322</v>
      </c>
      <c r="D5" s="4" t="s">
        <v>369</v>
      </c>
      <c r="E5" s="4" t="s">
        <v>5079</v>
      </c>
      <c r="F5" s="4" t="s">
        <v>5026</v>
      </c>
      <c r="G5" s="4" t="s">
        <v>5080</v>
      </c>
      <c r="H5" s="4" t="s">
        <v>5081</v>
      </c>
    </row>
    <row r="6" spans="1:8">
      <c r="A6" s="4" t="s">
        <v>5082</v>
      </c>
      <c r="B6" s="4" t="s">
        <v>5069</v>
      </c>
      <c r="C6" s="4" t="s">
        <v>304</v>
      </c>
      <c r="D6" s="4" t="s">
        <v>369</v>
      </c>
      <c r="E6" s="4" t="s">
        <v>5083</v>
      </c>
      <c r="F6" s="4" t="s">
        <v>4953</v>
      </c>
      <c r="G6" s="4" t="s">
        <v>5080</v>
      </c>
      <c r="H6" s="4" t="s">
        <v>5084</v>
      </c>
    </row>
    <row r="7" spans="1:8">
      <c r="A7" s="4" t="s">
        <v>5085</v>
      </c>
      <c r="B7" s="4" t="s">
        <v>5076</v>
      </c>
      <c r="C7" s="4" t="s">
        <v>197</v>
      </c>
      <c r="D7" s="4" t="s">
        <v>369</v>
      </c>
      <c r="E7" s="4" t="s">
        <v>5086</v>
      </c>
      <c r="F7" s="4" t="s">
        <v>5087</v>
      </c>
      <c r="G7" s="4" t="s">
        <v>5071</v>
      </c>
      <c r="H7" s="4" t="s">
        <v>5088</v>
      </c>
    </row>
    <row r="8" spans="1:8">
      <c r="A8" s="4" t="s">
        <v>5089</v>
      </c>
      <c r="B8" s="4" t="s">
        <v>5076</v>
      </c>
      <c r="C8" s="4" t="s">
        <v>1084</v>
      </c>
      <c r="D8" s="4" t="s">
        <v>369</v>
      </c>
      <c r="E8" s="4" t="s">
        <v>5090</v>
      </c>
      <c r="F8" s="4" t="s">
        <v>5091</v>
      </c>
      <c r="G8" s="4" t="s">
        <v>5080</v>
      </c>
      <c r="H8" s="4" t="s">
        <v>5092</v>
      </c>
    </row>
    <row r="9" spans="1:8">
      <c r="A9" s="4" t="s">
        <v>5093</v>
      </c>
      <c r="B9" s="4" t="s">
        <v>5076</v>
      </c>
      <c r="C9" s="4"/>
      <c r="D9" s="4" t="s">
        <v>369</v>
      </c>
      <c r="E9" s="4" t="s">
        <v>5094</v>
      </c>
      <c r="F9" s="4" t="s">
        <v>5094</v>
      </c>
      <c r="G9" s="4" t="s">
        <v>5080</v>
      </c>
      <c r="H9" s="4" t="s">
        <v>5095</v>
      </c>
    </row>
    <row r="10" spans="1:8">
      <c r="A10" s="4" t="s">
        <v>5096</v>
      </c>
      <c r="B10" s="4" t="s">
        <v>5069</v>
      </c>
      <c r="C10" s="4" t="s">
        <v>66</v>
      </c>
      <c r="D10" s="4" t="s">
        <v>369</v>
      </c>
      <c r="E10" s="4" t="s">
        <v>5097</v>
      </c>
      <c r="F10" s="4" t="s">
        <v>82</v>
      </c>
      <c r="G10" s="4" t="s">
        <v>5071</v>
      </c>
      <c r="H10" s="4" t="s">
        <v>5098</v>
      </c>
    </row>
    <row r="11" spans="1:8">
      <c r="A11" s="4" t="s">
        <v>980</v>
      </c>
      <c r="B11" s="4" t="s">
        <v>5076</v>
      </c>
      <c r="C11" s="4" t="s">
        <v>197</v>
      </c>
      <c r="D11" s="4" t="s">
        <v>369</v>
      </c>
      <c r="E11" s="4" t="s">
        <v>5086</v>
      </c>
      <c r="F11" s="4" t="s">
        <v>5087</v>
      </c>
      <c r="G11" s="4" t="s">
        <v>5071</v>
      </c>
      <c r="H11" s="4" t="s">
        <v>5072</v>
      </c>
    </row>
    <row r="12" spans="1:8">
      <c r="A12" s="4" t="s">
        <v>5099</v>
      </c>
      <c r="B12" s="4" t="s">
        <v>5076</v>
      </c>
      <c r="C12" s="4" t="s">
        <v>5100</v>
      </c>
      <c r="D12" s="4" t="s">
        <v>369</v>
      </c>
      <c r="E12" s="4" t="s">
        <v>5101</v>
      </c>
      <c r="F12" s="4" t="s">
        <v>5102</v>
      </c>
      <c r="G12" s="4" t="s">
        <v>5080</v>
      </c>
      <c r="H12" s="4" t="s">
        <v>5103</v>
      </c>
    </row>
    <row r="13" spans="1:8">
      <c r="A13" s="4" t="s">
        <v>2013</v>
      </c>
      <c r="B13" s="4" t="s">
        <v>5076</v>
      </c>
      <c r="C13" s="4" t="s">
        <v>129</v>
      </c>
      <c r="D13" s="4" t="s">
        <v>369</v>
      </c>
      <c r="E13" s="4" t="s">
        <v>5104</v>
      </c>
      <c r="F13" s="4" t="s">
        <v>5105</v>
      </c>
      <c r="G13" s="4" t="s">
        <v>5071</v>
      </c>
      <c r="H13" s="4" t="s">
        <v>5075</v>
      </c>
    </row>
    <row r="14" spans="1:8">
      <c r="A14" s="4" t="s">
        <v>1231</v>
      </c>
      <c r="B14" s="4" t="s">
        <v>5076</v>
      </c>
      <c r="C14" s="4" t="s">
        <v>1084</v>
      </c>
      <c r="D14" s="4" t="s">
        <v>369</v>
      </c>
      <c r="E14" s="4" t="s">
        <v>5106</v>
      </c>
      <c r="F14" s="4" t="s">
        <v>5107</v>
      </c>
      <c r="G14" s="4" t="s">
        <v>5071</v>
      </c>
      <c r="H14" s="4" t="s">
        <v>5081</v>
      </c>
    </row>
    <row r="15" spans="1:8">
      <c r="A15" s="4" t="s">
        <v>5108</v>
      </c>
      <c r="B15" s="4" t="s">
        <v>5076</v>
      </c>
      <c r="C15" s="4" t="s">
        <v>129</v>
      </c>
      <c r="D15" s="4" t="s">
        <v>369</v>
      </c>
      <c r="E15" s="4" t="s">
        <v>5104</v>
      </c>
      <c r="F15" s="4" t="s">
        <v>5105</v>
      </c>
      <c r="G15" s="4" t="s">
        <v>5071</v>
      </c>
      <c r="H15" s="4" t="s">
        <v>5075</v>
      </c>
    </row>
    <row r="16" spans="1:8">
      <c r="A16" s="4" t="s">
        <v>5109</v>
      </c>
      <c r="B16" s="4" t="s">
        <v>5069</v>
      </c>
      <c r="C16" s="4" t="s">
        <v>34</v>
      </c>
      <c r="D16" s="4" t="s">
        <v>369</v>
      </c>
      <c r="E16" s="4" t="s">
        <v>5110</v>
      </c>
      <c r="F16" s="4" t="s">
        <v>5111</v>
      </c>
      <c r="G16" s="4" t="s">
        <v>5080</v>
      </c>
      <c r="H16" s="4" t="s">
        <v>5075</v>
      </c>
    </row>
    <row r="17" spans="1:8">
      <c r="A17" s="4" t="s">
        <v>507</v>
      </c>
      <c r="B17" s="4" t="s">
        <v>5069</v>
      </c>
      <c r="C17" s="4" t="s">
        <v>495</v>
      </c>
      <c r="D17" s="4" t="s">
        <v>369</v>
      </c>
      <c r="E17" s="4" t="s">
        <v>5112</v>
      </c>
      <c r="F17" s="4" t="s">
        <v>5113</v>
      </c>
      <c r="G17" s="4" t="s">
        <v>5071</v>
      </c>
      <c r="H17" s="4" t="s">
        <v>5114</v>
      </c>
    </row>
    <row r="18" spans="1:8">
      <c r="A18" s="4" t="s">
        <v>716</v>
      </c>
      <c r="B18" s="4" t="s">
        <v>5069</v>
      </c>
      <c r="C18" s="4" t="s">
        <v>304</v>
      </c>
      <c r="D18" s="4" t="s">
        <v>369</v>
      </c>
      <c r="E18" s="4" t="s">
        <v>5115</v>
      </c>
      <c r="F18" s="4" t="s">
        <v>315</v>
      </c>
      <c r="G18" s="4" t="s">
        <v>5071</v>
      </c>
      <c r="H18" s="4" t="s">
        <v>5098</v>
      </c>
    </row>
    <row r="19" spans="1:8">
      <c r="A19" s="4" t="s">
        <v>540</v>
      </c>
      <c r="B19" s="4" t="s">
        <v>5076</v>
      </c>
      <c r="C19" s="4" t="s">
        <v>197</v>
      </c>
      <c r="D19" s="4" t="s">
        <v>369</v>
      </c>
      <c r="E19" s="4" t="s">
        <v>5116</v>
      </c>
      <c r="F19" s="4" t="s">
        <v>5117</v>
      </c>
      <c r="G19" s="4" t="s">
        <v>5071</v>
      </c>
      <c r="H19" s="4" t="s">
        <v>5081</v>
      </c>
    </row>
    <row r="20" spans="1:8">
      <c r="A20" s="4" t="s">
        <v>5118</v>
      </c>
      <c r="B20" s="4" t="s">
        <v>5069</v>
      </c>
      <c r="C20" s="4" t="s">
        <v>495</v>
      </c>
      <c r="D20" s="4" t="s">
        <v>369</v>
      </c>
      <c r="E20" s="4" t="s">
        <v>5119</v>
      </c>
      <c r="F20" s="4" t="s">
        <v>5120</v>
      </c>
      <c r="G20" s="4" t="s">
        <v>5080</v>
      </c>
      <c r="H20" s="4" t="s">
        <v>5121</v>
      </c>
    </row>
    <row r="21" spans="1:8">
      <c r="A21" s="4" t="s">
        <v>3296</v>
      </c>
      <c r="B21" s="4" t="s">
        <v>5069</v>
      </c>
      <c r="C21" s="4" t="s">
        <v>495</v>
      </c>
      <c r="D21" s="4" t="s">
        <v>369</v>
      </c>
      <c r="E21" s="4" t="s">
        <v>5112</v>
      </c>
      <c r="F21" s="4" t="s">
        <v>5113</v>
      </c>
      <c r="G21" s="4" t="s">
        <v>5071</v>
      </c>
      <c r="H21" s="4" t="s">
        <v>5092</v>
      </c>
    </row>
    <row r="22" spans="1:8">
      <c r="A22" s="4" t="s">
        <v>993</v>
      </c>
      <c r="B22" s="4" t="s">
        <v>5076</v>
      </c>
      <c r="C22" s="4" t="s">
        <v>197</v>
      </c>
      <c r="D22" s="4" t="s">
        <v>369</v>
      </c>
      <c r="E22" s="4" t="s">
        <v>5086</v>
      </c>
      <c r="F22" s="4" t="s">
        <v>5087</v>
      </c>
      <c r="G22" s="4" t="s">
        <v>5071</v>
      </c>
      <c r="H22" s="4" t="s">
        <v>5122</v>
      </c>
    </row>
    <row r="23" spans="1:8">
      <c r="A23" s="4" t="s">
        <v>1791</v>
      </c>
      <c r="B23" s="4" t="s">
        <v>5069</v>
      </c>
      <c r="C23" s="4" t="s">
        <v>304</v>
      </c>
      <c r="D23" s="4" t="s">
        <v>369</v>
      </c>
      <c r="E23" s="4" t="s">
        <v>5123</v>
      </c>
      <c r="F23" s="4" t="s">
        <v>311</v>
      </c>
      <c r="G23" s="4" t="s">
        <v>5071</v>
      </c>
      <c r="H23" s="4" t="s">
        <v>5124</v>
      </c>
    </row>
    <row r="24" spans="1:8">
      <c r="A24" s="4" t="s">
        <v>534</v>
      </c>
      <c r="B24" s="4" t="s">
        <v>5076</v>
      </c>
      <c r="C24" s="4" t="s">
        <v>197</v>
      </c>
      <c r="D24" s="4" t="s">
        <v>369</v>
      </c>
      <c r="E24" s="4" t="s">
        <v>5116</v>
      </c>
      <c r="F24" s="4" t="s">
        <v>5117</v>
      </c>
      <c r="G24" s="4" t="s">
        <v>5071</v>
      </c>
      <c r="H24" s="4" t="s">
        <v>5125</v>
      </c>
    </row>
    <row r="25" spans="1:8">
      <c r="A25" s="4" t="s">
        <v>5126</v>
      </c>
      <c r="B25" s="4" t="s">
        <v>5076</v>
      </c>
      <c r="C25" s="4" t="s">
        <v>5100</v>
      </c>
      <c r="D25" s="4" t="s">
        <v>369</v>
      </c>
      <c r="E25" s="4" t="s">
        <v>5127</v>
      </c>
      <c r="F25" s="4" t="s">
        <v>5128</v>
      </c>
      <c r="G25" s="4" t="s">
        <v>5080</v>
      </c>
      <c r="H25" s="4" t="s">
        <v>5121</v>
      </c>
    </row>
    <row r="26" spans="1:8">
      <c r="A26" s="4" t="s">
        <v>3217</v>
      </c>
      <c r="B26" s="4" t="s">
        <v>5076</v>
      </c>
      <c r="C26" s="4" t="s">
        <v>34</v>
      </c>
      <c r="D26" s="4" t="s">
        <v>369</v>
      </c>
      <c r="E26" s="4" t="s">
        <v>5129</v>
      </c>
      <c r="F26" s="4" t="s">
        <v>5130</v>
      </c>
      <c r="G26" s="4" t="s">
        <v>5071</v>
      </c>
      <c r="H26" s="4" t="s">
        <v>5095</v>
      </c>
    </row>
    <row r="27" spans="1:8">
      <c r="A27" s="4" t="s">
        <v>5131</v>
      </c>
      <c r="B27" s="4" t="s">
        <v>5076</v>
      </c>
      <c r="C27" s="4" t="s">
        <v>495</v>
      </c>
      <c r="D27" s="4" t="s">
        <v>369</v>
      </c>
      <c r="E27" s="4" t="s">
        <v>5132</v>
      </c>
      <c r="F27" s="4" t="s">
        <v>5133</v>
      </c>
      <c r="G27" s="4" t="s">
        <v>5071</v>
      </c>
      <c r="H27" s="4" t="s">
        <v>5134</v>
      </c>
    </row>
    <row r="28" spans="1:8">
      <c r="A28" s="4" t="s">
        <v>1316</v>
      </c>
      <c r="B28" s="4" t="s">
        <v>5076</v>
      </c>
      <c r="C28" s="4" t="s">
        <v>240</v>
      </c>
      <c r="D28" s="4" t="s">
        <v>369</v>
      </c>
      <c r="E28" s="4" t="s">
        <v>5135</v>
      </c>
      <c r="F28" s="4" t="s">
        <v>5136</v>
      </c>
      <c r="G28" s="4" t="s">
        <v>5071</v>
      </c>
      <c r="H28" s="4" t="s">
        <v>5125</v>
      </c>
    </row>
    <row r="29" spans="1:8">
      <c r="A29" s="4" t="s">
        <v>5137</v>
      </c>
      <c r="B29" s="4" t="s">
        <v>5076</v>
      </c>
      <c r="C29" s="4" t="s">
        <v>34</v>
      </c>
      <c r="D29" s="4" t="s">
        <v>369</v>
      </c>
      <c r="E29" s="4" t="s">
        <v>5129</v>
      </c>
      <c r="F29" s="4" t="s">
        <v>5130</v>
      </c>
      <c r="G29" s="4" t="s">
        <v>5071</v>
      </c>
      <c r="H29" s="4" t="s">
        <v>5098</v>
      </c>
    </row>
    <row r="30" spans="1:8">
      <c r="A30" s="4" t="s">
        <v>5138</v>
      </c>
      <c r="B30" s="4" t="s">
        <v>5076</v>
      </c>
      <c r="C30" s="4" t="s">
        <v>194</v>
      </c>
      <c r="D30" s="4" t="s">
        <v>369</v>
      </c>
      <c r="E30" s="4" t="s">
        <v>5139</v>
      </c>
      <c r="F30" s="4" t="s">
        <v>5140</v>
      </c>
      <c r="G30" s="4" t="s">
        <v>5080</v>
      </c>
      <c r="H30" s="4" t="s">
        <v>5072</v>
      </c>
    </row>
    <row r="31" spans="1:8">
      <c r="A31" s="4" t="s">
        <v>384</v>
      </c>
      <c r="B31" s="4" t="s">
        <v>5069</v>
      </c>
      <c r="C31" s="4" t="s">
        <v>291</v>
      </c>
      <c r="D31" s="4" t="s">
        <v>369</v>
      </c>
      <c r="E31" s="4" t="s">
        <v>5141</v>
      </c>
      <c r="F31" s="4" t="s">
        <v>295</v>
      </c>
      <c r="G31" s="4" t="s">
        <v>5071</v>
      </c>
      <c r="H31" s="4" t="s">
        <v>5114</v>
      </c>
    </row>
    <row r="32" spans="1:8">
      <c r="A32" s="4" t="s">
        <v>1193</v>
      </c>
      <c r="B32" s="4" t="s">
        <v>5076</v>
      </c>
      <c r="C32" s="4" t="s">
        <v>34</v>
      </c>
      <c r="D32" s="4" t="s">
        <v>369</v>
      </c>
      <c r="E32" s="4" t="s">
        <v>5142</v>
      </c>
      <c r="F32" s="4" t="s">
        <v>5143</v>
      </c>
      <c r="G32" s="4" t="s">
        <v>5071</v>
      </c>
      <c r="H32" s="4" t="s">
        <v>5114</v>
      </c>
    </row>
    <row r="33" spans="1:8">
      <c r="A33" s="4" t="s">
        <v>3915</v>
      </c>
      <c r="B33" s="4" t="s">
        <v>5076</v>
      </c>
      <c r="C33" s="4" t="s">
        <v>495</v>
      </c>
      <c r="D33" s="4" t="s">
        <v>369</v>
      </c>
      <c r="E33" s="4" t="s">
        <v>5132</v>
      </c>
      <c r="F33" s="4" t="s">
        <v>5133</v>
      </c>
      <c r="G33" s="4" t="s">
        <v>5071</v>
      </c>
      <c r="H33" s="4" t="s">
        <v>5114</v>
      </c>
    </row>
    <row r="34" spans="1:8">
      <c r="A34" s="4" t="s">
        <v>5144</v>
      </c>
      <c r="B34" s="4" t="s">
        <v>5076</v>
      </c>
      <c r="C34" s="4" t="s">
        <v>197</v>
      </c>
      <c r="D34" s="4" t="s">
        <v>369</v>
      </c>
      <c r="E34" s="4" t="s">
        <v>5145</v>
      </c>
      <c r="F34" s="4" t="s">
        <v>5146</v>
      </c>
      <c r="G34" s="4" t="s">
        <v>5071</v>
      </c>
      <c r="H34" s="4" t="s">
        <v>5088</v>
      </c>
    </row>
    <row r="35" spans="1:8">
      <c r="A35" s="4" t="s">
        <v>1728</v>
      </c>
      <c r="B35" s="4" t="s">
        <v>5076</v>
      </c>
      <c r="C35" s="4" t="s">
        <v>34</v>
      </c>
      <c r="D35" s="4" t="s">
        <v>369</v>
      </c>
      <c r="E35" s="4" t="s">
        <v>5147</v>
      </c>
      <c r="F35" s="4" t="s">
        <v>5148</v>
      </c>
      <c r="G35" s="4" t="s">
        <v>5071</v>
      </c>
      <c r="H35" s="4" t="s">
        <v>5121</v>
      </c>
    </row>
    <row r="36" spans="1:8">
      <c r="A36" s="4" t="s">
        <v>1392</v>
      </c>
      <c r="B36" s="4" t="s">
        <v>5076</v>
      </c>
      <c r="C36" s="4" t="s">
        <v>66</v>
      </c>
      <c r="D36" s="4" t="s">
        <v>369</v>
      </c>
      <c r="E36" s="4" t="s">
        <v>5149</v>
      </c>
      <c r="F36" s="4" t="s">
        <v>1385</v>
      </c>
      <c r="G36" s="4" t="s">
        <v>5071</v>
      </c>
      <c r="H36" s="4" t="s">
        <v>5121</v>
      </c>
    </row>
    <row r="37" spans="1:8">
      <c r="A37" s="4" t="s">
        <v>5150</v>
      </c>
      <c r="B37" s="4" t="s">
        <v>5076</v>
      </c>
      <c r="C37" s="4" t="s">
        <v>5100</v>
      </c>
      <c r="D37" s="4" t="s">
        <v>369</v>
      </c>
      <c r="E37" s="4" t="s">
        <v>5151</v>
      </c>
      <c r="F37" s="4" t="s">
        <v>5152</v>
      </c>
      <c r="G37" s="4" t="s">
        <v>5080</v>
      </c>
      <c r="H37" s="4" t="s">
        <v>5075</v>
      </c>
    </row>
    <row r="38" spans="1:8">
      <c r="A38" s="4" t="s">
        <v>1317</v>
      </c>
      <c r="B38" s="4" t="s">
        <v>5076</v>
      </c>
      <c r="C38" s="4" t="s">
        <v>240</v>
      </c>
      <c r="D38" s="4" t="s">
        <v>369</v>
      </c>
      <c r="E38" s="4" t="s">
        <v>5135</v>
      </c>
      <c r="F38" s="4" t="s">
        <v>5136</v>
      </c>
      <c r="G38" s="4" t="s">
        <v>5071</v>
      </c>
      <c r="H38" s="4" t="s">
        <v>5092</v>
      </c>
    </row>
    <row r="39" spans="1:8">
      <c r="A39" s="4" t="s">
        <v>5153</v>
      </c>
      <c r="B39" s="4" t="s">
        <v>5076</v>
      </c>
      <c r="C39" s="4" t="s">
        <v>1084</v>
      </c>
      <c r="D39" s="4" t="s">
        <v>369</v>
      </c>
      <c r="E39" s="4" t="s">
        <v>5154</v>
      </c>
      <c r="F39" s="4" t="s">
        <v>148</v>
      </c>
      <c r="G39" s="4" t="s">
        <v>5071</v>
      </c>
      <c r="H39" s="4" t="s">
        <v>5084</v>
      </c>
    </row>
    <row r="40" spans="1:8">
      <c r="A40" s="4" t="s">
        <v>705</v>
      </c>
      <c r="B40" s="4" t="s">
        <v>5076</v>
      </c>
      <c r="C40" s="4" t="s">
        <v>175</v>
      </c>
      <c r="D40" s="4" t="s">
        <v>369</v>
      </c>
      <c r="E40" s="4" t="s">
        <v>5155</v>
      </c>
      <c r="F40" s="4" t="s">
        <v>189</v>
      </c>
      <c r="G40" s="4" t="s">
        <v>5071</v>
      </c>
      <c r="H40" s="4" t="s">
        <v>5088</v>
      </c>
    </row>
    <row r="41" spans="1:8">
      <c r="A41" s="4" t="s">
        <v>5156</v>
      </c>
      <c r="B41" s="4" t="s">
        <v>5069</v>
      </c>
      <c r="C41" s="4" t="s">
        <v>291</v>
      </c>
      <c r="D41" s="4" t="s">
        <v>369</v>
      </c>
      <c r="E41" s="4" t="s">
        <v>5141</v>
      </c>
      <c r="F41" s="4" t="s">
        <v>295</v>
      </c>
      <c r="G41" s="4" t="s">
        <v>5071</v>
      </c>
      <c r="H41" s="4" t="s">
        <v>5103</v>
      </c>
    </row>
    <row r="42" spans="1:8">
      <c r="A42" s="4" t="s">
        <v>2263</v>
      </c>
      <c r="B42" s="4" t="s">
        <v>5076</v>
      </c>
      <c r="C42" s="4" t="s">
        <v>160</v>
      </c>
      <c r="D42" s="4" t="s">
        <v>369</v>
      </c>
      <c r="E42" s="4" t="s">
        <v>5157</v>
      </c>
      <c r="F42" s="4" t="s">
        <v>5158</v>
      </c>
      <c r="G42" s="4" t="s">
        <v>5071</v>
      </c>
      <c r="H42" s="4" t="s">
        <v>5098</v>
      </c>
    </row>
    <row r="43" spans="1:8">
      <c r="A43" s="4" t="s">
        <v>1323</v>
      </c>
      <c r="B43" s="4" t="s">
        <v>5076</v>
      </c>
      <c r="C43" s="4" t="s">
        <v>160</v>
      </c>
      <c r="D43" s="4" t="s">
        <v>369</v>
      </c>
      <c r="E43" s="4" t="s">
        <v>5159</v>
      </c>
      <c r="F43" s="4" t="s">
        <v>5160</v>
      </c>
      <c r="G43" s="4" t="s">
        <v>5071</v>
      </c>
      <c r="H43" s="4" t="s">
        <v>5125</v>
      </c>
    </row>
    <row r="44" spans="1:8">
      <c r="A44" s="4" t="s">
        <v>5161</v>
      </c>
      <c r="B44" s="4" t="s">
        <v>5076</v>
      </c>
      <c r="C44" s="4" t="s">
        <v>194</v>
      </c>
      <c r="D44" s="4" t="s">
        <v>369</v>
      </c>
      <c r="E44" s="4" t="s">
        <v>5162</v>
      </c>
      <c r="F44" s="4" t="s">
        <v>5163</v>
      </c>
      <c r="G44" s="4" t="s">
        <v>5071</v>
      </c>
      <c r="H44" s="4" t="s">
        <v>5095</v>
      </c>
    </row>
    <row r="45" spans="1:8">
      <c r="A45" s="4" t="s">
        <v>5164</v>
      </c>
      <c r="B45" s="4" t="s">
        <v>5076</v>
      </c>
      <c r="C45" s="4" t="s">
        <v>5100</v>
      </c>
      <c r="D45" s="4" t="s">
        <v>369</v>
      </c>
      <c r="E45" s="4" t="s">
        <v>5151</v>
      </c>
      <c r="F45" s="4" t="s">
        <v>5152</v>
      </c>
      <c r="G45" s="4" t="s">
        <v>5080</v>
      </c>
      <c r="H45" s="4" t="s">
        <v>5098</v>
      </c>
    </row>
    <row r="46" spans="1:8">
      <c r="A46" s="4" t="s">
        <v>2974</v>
      </c>
      <c r="B46" s="4" t="s">
        <v>5076</v>
      </c>
      <c r="C46" s="4" t="s">
        <v>160</v>
      </c>
      <c r="D46" s="4" t="s">
        <v>369</v>
      </c>
      <c r="E46" s="4" t="s">
        <v>5165</v>
      </c>
      <c r="F46" s="4" t="s">
        <v>5166</v>
      </c>
      <c r="G46" s="4" t="s">
        <v>5071</v>
      </c>
      <c r="H46" s="4" t="s">
        <v>5088</v>
      </c>
    </row>
    <row r="47" spans="1:8">
      <c r="A47" s="4" t="s">
        <v>379</v>
      </c>
      <c r="B47" s="4" t="s">
        <v>5069</v>
      </c>
      <c r="C47" s="4" t="s">
        <v>291</v>
      </c>
      <c r="D47" s="4" t="s">
        <v>369</v>
      </c>
      <c r="E47" s="4" t="s">
        <v>5141</v>
      </c>
      <c r="F47" s="4" t="s">
        <v>295</v>
      </c>
      <c r="G47" s="4" t="s">
        <v>5071</v>
      </c>
      <c r="H47" s="4" t="s">
        <v>5092</v>
      </c>
    </row>
    <row r="48" spans="1:8">
      <c r="A48" s="4" t="s">
        <v>1120</v>
      </c>
      <c r="B48" s="4" t="s">
        <v>5076</v>
      </c>
      <c r="C48" s="4" t="s">
        <v>240</v>
      </c>
      <c r="D48" s="4" t="s">
        <v>369</v>
      </c>
      <c r="E48" s="4" t="s">
        <v>5167</v>
      </c>
      <c r="F48" s="4" t="s">
        <v>242</v>
      </c>
      <c r="G48" s="4" t="s">
        <v>5071</v>
      </c>
      <c r="H48" s="4" t="s">
        <v>5095</v>
      </c>
    </row>
    <row r="49" spans="1:8">
      <c r="A49" s="4" t="s">
        <v>1539</v>
      </c>
      <c r="B49" s="4" t="s">
        <v>5076</v>
      </c>
      <c r="C49" s="4" t="s">
        <v>495</v>
      </c>
      <c r="D49" s="4" t="s">
        <v>369</v>
      </c>
      <c r="E49" s="4" t="s">
        <v>5132</v>
      </c>
      <c r="F49" s="4" t="s">
        <v>5133</v>
      </c>
      <c r="G49" s="4" t="s">
        <v>5071</v>
      </c>
      <c r="H49" s="4" t="s">
        <v>5092</v>
      </c>
    </row>
    <row r="50" spans="1:8">
      <c r="A50" s="4" t="s">
        <v>374</v>
      </c>
      <c r="B50" s="4" t="s">
        <v>5069</v>
      </c>
      <c r="C50" s="4" t="s">
        <v>291</v>
      </c>
      <c r="D50" s="4" t="s">
        <v>369</v>
      </c>
      <c r="E50" s="4" t="s">
        <v>5141</v>
      </c>
      <c r="F50" s="4" t="s">
        <v>295</v>
      </c>
      <c r="G50" s="4" t="s">
        <v>5071</v>
      </c>
      <c r="H50" s="4" t="s">
        <v>5168</v>
      </c>
    </row>
    <row r="51" spans="1:8">
      <c r="A51" s="4" t="s">
        <v>446</v>
      </c>
      <c r="B51" s="4" t="s">
        <v>5069</v>
      </c>
      <c r="C51" s="4" t="s">
        <v>66</v>
      </c>
      <c r="D51" s="4" t="s">
        <v>369</v>
      </c>
      <c r="E51" s="4" t="s">
        <v>5097</v>
      </c>
      <c r="F51" s="4" t="s">
        <v>82</v>
      </c>
      <c r="G51" s="4" t="s">
        <v>5071</v>
      </c>
      <c r="H51" s="4" t="s">
        <v>5169</v>
      </c>
    </row>
    <row r="52" spans="1:8">
      <c r="A52" s="4" t="s">
        <v>738</v>
      </c>
      <c r="B52" s="4" t="s">
        <v>5076</v>
      </c>
      <c r="C52" s="4" t="s">
        <v>160</v>
      </c>
      <c r="D52" s="4" t="s">
        <v>369</v>
      </c>
      <c r="E52" s="4" t="s">
        <v>5170</v>
      </c>
      <c r="F52" s="4" t="s">
        <v>737</v>
      </c>
      <c r="G52" s="4" t="s">
        <v>5071</v>
      </c>
      <c r="H52" s="4" t="s">
        <v>5168</v>
      </c>
    </row>
    <row r="53" spans="1:8">
      <c r="A53" s="4" t="s">
        <v>624</v>
      </c>
      <c r="B53" s="4" t="s">
        <v>5076</v>
      </c>
      <c r="C53" s="4" t="s">
        <v>160</v>
      </c>
      <c r="D53" s="4" t="s">
        <v>369</v>
      </c>
      <c r="E53" s="4" t="s">
        <v>5157</v>
      </c>
      <c r="F53" s="4" t="s">
        <v>5158</v>
      </c>
      <c r="G53" s="4" t="s">
        <v>5071</v>
      </c>
      <c r="H53" s="4" t="s">
        <v>5169</v>
      </c>
    </row>
    <row r="54" spans="1:8">
      <c r="A54" s="4" t="s">
        <v>1073</v>
      </c>
      <c r="B54" s="4" t="s">
        <v>5076</v>
      </c>
      <c r="C54" s="4" t="s">
        <v>197</v>
      </c>
      <c r="D54" s="4" t="s">
        <v>369</v>
      </c>
      <c r="E54" s="4" t="s">
        <v>5171</v>
      </c>
      <c r="F54" s="4" t="s">
        <v>212</v>
      </c>
      <c r="G54" s="4" t="s">
        <v>5071</v>
      </c>
      <c r="H54" s="4" t="s">
        <v>5169</v>
      </c>
    </row>
    <row r="55" spans="1:8">
      <c r="A55" s="4" t="s">
        <v>1536</v>
      </c>
      <c r="B55" s="4" t="s">
        <v>5076</v>
      </c>
      <c r="C55" s="4" t="s">
        <v>495</v>
      </c>
      <c r="D55" s="4" t="s">
        <v>369</v>
      </c>
      <c r="E55" s="4" t="s">
        <v>5132</v>
      </c>
      <c r="F55" s="4" t="s">
        <v>5133</v>
      </c>
      <c r="G55" s="4" t="s">
        <v>5071</v>
      </c>
      <c r="H55" s="4" t="s">
        <v>5098</v>
      </c>
    </row>
    <row r="56" spans="1:8">
      <c r="A56" s="4" t="s">
        <v>5172</v>
      </c>
      <c r="B56" s="4" t="s">
        <v>5076</v>
      </c>
      <c r="C56" s="4" t="s">
        <v>66</v>
      </c>
      <c r="D56" s="4" t="s">
        <v>369</v>
      </c>
      <c r="E56" s="4" t="s">
        <v>5173</v>
      </c>
      <c r="F56" s="4" t="s">
        <v>5174</v>
      </c>
      <c r="G56" s="4" t="s">
        <v>5071</v>
      </c>
      <c r="H56" s="4" t="s">
        <v>5103</v>
      </c>
    </row>
    <row r="57" spans="1:8">
      <c r="A57" s="4" t="s">
        <v>1326</v>
      </c>
      <c r="B57" s="4" t="s">
        <v>5069</v>
      </c>
      <c r="C57" s="4" t="s">
        <v>260</v>
      </c>
      <c r="D57" s="4" t="s">
        <v>369</v>
      </c>
      <c r="E57" s="4" t="s">
        <v>5175</v>
      </c>
      <c r="F57" s="4" t="s">
        <v>5176</v>
      </c>
      <c r="G57" s="4" t="s">
        <v>5071</v>
      </c>
      <c r="H57" s="4" t="s">
        <v>5088</v>
      </c>
    </row>
    <row r="58" spans="1:8">
      <c r="A58" s="4" t="s">
        <v>3539</v>
      </c>
      <c r="B58" s="4" t="s">
        <v>5076</v>
      </c>
      <c r="C58" s="4" t="s">
        <v>175</v>
      </c>
      <c r="D58" s="4" t="s">
        <v>369</v>
      </c>
      <c r="E58" s="4" t="s">
        <v>5177</v>
      </c>
      <c r="F58" s="4" t="s">
        <v>5178</v>
      </c>
      <c r="G58" s="4" t="s">
        <v>5071</v>
      </c>
      <c r="H58" s="4" t="s">
        <v>5134</v>
      </c>
    </row>
    <row r="59" spans="1:8">
      <c r="A59" s="4" t="s">
        <v>5179</v>
      </c>
      <c r="B59" s="4" t="s">
        <v>5076</v>
      </c>
      <c r="C59" s="4" t="s">
        <v>221</v>
      </c>
      <c r="D59" s="4" t="s">
        <v>369</v>
      </c>
      <c r="E59" s="4" t="s">
        <v>5180</v>
      </c>
      <c r="F59" s="4" t="s">
        <v>5181</v>
      </c>
      <c r="G59" s="4" t="s">
        <v>5071</v>
      </c>
      <c r="H59" s="4" t="s">
        <v>5075</v>
      </c>
    </row>
    <row r="60" spans="1:8">
      <c r="A60" s="4" t="s">
        <v>5182</v>
      </c>
      <c r="B60" s="4" t="s">
        <v>5076</v>
      </c>
      <c r="C60" s="4" t="s">
        <v>240</v>
      </c>
      <c r="D60" s="4" t="s">
        <v>369</v>
      </c>
      <c r="E60" s="4" t="s">
        <v>5167</v>
      </c>
      <c r="F60" s="4" t="s">
        <v>242</v>
      </c>
      <c r="G60" s="4" t="s">
        <v>5071</v>
      </c>
      <c r="H60" s="4" t="s">
        <v>5125</v>
      </c>
    </row>
    <row r="61" spans="1:8">
      <c r="A61" s="4" t="s">
        <v>1863</v>
      </c>
      <c r="B61" s="4" t="s">
        <v>5076</v>
      </c>
      <c r="C61" s="4" t="s">
        <v>197</v>
      </c>
      <c r="D61" s="4" t="s">
        <v>369</v>
      </c>
      <c r="E61" s="4" t="s">
        <v>5183</v>
      </c>
      <c r="F61" s="4" t="s">
        <v>5184</v>
      </c>
      <c r="G61" s="4" t="s">
        <v>5071</v>
      </c>
      <c r="H61" s="4" t="s">
        <v>5125</v>
      </c>
    </row>
    <row r="62" spans="1:8">
      <c r="A62" s="4" t="s">
        <v>909</v>
      </c>
      <c r="B62" s="4" t="s">
        <v>5076</v>
      </c>
      <c r="C62" s="4" t="s">
        <v>175</v>
      </c>
      <c r="D62" s="4" t="s">
        <v>369</v>
      </c>
      <c r="E62" s="4" t="s">
        <v>5177</v>
      </c>
      <c r="F62" s="4" t="s">
        <v>5178</v>
      </c>
      <c r="G62" s="4" t="s">
        <v>5071</v>
      </c>
      <c r="H62" s="4" t="s">
        <v>5125</v>
      </c>
    </row>
    <row r="63" spans="1:8">
      <c r="A63" s="4" t="s">
        <v>708</v>
      </c>
      <c r="B63" s="4" t="s">
        <v>5076</v>
      </c>
      <c r="C63" s="4" t="s">
        <v>175</v>
      </c>
      <c r="D63" s="4" t="s">
        <v>369</v>
      </c>
      <c r="E63" s="4" t="s">
        <v>5155</v>
      </c>
      <c r="F63" s="4" t="s">
        <v>189</v>
      </c>
      <c r="G63" s="4" t="s">
        <v>5071</v>
      </c>
      <c r="H63" s="4" t="s">
        <v>5169</v>
      </c>
    </row>
    <row r="64" spans="1:8">
      <c r="A64" s="4" t="s">
        <v>1843</v>
      </c>
      <c r="B64" s="4" t="s">
        <v>5076</v>
      </c>
      <c r="C64" s="4" t="s">
        <v>197</v>
      </c>
      <c r="D64" s="4" t="s">
        <v>369</v>
      </c>
      <c r="E64" s="4" t="s">
        <v>5183</v>
      </c>
      <c r="F64" s="4" t="s">
        <v>5184</v>
      </c>
      <c r="G64" s="4" t="s">
        <v>5071</v>
      </c>
      <c r="H64" s="4" t="s">
        <v>5098</v>
      </c>
    </row>
    <row r="65" spans="1:8">
      <c r="A65" s="4" t="s">
        <v>1829</v>
      </c>
      <c r="B65" s="4" t="s">
        <v>5076</v>
      </c>
      <c r="C65" s="4" t="s">
        <v>197</v>
      </c>
      <c r="D65" s="4" t="s">
        <v>369</v>
      </c>
      <c r="E65" s="4" t="s">
        <v>5183</v>
      </c>
      <c r="F65" s="4" t="s">
        <v>5184</v>
      </c>
      <c r="G65" s="4" t="s">
        <v>5071</v>
      </c>
      <c r="H65" s="4" t="s">
        <v>5125</v>
      </c>
    </row>
    <row r="66" spans="1:8">
      <c r="A66" s="4" t="s">
        <v>1827</v>
      </c>
      <c r="B66" s="4" t="s">
        <v>5076</v>
      </c>
      <c r="C66" s="4" t="s">
        <v>197</v>
      </c>
      <c r="D66" s="4" t="s">
        <v>369</v>
      </c>
      <c r="E66" s="4" t="s">
        <v>5183</v>
      </c>
      <c r="F66" s="4" t="s">
        <v>5184</v>
      </c>
      <c r="G66" s="4" t="s">
        <v>5071</v>
      </c>
      <c r="H66" s="4" t="s">
        <v>5072</v>
      </c>
    </row>
    <row r="67" spans="1:8">
      <c r="A67" s="4" t="s">
        <v>1820</v>
      </c>
      <c r="B67" s="4" t="s">
        <v>5076</v>
      </c>
      <c r="C67" s="4" t="s">
        <v>197</v>
      </c>
      <c r="D67" s="4" t="s">
        <v>369</v>
      </c>
      <c r="E67" s="4" t="s">
        <v>5183</v>
      </c>
      <c r="F67" s="4" t="s">
        <v>5184</v>
      </c>
      <c r="G67" s="4" t="s">
        <v>5071</v>
      </c>
      <c r="H67" s="4" t="s">
        <v>5084</v>
      </c>
    </row>
    <row r="68" spans="1:8">
      <c r="A68" s="4" t="s">
        <v>1197</v>
      </c>
      <c r="B68" s="4" t="s">
        <v>5076</v>
      </c>
      <c r="C68" s="4" t="s">
        <v>34</v>
      </c>
      <c r="D68" s="4" t="s">
        <v>369</v>
      </c>
      <c r="E68" s="4" t="s">
        <v>5142</v>
      </c>
      <c r="F68" s="4" t="s">
        <v>5143</v>
      </c>
      <c r="G68" s="4" t="s">
        <v>5071</v>
      </c>
      <c r="H68" s="4" t="s">
        <v>5124</v>
      </c>
    </row>
    <row r="69" spans="1:8">
      <c r="A69" s="4" t="s">
        <v>560</v>
      </c>
      <c r="B69" s="4" t="s">
        <v>5076</v>
      </c>
      <c r="C69" s="4" t="s">
        <v>34</v>
      </c>
      <c r="D69" s="4" t="s">
        <v>369</v>
      </c>
      <c r="E69" s="4" t="s">
        <v>5185</v>
      </c>
      <c r="F69" s="4" t="s">
        <v>5186</v>
      </c>
      <c r="G69" s="4" t="s">
        <v>5071</v>
      </c>
      <c r="H69" s="4" t="s">
        <v>5124</v>
      </c>
    </row>
    <row r="70" spans="1:8">
      <c r="A70" s="4" t="s">
        <v>5187</v>
      </c>
      <c r="B70" s="4" t="s">
        <v>5076</v>
      </c>
      <c r="C70" s="4" t="s">
        <v>194</v>
      </c>
      <c r="D70" s="4" t="s">
        <v>369</v>
      </c>
      <c r="E70" s="4" t="s">
        <v>5162</v>
      </c>
      <c r="F70" s="4" t="s">
        <v>5163</v>
      </c>
      <c r="G70" s="4" t="s">
        <v>5080</v>
      </c>
      <c r="H70" s="4" t="s">
        <v>5124</v>
      </c>
    </row>
    <row r="71" spans="1:8">
      <c r="A71" s="4" t="s">
        <v>370</v>
      </c>
      <c r="B71" s="4" t="s">
        <v>5076</v>
      </c>
      <c r="C71" s="4" t="s">
        <v>66</v>
      </c>
      <c r="D71" s="4" t="s">
        <v>369</v>
      </c>
      <c r="E71" s="4" t="s">
        <v>5188</v>
      </c>
      <c r="F71" s="4" t="s">
        <v>90</v>
      </c>
      <c r="G71" s="4" t="s">
        <v>5071</v>
      </c>
      <c r="H71" s="4" t="s">
        <v>5081</v>
      </c>
    </row>
    <row r="72" spans="1:8">
      <c r="A72" s="4" t="s">
        <v>493</v>
      </c>
      <c r="B72" s="4" t="s">
        <v>5076</v>
      </c>
      <c r="C72" s="4" t="s">
        <v>34</v>
      </c>
      <c r="D72" s="4" t="s">
        <v>369</v>
      </c>
      <c r="E72" s="4" t="s">
        <v>5189</v>
      </c>
      <c r="F72" s="4" t="s">
        <v>5190</v>
      </c>
      <c r="G72" s="4" t="s">
        <v>5071</v>
      </c>
      <c r="H72" s="4" t="s">
        <v>5134</v>
      </c>
    </row>
    <row r="73" spans="1:8">
      <c r="A73" s="4" t="s">
        <v>5191</v>
      </c>
      <c r="B73" s="4" t="s">
        <v>5076</v>
      </c>
      <c r="C73" s="4" t="s">
        <v>175</v>
      </c>
      <c r="D73" s="4" t="s">
        <v>369</v>
      </c>
      <c r="E73" s="4" t="s">
        <v>5192</v>
      </c>
      <c r="F73" s="4" t="s">
        <v>673</v>
      </c>
      <c r="G73" s="4" t="s">
        <v>5080</v>
      </c>
      <c r="H73" s="4" t="s">
        <v>5103</v>
      </c>
    </row>
    <row r="74" spans="1:8">
      <c r="A74" s="4" t="s">
        <v>680</v>
      </c>
      <c r="B74" s="4" t="s">
        <v>5076</v>
      </c>
      <c r="C74" s="4" t="s">
        <v>175</v>
      </c>
      <c r="D74" s="4" t="s">
        <v>369</v>
      </c>
      <c r="E74" s="4" t="s">
        <v>5192</v>
      </c>
      <c r="F74" s="4" t="s">
        <v>673</v>
      </c>
      <c r="G74" s="4" t="s">
        <v>5071</v>
      </c>
      <c r="H74" s="4" t="s">
        <v>5169</v>
      </c>
    </row>
    <row r="75" spans="1:8">
      <c r="A75" s="4" t="s">
        <v>5193</v>
      </c>
      <c r="B75" s="4" t="s">
        <v>5069</v>
      </c>
      <c r="C75" s="4" t="s">
        <v>322</v>
      </c>
      <c r="D75" s="4" t="s">
        <v>369</v>
      </c>
      <c r="E75" s="4" t="s">
        <v>5194</v>
      </c>
      <c r="F75" s="4" t="s">
        <v>5195</v>
      </c>
      <c r="G75" s="4" t="s">
        <v>5071</v>
      </c>
      <c r="H75" s="4" t="s">
        <v>5075</v>
      </c>
    </row>
    <row r="76" spans="1:8">
      <c r="A76" s="4" t="s">
        <v>1462</v>
      </c>
      <c r="B76" s="4" t="s">
        <v>5076</v>
      </c>
      <c r="C76" s="4" t="s">
        <v>495</v>
      </c>
      <c r="D76" s="4" t="s">
        <v>369</v>
      </c>
      <c r="E76" s="4" t="s">
        <v>5132</v>
      </c>
      <c r="F76" s="4" t="s">
        <v>5133</v>
      </c>
      <c r="G76" s="4" t="s">
        <v>5071</v>
      </c>
      <c r="H76" s="4" t="s">
        <v>5098</v>
      </c>
    </row>
    <row r="77" spans="1:8">
      <c r="A77" s="4" t="s">
        <v>5196</v>
      </c>
      <c r="B77" s="4" t="s">
        <v>5076</v>
      </c>
      <c r="C77" s="4" t="s">
        <v>197</v>
      </c>
      <c r="D77" s="4" t="s">
        <v>369</v>
      </c>
      <c r="E77" s="4" t="s">
        <v>5183</v>
      </c>
      <c r="F77" s="4" t="s">
        <v>5184</v>
      </c>
      <c r="G77" s="4" t="s">
        <v>5071</v>
      </c>
      <c r="H77" s="4" t="s">
        <v>5134</v>
      </c>
    </row>
    <row r="78" spans="1:8">
      <c r="A78" s="4" t="s">
        <v>5197</v>
      </c>
      <c r="B78" s="4" t="s">
        <v>5076</v>
      </c>
      <c r="C78" s="4" t="s">
        <v>5100</v>
      </c>
      <c r="D78" s="4" t="s">
        <v>369</v>
      </c>
      <c r="E78" s="4" t="s">
        <v>5198</v>
      </c>
      <c r="F78" s="4" t="s">
        <v>5199</v>
      </c>
      <c r="G78" s="4" t="s">
        <v>5080</v>
      </c>
      <c r="H78" s="4" t="s">
        <v>5072</v>
      </c>
    </row>
    <row r="79" spans="1:8">
      <c r="A79" s="4" t="s">
        <v>453</v>
      </c>
      <c r="B79" s="4" t="s">
        <v>5076</v>
      </c>
      <c r="C79" s="4" t="s">
        <v>197</v>
      </c>
      <c r="D79" s="4" t="s">
        <v>369</v>
      </c>
      <c r="E79" s="4" t="s">
        <v>5200</v>
      </c>
      <c r="F79" s="4" t="s">
        <v>5201</v>
      </c>
      <c r="G79" s="4" t="s">
        <v>5071</v>
      </c>
      <c r="H79" s="4" t="s">
        <v>5098</v>
      </c>
    </row>
    <row r="80" spans="1:8">
      <c r="A80" s="4" t="s">
        <v>5202</v>
      </c>
      <c r="B80" s="4" t="s">
        <v>5076</v>
      </c>
      <c r="C80" s="4" t="s">
        <v>175</v>
      </c>
      <c r="D80" s="4" t="s">
        <v>369</v>
      </c>
      <c r="E80" s="4" t="s">
        <v>5177</v>
      </c>
      <c r="F80" s="4" t="s">
        <v>5178</v>
      </c>
      <c r="G80" s="4" t="s">
        <v>5071</v>
      </c>
      <c r="H80" s="4" t="s">
        <v>5134</v>
      </c>
    </row>
    <row r="81" spans="1:8">
      <c r="A81" s="4" t="s">
        <v>918</v>
      </c>
      <c r="B81" s="4" t="s">
        <v>5076</v>
      </c>
      <c r="C81" s="4" t="s">
        <v>160</v>
      </c>
      <c r="D81" s="4" t="s">
        <v>369</v>
      </c>
      <c r="E81" s="4" t="s">
        <v>5203</v>
      </c>
      <c r="F81" s="4" t="s">
        <v>159</v>
      </c>
      <c r="G81" s="4" t="s">
        <v>5071</v>
      </c>
      <c r="H81" s="4" t="s">
        <v>5204</v>
      </c>
    </row>
    <row r="82" spans="1:8">
      <c r="A82" s="4" t="s">
        <v>1821</v>
      </c>
      <c r="B82" s="4" t="s">
        <v>5076</v>
      </c>
      <c r="C82" s="4" t="s">
        <v>197</v>
      </c>
      <c r="D82" s="4" t="s">
        <v>369</v>
      </c>
      <c r="E82" s="4" t="s">
        <v>5183</v>
      </c>
      <c r="F82" s="4" t="s">
        <v>5184</v>
      </c>
      <c r="G82" s="4" t="s">
        <v>5071</v>
      </c>
      <c r="H82" s="4" t="s">
        <v>5168</v>
      </c>
    </row>
    <row r="83" spans="1:8">
      <c r="A83" s="4" t="s">
        <v>5205</v>
      </c>
      <c r="B83" s="4" t="s">
        <v>5076</v>
      </c>
      <c r="C83" s="4" t="s">
        <v>34</v>
      </c>
      <c r="D83" s="4" t="s">
        <v>369</v>
      </c>
      <c r="E83" s="4" t="s">
        <v>5189</v>
      </c>
      <c r="F83" s="4" t="s">
        <v>5190</v>
      </c>
      <c r="G83" s="4" t="s">
        <v>5080</v>
      </c>
      <c r="H83" s="4" t="s">
        <v>5081</v>
      </c>
    </row>
    <row r="84" spans="1:8">
      <c r="A84" s="4" t="s">
        <v>5206</v>
      </c>
      <c r="B84" s="4" t="s">
        <v>5076</v>
      </c>
      <c r="C84" s="4" t="s">
        <v>240</v>
      </c>
      <c r="D84" s="4" t="s">
        <v>369</v>
      </c>
      <c r="E84" s="4" t="s">
        <v>5167</v>
      </c>
      <c r="F84" s="4" t="s">
        <v>242</v>
      </c>
      <c r="G84" s="4" t="s">
        <v>5080</v>
      </c>
      <c r="H84" s="4" t="s">
        <v>5081</v>
      </c>
    </row>
    <row r="85" spans="1:8">
      <c r="A85" s="4" t="s">
        <v>5207</v>
      </c>
      <c r="B85" s="4" t="s">
        <v>5076</v>
      </c>
      <c r="C85" s="4" t="s">
        <v>495</v>
      </c>
      <c r="D85" s="4" t="s">
        <v>369</v>
      </c>
      <c r="E85" s="4" t="s">
        <v>5132</v>
      </c>
      <c r="F85" s="4" t="s">
        <v>5133</v>
      </c>
      <c r="G85" s="4" t="s">
        <v>5071</v>
      </c>
      <c r="H85" s="4" t="s">
        <v>5103</v>
      </c>
    </row>
    <row r="86" spans="1:8">
      <c r="A86" s="4" t="s">
        <v>684</v>
      </c>
      <c r="B86" s="4" t="s">
        <v>5076</v>
      </c>
      <c r="C86" s="4" t="s">
        <v>175</v>
      </c>
      <c r="D86" s="4" t="s">
        <v>369</v>
      </c>
      <c r="E86" s="4" t="s">
        <v>5192</v>
      </c>
      <c r="F86" s="4" t="s">
        <v>673</v>
      </c>
      <c r="G86" s="4" t="s">
        <v>5071</v>
      </c>
      <c r="H86" s="4" t="s">
        <v>5114</v>
      </c>
    </row>
    <row r="87" spans="1:8">
      <c r="A87" s="4" t="s">
        <v>4029</v>
      </c>
      <c r="B87" s="4" t="s">
        <v>5076</v>
      </c>
      <c r="C87" s="4" t="s">
        <v>197</v>
      </c>
      <c r="D87" s="4" t="s">
        <v>369</v>
      </c>
      <c r="E87" s="4" t="s">
        <v>5183</v>
      </c>
      <c r="F87" s="4" t="s">
        <v>5184</v>
      </c>
      <c r="G87" s="4" t="s">
        <v>5071</v>
      </c>
      <c r="H87" s="4" t="s">
        <v>5095</v>
      </c>
    </row>
    <row r="88" spans="1:8">
      <c r="A88" s="4" t="s">
        <v>1300</v>
      </c>
      <c r="B88" s="4" t="s">
        <v>5076</v>
      </c>
      <c r="C88" s="4" t="s">
        <v>197</v>
      </c>
      <c r="D88" s="4" t="s">
        <v>369</v>
      </c>
      <c r="E88" s="4" t="s">
        <v>5208</v>
      </c>
      <c r="F88" s="4" t="s">
        <v>1299</v>
      </c>
      <c r="G88" s="4" t="s">
        <v>5071</v>
      </c>
      <c r="H88" s="4" t="s">
        <v>5134</v>
      </c>
    </row>
    <row r="89" spans="1:8">
      <c r="A89" s="4" t="s">
        <v>1132</v>
      </c>
      <c r="B89" s="4" t="s">
        <v>5076</v>
      </c>
      <c r="C89" s="4" t="s">
        <v>66</v>
      </c>
      <c r="D89" s="4" t="s">
        <v>369</v>
      </c>
      <c r="E89" s="4" t="s">
        <v>5209</v>
      </c>
      <c r="F89" s="4" t="s">
        <v>5210</v>
      </c>
      <c r="G89" s="4" t="s">
        <v>5071</v>
      </c>
      <c r="H89" s="4" t="s">
        <v>5169</v>
      </c>
    </row>
    <row r="90" spans="1:8">
      <c r="A90" s="4" t="s">
        <v>5211</v>
      </c>
      <c r="B90" s="4" t="s">
        <v>5076</v>
      </c>
      <c r="C90" s="4" t="s">
        <v>5100</v>
      </c>
      <c r="D90" s="4" t="s">
        <v>369</v>
      </c>
      <c r="E90" s="4" t="s">
        <v>5212</v>
      </c>
      <c r="F90" s="4" t="s">
        <v>5213</v>
      </c>
      <c r="G90" s="4" t="s">
        <v>5080</v>
      </c>
      <c r="H90" s="4" t="s">
        <v>5081</v>
      </c>
    </row>
    <row r="91" spans="1:8">
      <c r="A91" s="4" t="s">
        <v>5214</v>
      </c>
      <c r="B91" s="4" t="s">
        <v>5076</v>
      </c>
      <c r="C91" s="4" t="s">
        <v>175</v>
      </c>
      <c r="D91" s="4" t="s">
        <v>369</v>
      </c>
      <c r="E91" s="4" t="s">
        <v>5215</v>
      </c>
      <c r="F91" s="4" t="s">
        <v>5216</v>
      </c>
      <c r="G91" s="4" t="s">
        <v>5071</v>
      </c>
      <c r="H91" s="4" t="s">
        <v>5092</v>
      </c>
    </row>
    <row r="92" spans="1:8">
      <c r="A92" s="4" t="s">
        <v>589</v>
      </c>
      <c r="B92" s="4" t="s">
        <v>5076</v>
      </c>
      <c r="C92" s="4" t="s">
        <v>160</v>
      </c>
      <c r="D92" s="4" t="s">
        <v>369</v>
      </c>
      <c r="E92" s="4" t="s">
        <v>5217</v>
      </c>
      <c r="F92" s="4" t="s">
        <v>166</v>
      </c>
      <c r="G92" s="4" t="s">
        <v>5071</v>
      </c>
      <c r="H92" s="4" t="s">
        <v>5098</v>
      </c>
    </row>
    <row r="93" spans="1:8">
      <c r="A93" s="4" t="s">
        <v>1241</v>
      </c>
      <c r="B93" s="4" t="s">
        <v>5076</v>
      </c>
      <c r="C93" s="4" t="s">
        <v>66</v>
      </c>
      <c r="D93" s="4" t="s">
        <v>369</v>
      </c>
      <c r="E93" s="4" t="s">
        <v>5218</v>
      </c>
      <c r="F93" s="4" t="s">
        <v>5219</v>
      </c>
      <c r="G93" s="4" t="s">
        <v>5071</v>
      </c>
      <c r="H93" s="4" t="s">
        <v>5098</v>
      </c>
    </row>
    <row r="94" spans="1:8">
      <c r="A94" s="4" t="s">
        <v>5220</v>
      </c>
      <c r="B94" s="4" t="s">
        <v>5076</v>
      </c>
      <c r="C94" s="4" t="s">
        <v>1084</v>
      </c>
      <c r="D94" s="4" t="s">
        <v>369</v>
      </c>
      <c r="E94" s="4" t="s">
        <v>5221</v>
      </c>
      <c r="F94" s="4" t="s">
        <v>4609</v>
      </c>
      <c r="G94" s="4" t="s">
        <v>5080</v>
      </c>
      <c r="H94" s="4" t="s">
        <v>5095</v>
      </c>
    </row>
    <row r="95" spans="1:8">
      <c r="A95" s="4" t="s">
        <v>5222</v>
      </c>
      <c r="B95" s="4" t="s">
        <v>5076</v>
      </c>
      <c r="C95" s="4" t="s">
        <v>34</v>
      </c>
      <c r="D95" s="4" t="s">
        <v>369</v>
      </c>
      <c r="E95" s="4" t="s">
        <v>5223</v>
      </c>
      <c r="F95" s="4" t="s">
        <v>5224</v>
      </c>
      <c r="G95" s="4" t="s">
        <v>5071</v>
      </c>
      <c r="H95" s="4" t="s">
        <v>5134</v>
      </c>
    </row>
    <row r="96" spans="1:8">
      <c r="A96" s="4" t="s">
        <v>5225</v>
      </c>
      <c r="B96" s="4" t="s">
        <v>5076</v>
      </c>
      <c r="C96" s="4" t="s">
        <v>5100</v>
      </c>
      <c r="D96" s="4" t="s">
        <v>369</v>
      </c>
      <c r="E96" s="4" t="s">
        <v>5198</v>
      </c>
      <c r="F96" s="4" t="s">
        <v>5199</v>
      </c>
      <c r="G96" s="4" t="s">
        <v>5080</v>
      </c>
      <c r="H96" s="4" t="s">
        <v>5168</v>
      </c>
    </row>
    <row r="97" spans="1:8">
      <c r="A97" s="4" t="s">
        <v>1713</v>
      </c>
      <c r="B97" s="4" t="s">
        <v>5076</v>
      </c>
      <c r="C97" s="4" t="s">
        <v>160</v>
      </c>
      <c r="D97" s="4" t="s">
        <v>369</v>
      </c>
      <c r="E97" s="4" t="s">
        <v>5165</v>
      </c>
      <c r="F97" s="4" t="s">
        <v>5166</v>
      </c>
      <c r="G97" s="4" t="s">
        <v>5071</v>
      </c>
      <c r="H97" s="4" t="s">
        <v>5124</v>
      </c>
    </row>
    <row r="98" spans="1:8">
      <c r="A98" s="4" t="s">
        <v>392</v>
      </c>
      <c r="B98" s="4" t="s">
        <v>5069</v>
      </c>
      <c r="C98" s="4" t="s">
        <v>291</v>
      </c>
      <c r="D98" s="4" t="s">
        <v>369</v>
      </c>
      <c r="E98" s="4" t="s">
        <v>5141</v>
      </c>
      <c r="F98" s="4" t="s">
        <v>295</v>
      </c>
      <c r="G98" s="4" t="s">
        <v>5071</v>
      </c>
      <c r="H98" s="4" t="s">
        <v>5125</v>
      </c>
    </row>
    <row r="99" spans="1:8">
      <c r="A99" s="4" t="s">
        <v>460</v>
      </c>
      <c r="B99" s="4" t="s">
        <v>5076</v>
      </c>
      <c r="C99" s="4" t="s">
        <v>197</v>
      </c>
      <c r="D99" s="4" t="s">
        <v>369</v>
      </c>
      <c r="E99" s="4" t="s">
        <v>5200</v>
      </c>
      <c r="F99" s="4" t="s">
        <v>5201</v>
      </c>
      <c r="G99" s="4" t="s">
        <v>5071</v>
      </c>
      <c r="H99" s="4" t="s">
        <v>5169</v>
      </c>
    </row>
    <row r="100" spans="1:8">
      <c r="A100" s="4" t="s">
        <v>1607</v>
      </c>
      <c r="B100" s="4" t="s">
        <v>5076</v>
      </c>
      <c r="C100" s="4" t="s">
        <v>495</v>
      </c>
      <c r="D100" s="4" t="s">
        <v>369</v>
      </c>
      <c r="E100" s="4" t="s">
        <v>5132</v>
      </c>
      <c r="F100" s="4" t="s">
        <v>5133</v>
      </c>
      <c r="G100" s="4" t="s">
        <v>5071</v>
      </c>
      <c r="H100" s="4" t="s">
        <v>5088</v>
      </c>
    </row>
    <row r="101" spans="1:8">
      <c r="A101" s="4" t="s">
        <v>1213</v>
      </c>
      <c r="B101" s="4" t="s">
        <v>5076</v>
      </c>
      <c r="C101" s="4" t="s">
        <v>240</v>
      </c>
      <c r="D101" s="4" t="s">
        <v>369</v>
      </c>
      <c r="E101" s="4" t="s">
        <v>5226</v>
      </c>
      <c r="F101" s="4" t="s">
        <v>5227</v>
      </c>
      <c r="G101" s="4" t="s">
        <v>5071</v>
      </c>
      <c r="H101" s="4" t="s">
        <v>5124</v>
      </c>
    </row>
    <row r="102" spans="1:8">
      <c r="A102" s="4" t="s">
        <v>1236</v>
      </c>
      <c r="B102" s="4" t="s">
        <v>5076</v>
      </c>
      <c r="C102" s="4" t="s">
        <v>66</v>
      </c>
      <c r="D102" s="4" t="s">
        <v>369</v>
      </c>
      <c r="E102" s="4" t="s">
        <v>5218</v>
      </c>
      <c r="F102" s="4" t="s">
        <v>5219</v>
      </c>
      <c r="G102" s="4" t="s">
        <v>5071</v>
      </c>
      <c r="H102" s="4" t="s">
        <v>5088</v>
      </c>
    </row>
    <row r="103" spans="1:8">
      <c r="A103" s="4" t="s">
        <v>5228</v>
      </c>
      <c r="B103" s="4" t="s">
        <v>5076</v>
      </c>
      <c r="C103" s="4" t="s">
        <v>5100</v>
      </c>
      <c r="D103" s="4" t="s">
        <v>369</v>
      </c>
      <c r="E103" s="4" t="s">
        <v>5198</v>
      </c>
      <c r="F103" s="4" t="s">
        <v>5199</v>
      </c>
      <c r="G103" s="4" t="s">
        <v>5080</v>
      </c>
      <c r="H103" s="4" t="s">
        <v>5103</v>
      </c>
    </row>
    <row r="104" spans="1:8">
      <c r="A104" s="4" t="s">
        <v>4125</v>
      </c>
      <c r="B104" s="4" t="s">
        <v>5069</v>
      </c>
      <c r="C104" s="4" t="s">
        <v>260</v>
      </c>
      <c r="D104" s="4" t="s">
        <v>369</v>
      </c>
      <c r="E104" s="4" t="s">
        <v>5229</v>
      </c>
      <c r="F104" s="4" t="s">
        <v>5230</v>
      </c>
      <c r="G104" s="4" t="s">
        <v>5071</v>
      </c>
      <c r="H104" s="4" t="s">
        <v>5084</v>
      </c>
    </row>
    <row r="105" spans="1:8">
      <c r="A105" s="4" t="s">
        <v>5231</v>
      </c>
      <c r="B105" s="4" t="s">
        <v>5076</v>
      </c>
      <c r="C105" s="4" t="s">
        <v>5232</v>
      </c>
      <c r="D105" s="4" t="s">
        <v>369</v>
      </c>
      <c r="E105" s="4" t="s">
        <v>5233</v>
      </c>
      <c r="F105" s="4" t="s">
        <v>5234</v>
      </c>
      <c r="G105" s="4" t="s">
        <v>5080</v>
      </c>
      <c r="H105" s="4" t="s">
        <v>5134</v>
      </c>
    </row>
    <row r="106" spans="1:8">
      <c r="A106" s="4" t="s">
        <v>5235</v>
      </c>
      <c r="B106" s="4" t="s">
        <v>5076</v>
      </c>
      <c r="C106" s="4" t="s">
        <v>5100</v>
      </c>
      <c r="D106" s="4" t="s">
        <v>369</v>
      </c>
      <c r="E106" s="4" t="s">
        <v>5198</v>
      </c>
      <c r="F106" s="4" t="s">
        <v>5199</v>
      </c>
      <c r="G106" s="4" t="s">
        <v>5080</v>
      </c>
      <c r="H106" s="4" t="s">
        <v>5095</v>
      </c>
    </row>
    <row r="107" spans="1:8">
      <c r="A107" s="4" t="s">
        <v>1211</v>
      </c>
      <c r="B107" s="4" t="s">
        <v>5076</v>
      </c>
      <c r="C107" s="4" t="s">
        <v>240</v>
      </c>
      <c r="D107" s="4" t="s">
        <v>369</v>
      </c>
      <c r="E107" s="4" t="s">
        <v>5226</v>
      </c>
      <c r="F107" s="4" t="s">
        <v>5227</v>
      </c>
      <c r="G107" s="4" t="s">
        <v>5071</v>
      </c>
      <c r="H107" s="4" t="s">
        <v>5169</v>
      </c>
    </row>
    <row r="108" spans="1:8">
      <c r="A108" s="4" t="s">
        <v>1673</v>
      </c>
      <c r="B108" s="4" t="s">
        <v>5076</v>
      </c>
      <c r="C108" s="4" t="s">
        <v>495</v>
      </c>
      <c r="D108" s="4" t="s">
        <v>369</v>
      </c>
      <c r="E108" s="4" t="s">
        <v>5132</v>
      </c>
      <c r="F108" s="4" t="s">
        <v>5133</v>
      </c>
      <c r="G108" s="4" t="s">
        <v>5071</v>
      </c>
      <c r="H108" s="4" t="s">
        <v>5098</v>
      </c>
    </row>
    <row r="109" spans="1:8">
      <c r="A109" s="4" t="s">
        <v>5236</v>
      </c>
      <c r="B109" s="4" t="s">
        <v>5076</v>
      </c>
      <c r="C109" s="4" t="s">
        <v>5100</v>
      </c>
      <c r="D109" s="4" t="s">
        <v>369</v>
      </c>
      <c r="E109" s="4" t="s">
        <v>5198</v>
      </c>
      <c r="F109" s="4" t="s">
        <v>5199</v>
      </c>
      <c r="G109" s="4" t="s">
        <v>5080</v>
      </c>
      <c r="H109" s="4" t="s">
        <v>5122</v>
      </c>
    </row>
    <row r="110" spans="1:8">
      <c r="A110" s="4" t="s">
        <v>3923</v>
      </c>
      <c r="B110" s="4" t="s">
        <v>5076</v>
      </c>
      <c r="C110" s="4" t="s">
        <v>495</v>
      </c>
      <c r="D110" s="4" t="s">
        <v>369</v>
      </c>
      <c r="E110" s="4" t="s">
        <v>5132</v>
      </c>
      <c r="F110" s="4" t="s">
        <v>5133</v>
      </c>
      <c r="G110" s="4" t="s">
        <v>5071</v>
      </c>
      <c r="H110" s="4" t="s">
        <v>5134</v>
      </c>
    </row>
    <row r="111" spans="1:8">
      <c r="A111" s="4" t="s">
        <v>5237</v>
      </c>
      <c r="B111" s="4" t="s">
        <v>5069</v>
      </c>
      <c r="C111" s="4" t="s">
        <v>260</v>
      </c>
      <c r="D111" s="4" t="s">
        <v>369</v>
      </c>
      <c r="E111" s="4" t="s">
        <v>5229</v>
      </c>
      <c r="F111" s="4" t="s">
        <v>5230</v>
      </c>
      <c r="G111" s="4" t="s">
        <v>5071</v>
      </c>
      <c r="H111" s="4" t="s">
        <v>5134</v>
      </c>
    </row>
    <row r="112" spans="1:8">
      <c r="A112" s="4" t="s">
        <v>1899</v>
      </c>
      <c r="B112" s="4" t="s">
        <v>5076</v>
      </c>
      <c r="C112" s="4" t="s">
        <v>221</v>
      </c>
      <c r="D112" s="4" t="s">
        <v>369</v>
      </c>
      <c r="E112" s="4" t="s">
        <v>5238</v>
      </c>
      <c r="F112" s="4" t="s">
        <v>5239</v>
      </c>
      <c r="G112" s="4" t="s">
        <v>5071</v>
      </c>
      <c r="H112" s="4" t="s">
        <v>5081</v>
      </c>
    </row>
    <row r="113" spans="1:8">
      <c r="A113" s="4" t="s">
        <v>1974</v>
      </c>
      <c r="B113" s="4" t="s">
        <v>5069</v>
      </c>
      <c r="C113" s="4" t="s">
        <v>260</v>
      </c>
      <c r="D113" s="4" t="s">
        <v>369</v>
      </c>
      <c r="E113" s="4" t="s">
        <v>5229</v>
      </c>
      <c r="F113" s="4" t="s">
        <v>5230</v>
      </c>
      <c r="G113" s="4" t="s">
        <v>5071</v>
      </c>
      <c r="H113" s="4" t="s">
        <v>5081</v>
      </c>
    </row>
    <row r="114" spans="1:8">
      <c r="A114" s="4" t="s">
        <v>1600</v>
      </c>
      <c r="B114" s="4" t="s">
        <v>5076</v>
      </c>
      <c r="C114" s="4" t="s">
        <v>495</v>
      </c>
      <c r="D114" s="4" t="s">
        <v>369</v>
      </c>
      <c r="E114" s="4" t="s">
        <v>5132</v>
      </c>
      <c r="F114" s="4" t="s">
        <v>5133</v>
      </c>
      <c r="G114" s="4" t="s">
        <v>5071</v>
      </c>
      <c r="H114" s="4" t="s">
        <v>5125</v>
      </c>
    </row>
    <row r="115" spans="1:8">
      <c r="A115" s="4" t="s">
        <v>417</v>
      </c>
      <c r="B115" s="4" t="s">
        <v>5069</v>
      </c>
      <c r="C115" s="4" t="s">
        <v>66</v>
      </c>
      <c r="D115" s="4" t="s">
        <v>369</v>
      </c>
      <c r="E115" s="4" t="s">
        <v>5240</v>
      </c>
      <c r="F115" s="4" t="s">
        <v>70</v>
      </c>
      <c r="G115" s="4" t="s">
        <v>5071</v>
      </c>
      <c r="H115" s="4" t="s">
        <v>5125</v>
      </c>
    </row>
    <row r="116" spans="1:8">
      <c r="A116" s="4" t="s">
        <v>5241</v>
      </c>
      <c r="B116" s="4" t="s">
        <v>5076</v>
      </c>
      <c r="C116" s="4" t="s">
        <v>495</v>
      </c>
      <c r="D116" s="4" t="s">
        <v>369</v>
      </c>
      <c r="E116" s="4" t="s">
        <v>5132</v>
      </c>
      <c r="F116" s="4" t="s">
        <v>5133</v>
      </c>
      <c r="G116" s="4" t="s">
        <v>5071</v>
      </c>
      <c r="H116" s="4" t="s">
        <v>5134</v>
      </c>
    </row>
    <row r="117" spans="1:8">
      <c r="A117" s="4" t="s">
        <v>372</v>
      </c>
      <c r="B117" s="4" t="s">
        <v>5069</v>
      </c>
      <c r="C117" s="4" t="s">
        <v>291</v>
      </c>
      <c r="D117" s="4" t="s">
        <v>369</v>
      </c>
      <c r="E117" s="4" t="s">
        <v>5141</v>
      </c>
      <c r="F117" s="4" t="s">
        <v>295</v>
      </c>
      <c r="G117" s="4" t="s">
        <v>5071</v>
      </c>
      <c r="H117" s="4" t="s">
        <v>5168</v>
      </c>
    </row>
    <row r="118" spans="1:8">
      <c r="A118" s="4" t="s">
        <v>1896</v>
      </c>
      <c r="B118" s="4" t="s">
        <v>5076</v>
      </c>
      <c r="C118" s="4" t="s">
        <v>221</v>
      </c>
      <c r="D118" s="4" t="s">
        <v>369</v>
      </c>
      <c r="E118" s="4" t="s">
        <v>5238</v>
      </c>
      <c r="F118" s="4" t="s">
        <v>5239</v>
      </c>
      <c r="G118" s="4" t="s">
        <v>5071</v>
      </c>
      <c r="H118" s="4" t="s">
        <v>5124</v>
      </c>
    </row>
    <row r="119" spans="1:8">
      <c r="A119" s="4" t="s">
        <v>5242</v>
      </c>
      <c r="B119" s="4" t="s">
        <v>5076</v>
      </c>
      <c r="C119" s="4" t="s">
        <v>160</v>
      </c>
      <c r="D119" s="4" t="s">
        <v>369</v>
      </c>
      <c r="E119" s="4" t="s">
        <v>5217</v>
      </c>
      <c r="F119" s="4" t="s">
        <v>166</v>
      </c>
      <c r="G119" s="4" t="s">
        <v>5071</v>
      </c>
      <c r="H119" s="4" t="s">
        <v>5088</v>
      </c>
    </row>
    <row r="120" spans="1:8">
      <c r="A120" s="4" t="s">
        <v>5243</v>
      </c>
      <c r="B120" s="4" t="s">
        <v>5076</v>
      </c>
      <c r="C120" s="4" t="s">
        <v>197</v>
      </c>
      <c r="D120" s="4" t="s">
        <v>369</v>
      </c>
      <c r="E120" s="4" t="s">
        <v>5244</v>
      </c>
      <c r="F120" s="4" t="s">
        <v>214</v>
      </c>
      <c r="G120" s="4" t="s">
        <v>5071</v>
      </c>
      <c r="H120" s="4" t="s">
        <v>5134</v>
      </c>
    </row>
    <row r="121" spans="1:8">
      <c r="A121" s="4" t="s">
        <v>368</v>
      </c>
      <c r="B121" s="4" t="s">
        <v>5076</v>
      </c>
      <c r="C121" s="4" t="s">
        <v>66</v>
      </c>
      <c r="D121" s="4" t="s">
        <v>369</v>
      </c>
      <c r="E121" s="4" t="s">
        <v>5188</v>
      </c>
      <c r="F121" s="4" t="s">
        <v>90</v>
      </c>
      <c r="G121" s="4" t="s">
        <v>5071</v>
      </c>
      <c r="H121" s="4" t="s">
        <v>5114</v>
      </c>
    </row>
    <row r="122" spans="1:8">
      <c r="A122" s="4" t="s">
        <v>984</v>
      </c>
      <c r="B122" s="4" t="s">
        <v>5076</v>
      </c>
      <c r="C122" s="4" t="s">
        <v>197</v>
      </c>
      <c r="D122" s="4" t="s">
        <v>369</v>
      </c>
      <c r="E122" s="4" t="s">
        <v>5086</v>
      </c>
      <c r="F122" s="4" t="s">
        <v>5087</v>
      </c>
      <c r="G122" s="4" t="s">
        <v>5071</v>
      </c>
      <c r="H122" s="4" t="s">
        <v>5114</v>
      </c>
    </row>
    <row r="123" spans="1:8">
      <c r="A123" s="4" t="s">
        <v>5245</v>
      </c>
      <c r="B123" s="4" t="s">
        <v>5076</v>
      </c>
      <c r="C123" s="4" t="s">
        <v>240</v>
      </c>
      <c r="D123" s="4" t="s">
        <v>369</v>
      </c>
      <c r="E123" s="4" t="s">
        <v>5167</v>
      </c>
      <c r="F123" s="4" t="s">
        <v>242</v>
      </c>
      <c r="G123" s="4" t="s">
        <v>5080</v>
      </c>
      <c r="H123" s="4" t="s">
        <v>5114</v>
      </c>
    </row>
    <row r="124" spans="1:8">
      <c r="A124" s="4" t="s">
        <v>728</v>
      </c>
      <c r="B124" s="4" t="s">
        <v>5069</v>
      </c>
      <c r="C124" s="4" t="s">
        <v>322</v>
      </c>
      <c r="D124" s="4" t="s">
        <v>369</v>
      </c>
      <c r="E124" s="4" t="s">
        <v>5246</v>
      </c>
      <c r="F124" s="4" t="s">
        <v>5247</v>
      </c>
      <c r="G124" s="4" t="s">
        <v>5071</v>
      </c>
      <c r="H124" s="4" t="s">
        <v>5072</v>
      </c>
    </row>
    <row r="125" spans="1:8">
      <c r="A125" s="4" t="s">
        <v>1551</v>
      </c>
      <c r="B125" s="4" t="s">
        <v>5076</v>
      </c>
      <c r="C125" s="4" t="s">
        <v>495</v>
      </c>
      <c r="D125" s="4" t="s">
        <v>369</v>
      </c>
      <c r="E125" s="4" t="s">
        <v>5132</v>
      </c>
      <c r="F125" s="4" t="s">
        <v>5133</v>
      </c>
      <c r="G125" s="4" t="s">
        <v>5071</v>
      </c>
      <c r="H125" s="4" t="s">
        <v>5072</v>
      </c>
    </row>
    <row r="126" spans="1:8">
      <c r="A126" s="4" t="s">
        <v>462</v>
      </c>
      <c r="B126" s="4" t="s">
        <v>5076</v>
      </c>
      <c r="C126" s="4" t="s">
        <v>197</v>
      </c>
      <c r="D126" s="4" t="s">
        <v>369</v>
      </c>
      <c r="E126" s="4" t="s">
        <v>5200</v>
      </c>
      <c r="F126" s="4" t="s">
        <v>5201</v>
      </c>
      <c r="G126" s="4" t="s">
        <v>5071</v>
      </c>
      <c r="H126" s="4" t="s">
        <v>5114</v>
      </c>
    </row>
    <row r="127" spans="1:8">
      <c r="A127" s="4" t="s">
        <v>1520</v>
      </c>
      <c r="B127" s="4" t="s">
        <v>5076</v>
      </c>
      <c r="C127" s="4" t="s">
        <v>495</v>
      </c>
      <c r="D127" s="4" t="s">
        <v>369</v>
      </c>
      <c r="E127" s="4" t="s">
        <v>5132</v>
      </c>
      <c r="F127" s="4" t="s">
        <v>5133</v>
      </c>
      <c r="G127" s="4" t="s">
        <v>5071</v>
      </c>
      <c r="H127" s="4" t="s">
        <v>5125</v>
      </c>
    </row>
    <row r="128" spans="1:8">
      <c r="A128" s="4" t="s">
        <v>1469</v>
      </c>
      <c r="B128" s="4" t="s">
        <v>5076</v>
      </c>
      <c r="C128" s="4" t="s">
        <v>495</v>
      </c>
      <c r="D128" s="4" t="s">
        <v>369</v>
      </c>
      <c r="E128" s="4" t="s">
        <v>5132</v>
      </c>
      <c r="F128" s="4" t="s">
        <v>5133</v>
      </c>
      <c r="G128" s="4" t="s">
        <v>5071</v>
      </c>
      <c r="H128" s="4" t="s">
        <v>5084</v>
      </c>
    </row>
    <row r="129" spans="1:8">
      <c r="A129" s="4" t="s">
        <v>723</v>
      </c>
      <c r="B129" s="4" t="s">
        <v>5069</v>
      </c>
      <c r="C129" s="4" t="s">
        <v>322</v>
      </c>
      <c r="D129" s="4" t="s">
        <v>369</v>
      </c>
      <c r="E129" s="4" t="s">
        <v>5246</v>
      </c>
      <c r="F129" s="4" t="s">
        <v>5247</v>
      </c>
      <c r="G129" s="4" t="s">
        <v>5071</v>
      </c>
      <c r="H129" s="4" t="s">
        <v>5098</v>
      </c>
    </row>
    <row r="130" spans="1:8">
      <c r="A130" s="4" t="s">
        <v>712</v>
      </c>
      <c r="B130" s="4" t="s">
        <v>5076</v>
      </c>
      <c r="C130" s="4" t="s">
        <v>175</v>
      </c>
      <c r="D130" s="4" t="s">
        <v>369</v>
      </c>
      <c r="E130" s="4" t="s">
        <v>5155</v>
      </c>
      <c r="F130" s="4" t="s">
        <v>189</v>
      </c>
      <c r="G130" s="4" t="s">
        <v>5071</v>
      </c>
      <c r="H130" s="4" t="s">
        <v>5103</v>
      </c>
    </row>
    <row r="131" spans="1:8">
      <c r="A131" s="4" t="s">
        <v>5248</v>
      </c>
      <c r="B131" s="4" t="s">
        <v>5076</v>
      </c>
      <c r="C131" s="4" t="s">
        <v>197</v>
      </c>
      <c r="D131" s="4" t="s">
        <v>369</v>
      </c>
      <c r="E131" s="4" t="s">
        <v>5116</v>
      </c>
      <c r="F131" s="4" t="s">
        <v>5117</v>
      </c>
      <c r="G131" s="4" t="s">
        <v>5071</v>
      </c>
      <c r="H131" s="4" t="s">
        <v>5134</v>
      </c>
    </row>
    <row r="132" spans="1:8">
      <c r="A132" s="4" t="s">
        <v>3429</v>
      </c>
      <c r="B132" s="4" t="s">
        <v>5069</v>
      </c>
      <c r="C132" s="4" t="s">
        <v>304</v>
      </c>
      <c r="D132" s="4" t="s">
        <v>369</v>
      </c>
      <c r="E132" s="4" t="s">
        <v>5249</v>
      </c>
      <c r="F132" s="4" t="s">
        <v>5250</v>
      </c>
      <c r="G132" s="4" t="s">
        <v>5071</v>
      </c>
      <c r="H132" s="4" t="s">
        <v>5084</v>
      </c>
    </row>
    <row r="133" spans="1:8">
      <c r="A133" s="4" t="s">
        <v>412</v>
      </c>
      <c r="B133" s="4" t="s">
        <v>5076</v>
      </c>
      <c r="C133" s="4" t="s">
        <v>194</v>
      </c>
      <c r="D133" s="4" t="s">
        <v>369</v>
      </c>
      <c r="E133" s="4" t="s">
        <v>5251</v>
      </c>
      <c r="F133" s="4" t="s">
        <v>5252</v>
      </c>
      <c r="G133" s="4" t="s">
        <v>5071</v>
      </c>
      <c r="H133" s="4" t="s">
        <v>5125</v>
      </c>
    </row>
    <row r="134" spans="1:8">
      <c r="A134" s="4" t="s">
        <v>5253</v>
      </c>
      <c r="B134" s="4" t="s">
        <v>5076</v>
      </c>
      <c r="C134" s="4" t="s">
        <v>5100</v>
      </c>
      <c r="D134" s="4" t="s">
        <v>369</v>
      </c>
      <c r="E134" s="4" t="s">
        <v>5254</v>
      </c>
      <c r="F134" s="4" t="s">
        <v>5255</v>
      </c>
      <c r="G134" s="4" t="s">
        <v>5080</v>
      </c>
      <c r="H134" s="4" t="s">
        <v>5204</v>
      </c>
    </row>
    <row r="135" spans="1:8">
      <c r="A135" s="4" t="s">
        <v>5256</v>
      </c>
      <c r="B135" s="4" t="s">
        <v>5076</v>
      </c>
      <c r="C135" s="4" t="s">
        <v>66</v>
      </c>
      <c r="D135" s="4" t="s">
        <v>369</v>
      </c>
      <c r="E135" s="4" t="s">
        <v>5218</v>
      </c>
      <c r="F135" s="4" t="s">
        <v>5219</v>
      </c>
      <c r="G135" s="4" t="s">
        <v>5071</v>
      </c>
      <c r="H135" s="4" t="s">
        <v>5095</v>
      </c>
    </row>
    <row r="136" spans="1:8">
      <c r="A136" s="4" t="s">
        <v>1103</v>
      </c>
      <c r="B136" s="4" t="s">
        <v>5076</v>
      </c>
      <c r="C136" s="4" t="s">
        <v>240</v>
      </c>
      <c r="D136" s="4" t="s">
        <v>369</v>
      </c>
      <c r="E136" s="4" t="s">
        <v>5167</v>
      </c>
      <c r="F136" s="4" t="s">
        <v>242</v>
      </c>
      <c r="G136" s="4" t="s">
        <v>5071</v>
      </c>
      <c r="H136" s="4" t="s">
        <v>5134</v>
      </c>
    </row>
    <row r="137" spans="1:8">
      <c r="A137" s="4" t="s">
        <v>1528</v>
      </c>
      <c r="B137" s="4" t="s">
        <v>5076</v>
      </c>
      <c r="C137" s="4" t="s">
        <v>495</v>
      </c>
      <c r="D137" s="4" t="s">
        <v>369</v>
      </c>
      <c r="E137" s="4" t="s">
        <v>5132</v>
      </c>
      <c r="F137" s="4" t="s">
        <v>5133</v>
      </c>
      <c r="G137" s="4" t="s">
        <v>5071</v>
      </c>
      <c r="H137" s="4" t="s">
        <v>5081</v>
      </c>
    </row>
    <row r="138" spans="1:8">
      <c r="A138" s="4" t="s">
        <v>514</v>
      </c>
      <c r="B138" s="4" t="s">
        <v>5069</v>
      </c>
      <c r="C138" s="4" t="s">
        <v>495</v>
      </c>
      <c r="D138" s="4" t="s">
        <v>369</v>
      </c>
      <c r="E138" s="4" t="s">
        <v>5112</v>
      </c>
      <c r="F138" s="4" t="s">
        <v>5113</v>
      </c>
      <c r="G138" s="4" t="s">
        <v>5071</v>
      </c>
      <c r="H138" s="4" t="s">
        <v>5088</v>
      </c>
    </row>
    <row r="139" spans="1:8">
      <c r="A139" s="4" t="s">
        <v>727</v>
      </c>
      <c r="B139" s="4" t="s">
        <v>5069</v>
      </c>
      <c r="C139" s="4" t="s">
        <v>322</v>
      </c>
      <c r="D139" s="4" t="s">
        <v>369</v>
      </c>
      <c r="E139" s="4" t="s">
        <v>5246</v>
      </c>
      <c r="F139" s="4" t="s">
        <v>5247</v>
      </c>
      <c r="G139" s="4" t="s">
        <v>5071</v>
      </c>
      <c r="H139" s="4" t="s">
        <v>5168</v>
      </c>
    </row>
    <row r="140" spans="1:8">
      <c r="A140" s="4" t="s">
        <v>5257</v>
      </c>
      <c r="B140" s="4" t="s">
        <v>5258</v>
      </c>
      <c r="C140" s="4"/>
      <c r="D140" s="4" t="s">
        <v>369</v>
      </c>
      <c r="E140" s="4" t="s">
        <v>5259</v>
      </c>
      <c r="F140" s="4" t="s">
        <v>5260</v>
      </c>
      <c r="G140" s="4" t="s">
        <v>5080</v>
      </c>
      <c r="H140" s="4" t="s">
        <v>5103</v>
      </c>
    </row>
    <row r="141" spans="1:8">
      <c r="A141" s="4" t="s">
        <v>660</v>
      </c>
      <c r="B141" s="4" t="s">
        <v>5076</v>
      </c>
      <c r="C141" s="4" t="s">
        <v>66</v>
      </c>
      <c r="D141" s="4" t="s">
        <v>369</v>
      </c>
      <c r="E141" s="4" t="s">
        <v>5173</v>
      </c>
      <c r="F141" s="4" t="s">
        <v>5174</v>
      </c>
      <c r="G141" s="4" t="s">
        <v>5071</v>
      </c>
      <c r="H141" s="4" t="s">
        <v>5122</v>
      </c>
    </row>
    <row r="142" spans="1:8">
      <c r="A142" s="4" t="s">
        <v>618</v>
      </c>
      <c r="B142" s="4" t="s">
        <v>5069</v>
      </c>
      <c r="C142" s="4" t="s">
        <v>260</v>
      </c>
      <c r="D142" s="4" t="s">
        <v>369</v>
      </c>
      <c r="E142" s="4" t="s">
        <v>5261</v>
      </c>
      <c r="F142" s="4" t="s">
        <v>275</v>
      </c>
      <c r="G142" s="4" t="s">
        <v>5071</v>
      </c>
      <c r="H142" s="4" t="s">
        <v>5204</v>
      </c>
    </row>
    <row r="143" spans="1:8">
      <c r="A143" s="4" t="s">
        <v>1278</v>
      </c>
      <c r="B143" s="4" t="s">
        <v>5069</v>
      </c>
      <c r="C143" s="4" t="s">
        <v>322</v>
      </c>
      <c r="D143" s="4" t="s">
        <v>369</v>
      </c>
      <c r="E143" s="4" t="s">
        <v>5246</v>
      </c>
      <c r="F143" s="4" t="s">
        <v>5247</v>
      </c>
      <c r="G143" s="4" t="s">
        <v>5071</v>
      </c>
      <c r="H143" s="4" t="s">
        <v>5084</v>
      </c>
    </row>
    <row r="144" spans="1:8">
      <c r="A144" s="4" t="s">
        <v>1401</v>
      </c>
      <c r="B144" s="4" t="s">
        <v>5076</v>
      </c>
      <c r="C144" s="4" t="s">
        <v>175</v>
      </c>
      <c r="D144" s="4" t="s">
        <v>369</v>
      </c>
      <c r="E144" s="4" t="s">
        <v>5262</v>
      </c>
      <c r="F144" s="4" t="s">
        <v>5263</v>
      </c>
      <c r="G144" s="4" t="s">
        <v>5071</v>
      </c>
      <c r="H144" s="4" t="s">
        <v>5072</v>
      </c>
    </row>
    <row r="145" spans="1:8">
      <c r="A145" s="4" t="s">
        <v>1400</v>
      </c>
      <c r="B145" s="4" t="s">
        <v>5076</v>
      </c>
      <c r="C145" s="4" t="s">
        <v>175</v>
      </c>
      <c r="D145" s="4" t="s">
        <v>369</v>
      </c>
      <c r="E145" s="4" t="s">
        <v>5262</v>
      </c>
      <c r="F145" s="4" t="s">
        <v>5263</v>
      </c>
      <c r="G145" s="4" t="s">
        <v>5071</v>
      </c>
      <c r="H145" s="4" t="s">
        <v>5169</v>
      </c>
    </row>
    <row r="146" spans="1:8">
      <c r="A146" s="4" t="s">
        <v>1519</v>
      </c>
      <c r="B146" s="4" t="s">
        <v>5076</v>
      </c>
      <c r="C146" s="4" t="s">
        <v>495</v>
      </c>
      <c r="D146" s="4" t="s">
        <v>369</v>
      </c>
      <c r="E146" s="4" t="s">
        <v>5132</v>
      </c>
      <c r="F146" s="4" t="s">
        <v>5133</v>
      </c>
      <c r="G146" s="4" t="s">
        <v>5071</v>
      </c>
      <c r="H146" s="4" t="s">
        <v>5125</v>
      </c>
    </row>
    <row r="147" spans="1:8">
      <c r="A147" s="4" t="s">
        <v>1512</v>
      </c>
      <c r="B147" s="4" t="s">
        <v>5076</v>
      </c>
      <c r="C147" s="4" t="s">
        <v>495</v>
      </c>
      <c r="D147" s="4" t="s">
        <v>369</v>
      </c>
      <c r="E147" s="4" t="s">
        <v>5132</v>
      </c>
      <c r="F147" s="4" t="s">
        <v>5133</v>
      </c>
      <c r="G147" s="4" t="s">
        <v>5071</v>
      </c>
      <c r="H147" s="4" t="s">
        <v>5098</v>
      </c>
    </row>
    <row r="148" spans="1:8">
      <c r="A148" s="4" t="s">
        <v>5264</v>
      </c>
      <c r="B148" s="4" t="s">
        <v>5258</v>
      </c>
      <c r="C148" s="4"/>
      <c r="D148" s="4" t="s">
        <v>369</v>
      </c>
      <c r="E148" s="4" t="s">
        <v>5259</v>
      </c>
      <c r="F148" s="4" t="s">
        <v>5260</v>
      </c>
      <c r="G148" s="4" t="s">
        <v>5080</v>
      </c>
      <c r="H148" s="4" t="s">
        <v>5103</v>
      </c>
    </row>
    <row r="149" spans="1:8">
      <c r="A149" s="4" t="s">
        <v>3536</v>
      </c>
      <c r="B149" s="4" t="s">
        <v>5069</v>
      </c>
      <c r="C149" s="4" t="s">
        <v>304</v>
      </c>
      <c r="D149" s="4" t="s">
        <v>369</v>
      </c>
      <c r="E149" s="4" t="s">
        <v>5265</v>
      </c>
      <c r="F149" s="4" t="s">
        <v>309</v>
      </c>
      <c r="G149" s="4" t="s">
        <v>5071</v>
      </c>
      <c r="H149" s="4" t="s">
        <v>5134</v>
      </c>
    </row>
    <row r="150" spans="1:8">
      <c r="A150" s="4" t="s">
        <v>1793</v>
      </c>
      <c r="B150" s="4" t="s">
        <v>5069</v>
      </c>
      <c r="C150" s="4" t="s">
        <v>304</v>
      </c>
      <c r="D150" s="4" t="s">
        <v>369</v>
      </c>
      <c r="E150" s="4" t="s">
        <v>5123</v>
      </c>
      <c r="F150" s="4" t="s">
        <v>311</v>
      </c>
      <c r="G150" s="4" t="s">
        <v>5071</v>
      </c>
      <c r="H150" s="4" t="s">
        <v>5072</v>
      </c>
    </row>
    <row r="151" spans="1:8">
      <c r="A151" s="4" t="s">
        <v>5266</v>
      </c>
      <c r="B151" s="4" t="s">
        <v>5076</v>
      </c>
      <c r="C151" s="4" t="s">
        <v>34</v>
      </c>
      <c r="D151" s="4" t="s">
        <v>369</v>
      </c>
      <c r="E151" s="4" t="s">
        <v>5267</v>
      </c>
      <c r="F151" s="4" t="s">
        <v>5268</v>
      </c>
      <c r="G151" s="4" t="s">
        <v>5080</v>
      </c>
      <c r="H151" s="4" t="s">
        <v>5084</v>
      </c>
    </row>
    <row r="152" spans="1:8">
      <c r="A152" s="4" t="s">
        <v>5269</v>
      </c>
      <c r="B152" s="4" t="s">
        <v>5076</v>
      </c>
      <c r="C152" s="4" t="s">
        <v>495</v>
      </c>
      <c r="D152" s="4" t="s">
        <v>369</v>
      </c>
      <c r="E152" s="4" t="s">
        <v>5132</v>
      </c>
      <c r="F152" s="4" t="s">
        <v>5133</v>
      </c>
      <c r="G152" s="4" t="s">
        <v>5071</v>
      </c>
      <c r="H152" s="4" t="s">
        <v>5134</v>
      </c>
    </row>
    <row r="153" spans="1:8">
      <c r="A153" s="4" t="s">
        <v>1797</v>
      </c>
      <c r="B153" s="4" t="s">
        <v>5069</v>
      </c>
      <c r="C153" s="4" t="s">
        <v>304</v>
      </c>
      <c r="D153" s="4" t="s">
        <v>369</v>
      </c>
      <c r="E153" s="4" t="s">
        <v>5123</v>
      </c>
      <c r="F153" s="4" t="s">
        <v>311</v>
      </c>
      <c r="G153" s="4" t="s">
        <v>5071</v>
      </c>
      <c r="H153" s="4" t="s">
        <v>5081</v>
      </c>
    </row>
    <row r="154" spans="1:8">
      <c r="A154" s="4" t="s">
        <v>5270</v>
      </c>
      <c r="B154" s="4" t="s">
        <v>5076</v>
      </c>
      <c r="C154" s="4" t="s">
        <v>34</v>
      </c>
      <c r="D154" s="4" t="s">
        <v>369</v>
      </c>
      <c r="E154" s="4" t="s">
        <v>5271</v>
      </c>
      <c r="F154" s="4" t="s">
        <v>1903</v>
      </c>
      <c r="G154" s="4" t="s">
        <v>5080</v>
      </c>
      <c r="H154" s="4" t="s">
        <v>5081</v>
      </c>
    </row>
    <row r="155" spans="1:8">
      <c r="A155" s="4" t="s">
        <v>5272</v>
      </c>
      <c r="B155" s="4" t="s">
        <v>5076</v>
      </c>
      <c r="C155" s="4" t="s">
        <v>495</v>
      </c>
      <c r="D155" s="4" t="s">
        <v>369</v>
      </c>
      <c r="E155" s="4" t="s">
        <v>5132</v>
      </c>
      <c r="F155" s="4" t="s">
        <v>5133</v>
      </c>
      <c r="G155" s="4" t="s">
        <v>5071</v>
      </c>
      <c r="H155" s="4" t="s">
        <v>5098</v>
      </c>
    </row>
    <row r="156" spans="1:8">
      <c r="A156" s="4" t="s">
        <v>1826</v>
      </c>
      <c r="B156" s="4" t="s">
        <v>5076</v>
      </c>
      <c r="C156" s="4" t="s">
        <v>197</v>
      </c>
      <c r="D156" s="4" t="s">
        <v>369</v>
      </c>
      <c r="E156" s="4" t="s">
        <v>5183</v>
      </c>
      <c r="F156" s="4" t="s">
        <v>5184</v>
      </c>
      <c r="G156" s="4" t="s">
        <v>5071</v>
      </c>
      <c r="H156" s="4" t="s">
        <v>5072</v>
      </c>
    </row>
    <row r="157" spans="1:8">
      <c r="A157" s="4" t="s">
        <v>5273</v>
      </c>
      <c r="B157" s="4" t="s">
        <v>5076</v>
      </c>
      <c r="C157" s="4" t="s">
        <v>1084</v>
      </c>
      <c r="D157" s="4" t="s">
        <v>369</v>
      </c>
      <c r="E157" s="4" t="s">
        <v>5090</v>
      </c>
      <c r="F157" s="4" t="s">
        <v>5091</v>
      </c>
      <c r="G157" s="4" t="s">
        <v>5071</v>
      </c>
      <c r="H157" s="4" t="s">
        <v>5169</v>
      </c>
    </row>
    <row r="158" spans="1:8">
      <c r="A158" s="4" t="s">
        <v>1776</v>
      </c>
      <c r="B158" s="4" t="s">
        <v>5076</v>
      </c>
      <c r="C158" s="4" t="s">
        <v>34</v>
      </c>
      <c r="D158" s="4" t="s">
        <v>369</v>
      </c>
      <c r="E158" s="4" t="s">
        <v>5274</v>
      </c>
      <c r="F158" s="4" t="s">
        <v>5275</v>
      </c>
      <c r="G158" s="4" t="s">
        <v>5071</v>
      </c>
      <c r="H158" s="4" t="s">
        <v>5081</v>
      </c>
    </row>
    <row r="159" spans="1:8">
      <c r="A159" s="4" t="s">
        <v>5276</v>
      </c>
      <c r="B159" s="4" t="s">
        <v>5076</v>
      </c>
      <c r="C159" s="4" t="s">
        <v>129</v>
      </c>
      <c r="D159" s="4" t="s">
        <v>369</v>
      </c>
      <c r="E159" s="4" t="s">
        <v>5104</v>
      </c>
      <c r="F159" s="4" t="s">
        <v>5105</v>
      </c>
      <c r="G159" s="4" t="s">
        <v>5071</v>
      </c>
      <c r="H159" s="4" t="s">
        <v>5095</v>
      </c>
    </row>
    <row r="160" spans="1:8">
      <c r="A160" s="4" t="s">
        <v>5277</v>
      </c>
      <c r="B160" s="4" t="s">
        <v>5076</v>
      </c>
      <c r="C160" s="4" t="s">
        <v>240</v>
      </c>
      <c r="D160" s="4" t="s">
        <v>369</v>
      </c>
      <c r="E160" s="4" t="s">
        <v>5167</v>
      </c>
      <c r="F160" s="4" t="s">
        <v>242</v>
      </c>
      <c r="G160" s="4" t="s">
        <v>5080</v>
      </c>
      <c r="H160" s="4" t="s">
        <v>5103</v>
      </c>
    </row>
    <row r="161" spans="1:8">
      <c r="A161" s="4" t="s">
        <v>785</v>
      </c>
      <c r="B161" s="4" t="s">
        <v>5076</v>
      </c>
      <c r="C161" s="4" t="s">
        <v>221</v>
      </c>
      <c r="D161" s="4" t="s">
        <v>369</v>
      </c>
      <c r="E161" s="4" t="s">
        <v>5278</v>
      </c>
      <c r="F161" s="4" t="s">
        <v>5279</v>
      </c>
      <c r="G161" s="4" t="s">
        <v>5071</v>
      </c>
      <c r="H161" s="4" t="s">
        <v>5092</v>
      </c>
    </row>
    <row r="162" spans="1:8">
      <c r="A162" s="4" t="s">
        <v>5280</v>
      </c>
      <c r="B162" s="4" t="s">
        <v>5076</v>
      </c>
      <c r="C162" s="4" t="s">
        <v>197</v>
      </c>
      <c r="D162" s="4" t="s">
        <v>369</v>
      </c>
      <c r="E162" s="4" t="s">
        <v>5183</v>
      </c>
      <c r="F162" s="4" t="s">
        <v>5184</v>
      </c>
      <c r="G162" s="4" t="s">
        <v>5071</v>
      </c>
      <c r="H162" s="4" t="s">
        <v>5098</v>
      </c>
    </row>
    <row r="163" spans="1:8">
      <c r="A163" s="4" t="s">
        <v>820</v>
      </c>
      <c r="B163" s="4" t="s">
        <v>5076</v>
      </c>
      <c r="C163" s="4" t="s">
        <v>221</v>
      </c>
      <c r="D163" s="4" t="s">
        <v>369</v>
      </c>
      <c r="E163" s="4" t="s">
        <v>5278</v>
      </c>
      <c r="F163" s="4" t="s">
        <v>5279</v>
      </c>
      <c r="G163" s="4" t="s">
        <v>5071</v>
      </c>
      <c r="H163" s="4" t="s">
        <v>5088</v>
      </c>
    </row>
    <row r="164" spans="1:8">
      <c r="A164" s="4" t="s">
        <v>756</v>
      </c>
      <c r="B164" s="4" t="s">
        <v>5076</v>
      </c>
      <c r="C164" s="4" t="s">
        <v>34</v>
      </c>
      <c r="D164" s="4" t="s">
        <v>369</v>
      </c>
      <c r="E164" s="4" t="s">
        <v>5281</v>
      </c>
      <c r="F164" s="4" t="s">
        <v>5282</v>
      </c>
      <c r="G164" s="4" t="s">
        <v>5071</v>
      </c>
      <c r="H164" s="4" t="s">
        <v>5122</v>
      </c>
    </row>
    <row r="165" spans="1:8">
      <c r="A165" s="4" t="s">
        <v>3963</v>
      </c>
      <c r="B165" s="4" t="s">
        <v>5076</v>
      </c>
      <c r="C165" s="4" t="s">
        <v>175</v>
      </c>
      <c r="D165" s="4" t="s">
        <v>369</v>
      </c>
      <c r="E165" s="4" t="s">
        <v>5262</v>
      </c>
      <c r="F165" s="4" t="s">
        <v>5263</v>
      </c>
      <c r="G165" s="4" t="s">
        <v>5071</v>
      </c>
      <c r="H165" s="4" t="s">
        <v>5169</v>
      </c>
    </row>
    <row r="166" spans="1:8">
      <c r="A166" s="4" t="s">
        <v>1373</v>
      </c>
      <c r="B166" s="4" t="s">
        <v>5076</v>
      </c>
      <c r="C166" s="4" t="s">
        <v>1084</v>
      </c>
      <c r="D166" s="4" t="s">
        <v>369</v>
      </c>
      <c r="E166" s="4" t="s">
        <v>5106</v>
      </c>
      <c r="F166" s="4" t="s">
        <v>5107</v>
      </c>
      <c r="G166" s="4" t="s">
        <v>5071</v>
      </c>
      <c r="H166" s="4" t="s">
        <v>5072</v>
      </c>
    </row>
    <row r="167" spans="1:8">
      <c r="A167" s="4" t="s">
        <v>1485</v>
      </c>
      <c r="B167" s="4" t="s">
        <v>5076</v>
      </c>
      <c r="C167" s="4" t="s">
        <v>495</v>
      </c>
      <c r="D167" s="4" t="s">
        <v>369</v>
      </c>
      <c r="E167" s="4" t="s">
        <v>5132</v>
      </c>
      <c r="F167" s="4" t="s">
        <v>5133</v>
      </c>
      <c r="G167" s="4" t="s">
        <v>5071</v>
      </c>
      <c r="H167" s="4" t="s">
        <v>5072</v>
      </c>
    </row>
    <row r="168" spans="1:8">
      <c r="A168" s="4" t="s">
        <v>895</v>
      </c>
      <c r="B168" s="4" t="s">
        <v>5069</v>
      </c>
      <c r="C168" s="4" t="s">
        <v>66</v>
      </c>
      <c r="D168" s="4" t="s">
        <v>369</v>
      </c>
      <c r="E168" s="4" t="s">
        <v>5283</v>
      </c>
      <c r="F168" s="4" t="s">
        <v>76</v>
      </c>
      <c r="G168" s="4" t="s">
        <v>5071</v>
      </c>
      <c r="H168" s="4" t="s">
        <v>5092</v>
      </c>
    </row>
    <row r="169" spans="1:8">
      <c r="A169" s="4" t="s">
        <v>1442</v>
      </c>
      <c r="B169" s="4" t="s">
        <v>5076</v>
      </c>
      <c r="C169" s="4" t="s">
        <v>495</v>
      </c>
      <c r="D169" s="4" t="s">
        <v>369</v>
      </c>
      <c r="E169" s="4" t="s">
        <v>5132</v>
      </c>
      <c r="F169" s="4" t="s">
        <v>5133</v>
      </c>
      <c r="G169" s="4" t="s">
        <v>5071</v>
      </c>
      <c r="H169" s="4" t="s">
        <v>5092</v>
      </c>
    </row>
    <row r="170" spans="1:8">
      <c r="A170" s="4" t="s">
        <v>760</v>
      </c>
      <c r="B170" s="4" t="s">
        <v>5069</v>
      </c>
      <c r="C170" s="4" t="s">
        <v>304</v>
      </c>
      <c r="D170" s="4" t="s">
        <v>369</v>
      </c>
      <c r="E170" s="4" t="s">
        <v>5284</v>
      </c>
      <c r="F170" s="4" t="s">
        <v>5285</v>
      </c>
      <c r="G170" s="4" t="s">
        <v>5071</v>
      </c>
      <c r="H170" s="4" t="s">
        <v>5121</v>
      </c>
    </row>
    <row r="171" spans="1:8">
      <c r="A171" s="4" t="s">
        <v>1753</v>
      </c>
      <c r="B171" s="4" t="s">
        <v>5076</v>
      </c>
      <c r="C171" s="4" t="s">
        <v>34</v>
      </c>
      <c r="D171" s="4" t="s">
        <v>369</v>
      </c>
      <c r="E171" s="4" t="s">
        <v>5147</v>
      </c>
      <c r="F171" s="4" t="s">
        <v>5148</v>
      </c>
      <c r="G171" s="4" t="s">
        <v>5071</v>
      </c>
      <c r="H171" s="4" t="s">
        <v>5122</v>
      </c>
    </row>
    <row r="172" spans="1:8">
      <c r="A172" s="4" t="s">
        <v>1035</v>
      </c>
      <c r="B172" s="4" t="s">
        <v>5069</v>
      </c>
      <c r="C172" s="4" t="s">
        <v>322</v>
      </c>
      <c r="D172" s="4" t="s">
        <v>369</v>
      </c>
      <c r="E172" s="4" t="s">
        <v>5194</v>
      </c>
      <c r="F172" s="4" t="s">
        <v>5195</v>
      </c>
      <c r="G172" s="4" t="s">
        <v>5071</v>
      </c>
      <c r="H172" s="4" t="s">
        <v>5072</v>
      </c>
    </row>
    <row r="173" spans="1:8">
      <c r="A173" s="4" t="s">
        <v>5286</v>
      </c>
      <c r="B173" s="4" t="s">
        <v>5258</v>
      </c>
      <c r="C173" s="4"/>
      <c r="D173" s="4" t="s">
        <v>369</v>
      </c>
      <c r="E173" s="4" t="s">
        <v>5259</v>
      </c>
      <c r="F173" s="4" t="s">
        <v>5260</v>
      </c>
      <c r="G173" s="4" t="s">
        <v>5080</v>
      </c>
      <c r="H173" s="4" t="s">
        <v>5168</v>
      </c>
    </row>
    <row r="174" spans="1:8">
      <c r="A174" s="4" t="s">
        <v>5287</v>
      </c>
      <c r="B174" s="4" t="s">
        <v>5076</v>
      </c>
      <c r="C174" s="4" t="s">
        <v>197</v>
      </c>
      <c r="D174" s="4" t="s">
        <v>369</v>
      </c>
      <c r="E174" s="4" t="s">
        <v>5183</v>
      </c>
      <c r="F174" s="4" t="s">
        <v>5184</v>
      </c>
      <c r="G174" s="4" t="s">
        <v>5071</v>
      </c>
      <c r="H174" s="4" t="s">
        <v>5095</v>
      </c>
    </row>
    <row r="175" spans="1:8">
      <c r="A175" s="4" t="s">
        <v>1465</v>
      </c>
      <c r="B175" s="4" t="s">
        <v>5076</v>
      </c>
      <c r="C175" s="4" t="s">
        <v>495</v>
      </c>
      <c r="D175" s="4" t="s">
        <v>369</v>
      </c>
      <c r="E175" s="4" t="s">
        <v>5132</v>
      </c>
      <c r="F175" s="4" t="s">
        <v>5133</v>
      </c>
      <c r="G175" s="4" t="s">
        <v>5071</v>
      </c>
      <c r="H175" s="4" t="s">
        <v>5098</v>
      </c>
    </row>
    <row r="176" spans="1:8">
      <c r="A176" s="4" t="s">
        <v>657</v>
      </c>
      <c r="B176" s="4" t="s">
        <v>5076</v>
      </c>
      <c r="C176" s="4" t="s">
        <v>66</v>
      </c>
      <c r="D176" s="4" t="s">
        <v>369</v>
      </c>
      <c r="E176" s="4" t="s">
        <v>5173</v>
      </c>
      <c r="F176" s="4" t="s">
        <v>5174</v>
      </c>
      <c r="G176" s="4" t="s">
        <v>5071</v>
      </c>
      <c r="H176" s="4" t="s">
        <v>5121</v>
      </c>
    </row>
    <row r="177" spans="1:8">
      <c r="A177" s="4" t="s">
        <v>2137</v>
      </c>
      <c r="B177" s="4" t="s">
        <v>5076</v>
      </c>
      <c r="C177" s="4" t="s">
        <v>197</v>
      </c>
      <c r="D177" s="4" t="s">
        <v>369</v>
      </c>
      <c r="E177" s="4" t="s">
        <v>5200</v>
      </c>
      <c r="F177" s="4" t="s">
        <v>5201</v>
      </c>
      <c r="G177" s="4" t="s">
        <v>5071</v>
      </c>
      <c r="H177" s="4" t="s">
        <v>5088</v>
      </c>
    </row>
    <row r="178" spans="1:8">
      <c r="A178" s="4" t="s">
        <v>482</v>
      </c>
      <c r="B178" s="4" t="s">
        <v>5076</v>
      </c>
      <c r="C178" s="4" t="s">
        <v>34</v>
      </c>
      <c r="D178" s="4" t="s">
        <v>369</v>
      </c>
      <c r="E178" s="4" t="s">
        <v>5189</v>
      </c>
      <c r="F178" s="4" t="s">
        <v>5190</v>
      </c>
      <c r="G178" s="4" t="s">
        <v>5071</v>
      </c>
      <c r="H178" s="4" t="s">
        <v>5095</v>
      </c>
    </row>
    <row r="179" spans="1:8">
      <c r="A179" s="4" t="s">
        <v>1174</v>
      </c>
      <c r="B179" s="4" t="s">
        <v>5076</v>
      </c>
      <c r="C179" s="4" t="s">
        <v>221</v>
      </c>
      <c r="D179" s="4" t="s">
        <v>369</v>
      </c>
      <c r="E179" s="4" t="s">
        <v>5180</v>
      </c>
      <c r="F179" s="4" t="s">
        <v>5181</v>
      </c>
      <c r="G179" s="4" t="s">
        <v>5071</v>
      </c>
      <c r="H179" s="4" t="s">
        <v>5081</v>
      </c>
    </row>
    <row r="180" spans="1:8">
      <c r="A180" s="4" t="s">
        <v>5288</v>
      </c>
      <c r="B180" s="4" t="s">
        <v>5076</v>
      </c>
      <c r="C180" s="4" t="s">
        <v>495</v>
      </c>
      <c r="D180" s="4" t="s">
        <v>369</v>
      </c>
      <c r="E180" s="4" t="s">
        <v>5132</v>
      </c>
      <c r="F180" s="4" t="s">
        <v>5133</v>
      </c>
      <c r="G180" s="4" t="s">
        <v>5071</v>
      </c>
      <c r="H180" s="4" t="s">
        <v>5088</v>
      </c>
    </row>
    <row r="181" spans="1:8">
      <c r="A181" s="4" t="s">
        <v>5289</v>
      </c>
      <c r="B181" s="4" t="s">
        <v>5076</v>
      </c>
      <c r="C181" s="4" t="s">
        <v>495</v>
      </c>
      <c r="D181" s="4" t="s">
        <v>369</v>
      </c>
      <c r="E181" s="4" t="s">
        <v>5132</v>
      </c>
      <c r="F181" s="4" t="s">
        <v>5133</v>
      </c>
      <c r="G181" s="4" t="s">
        <v>5071</v>
      </c>
      <c r="H181" s="4" t="s">
        <v>5134</v>
      </c>
    </row>
    <row r="182" spans="1:8">
      <c r="A182" s="4" t="s">
        <v>1115</v>
      </c>
      <c r="B182" s="4" t="s">
        <v>5076</v>
      </c>
      <c r="C182" s="4" t="s">
        <v>240</v>
      </c>
      <c r="D182" s="4" t="s">
        <v>369</v>
      </c>
      <c r="E182" s="4" t="s">
        <v>5167</v>
      </c>
      <c r="F182" s="4" t="s">
        <v>242</v>
      </c>
      <c r="G182" s="4" t="s">
        <v>5071</v>
      </c>
      <c r="H182" s="4" t="s">
        <v>5125</v>
      </c>
    </row>
    <row r="183" spans="1:8">
      <c r="A183" s="4" t="s">
        <v>5290</v>
      </c>
      <c r="B183" s="4" t="s">
        <v>5076</v>
      </c>
      <c r="C183" s="4" t="s">
        <v>240</v>
      </c>
      <c r="D183" s="4" t="s">
        <v>369</v>
      </c>
      <c r="E183" s="4" t="s">
        <v>5167</v>
      </c>
      <c r="F183" s="4" t="s">
        <v>242</v>
      </c>
      <c r="G183" s="4" t="s">
        <v>5071</v>
      </c>
      <c r="H183" s="4" t="s">
        <v>5075</v>
      </c>
    </row>
    <row r="184" spans="1:8">
      <c r="A184" s="4" t="s">
        <v>1011</v>
      </c>
      <c r="B184" s="4" t="s">
        <v>5069</v>
      </c>
      <c r="C184" s="4" t="s">
        <v>260</v>
      </c>
      <c r="D184" s="4" t="s">
        <v>369</v>
      </c>
      <c r="E184" s="4" t="s">
        <v>5291</v>
      </c>
      <c r="F184" s="4" t="s">
        <v>5292</v>
      </c>
      <c r="G184" s="4" t="s">
        <v>5071</v>
      </c>
      <c r="H184" s="4" t="s">
        <v>5204</v>
      </c>
    </row>
    <row r="185" spans="1:8">
      <c r="A185" s="4" t="s">
        <v>1817</v>
      </c>
      <c r="B185" s="4" t="s">
        <v>5076</v>
      </c>
      <c r="C185" s="4" t="s">
        <v>197</v>
      </c>
      <c r="D185" s="4" t="s">
        <v>369</v>
      </c>
      <c r="E185" s="4" t="s">
        <v>5183</v>
      </c>
      <c r="F185" s="4" t="s">
        <v>5184</v>
      </c>
      <c r="G185" s="4" t="s">
        <v>5071</v>
      </c>
      <c r="H185" s="4" t="s">
        <v>5084</v>
      </c>
    </row>
    <row r="186" spans="1:8">
      <c r="A186" s="4" t="s">
        <v>1849</v>
      </c>
      <c r="B186" s="4" t="s">
        <v>5076</v>
      </c>
      <c r="C186" s="4" t="s">
        <v>197</v>
      </c>
      <c r="D186" s="4" t="s">
        <v>369</v>
      </c>
      <c r="E186" s="4" t="s">
        <v>5183</v>
      </c>
      <c r="F186" s="4" t="s">
        <v>5184</v>
      </c>
      <c r="G186" s="4" t="s">
        <v>5071</v>
      </c>
      <c r="H186" s="4" t="s">
        <v>5124</v>
      </c>
    </row>
    <row r="187" spans="1:8">
      <c r="A187" s="4" t="s">
        <v>5293</v>
      </c>
      <c r="B187" s="4" t="s">
        <v>5076</v>
      </c>
      <c r="C187" s="4" t="s">
        <v>5100</v>
      </c>
      <c r="D187" s="4" t="s">
        <v>369</v>
      </c>
      <c r="E187" s="4" t="s">
        <v>5294</v>
      </c>
      <c r="F187" s="4" t="s">
        <v>5295</v>
      </c>
      <c r="G187" s="4" t="s">
        <v>5080</v>
      </c>
      <c r="H187" s="4" t="s">
        <v>5084</v>
      </c>
    </row>
    <row r="188" spans="1:8">
      <c r="A188" s="4" t="s">
        <v>5296</v>
      </c>
      <c r="B188" s="4" t="s">
        <v>5258</v>
      </c>
      <c r="C188" s="4"/>
      <c r="D188" s="4" t="s">
        <v>369</v>
      </c>
      <c r="E188" s="4" t="s">
        <v>5259</v>
      </c>
      <c r="F188" s="4" t="s">
        <v>5260</v>
      </c>
      <c r="G188" s="4" t="s">
        <v>5080</v>
      </c>
      <c r="H188" s="4" t="s">
        <v>5095</v>
      </c>
    </row>
    <row r="189" spans="1:8">
      <c r="A189" s="4" t="s">
        <v>5297</v>
      </c>
      <c r="B189" s="4" t="s">
        <v>5076</v>
      </c>
      <c r="C189" s="4" t="s">
        <v>129</v>
      </c>
      <c r="D189" s="4" t="s">
        <v>369</v>
      </c>
      <c r="E189" s="4" t="s">
        <v>5298</v>
      </c>
      <c r="F189" s="4" t="s">
        <v>140</v>
      </c>
      <c r="G189" s="4" t="s">
        <v>5071</v>
      </c>
      <c r="H189" s="4" t="s">
        <v>5134</v>
      </c>
    </row>
    <row r="190" spans="1:8">
      <c r="A190" s="4" t="s">
        <v>5299</v>
      </c>
      <c r="B190" s="4" t="s">
        <v>5076</v>
      </c>
      <c r="C190" s="4" t="s">
        <v>197</v>
      </c>
      <c r="D190" s="4" t="s">
        <v>369</v>
      </c>
      <c r="E190" s="4" t="s">
        <v>5183</v>
      </c>
      <c r="F190" s="4" t="s">
        <v>5184</v>
      </c>
      <c r="G190" s="4" t="s">
        <v>5071</v>
      </c>
      <c r="H190" s="4" t="s">
        <v>5095</v>
      </c>
    </row>
    <row r="191" spans="1:8">
      <c r="A191" s="4" t="s">
        <v>5300</v>
      </c>
      <c r="B191" s="4" t="s">
        <v>5076</v>
      </c>
      <c r="C191" s="4" t="s">
        <v>1084</v>
      </c>
      <c r="D191" s="4" t="s">
        <v>369</v>
      </c>
      <c r="E191" s="4" t="s">
        <v>5106</v>
      </c>
      <c r="F191" s="4" t="s">
        <v>5107</v>
      </c>
      <c r="G191" s="4" t="s">
        <v>5071</v>
      </c>
      <c r="H191" s="4" t="s">
        <v>5134</v>
      </c>
    </row>
    <row r="192" spans="1:8">
      <c r="A192" s="4" t="s">
        <v>690</v>
      </c>
      <c r="B192" s="4" t="s">
        <v>5076</v>
      </c>
      <c r="C192" s="4" t="s">
        <v>129</v>
      </c>
      <c r="D192" s="4" t="s">
        <v>369</v>
      </c>
      <c r="E192" s="4" t="s">
        <v>5301</v>
      </c>
      <c r="F192" s="4" t="s">
        <v>146</v>
      </c>
      <c r="G192" s="4" t="s">
        <v>5071</v>
      </c>
      <c r="H192" s="4" t="s">
        <v>5088</v>
      </c>
    </row>
    <row r="193" spans="1:8">
      <c r="A193" s="4" t="s">
        <v>5302</v>
      </c>
      <c r="B193" s="4" t="s">
        <v>5076</v>
      </c>
      <c r="C193" s="4" t="s">
        <v>495</v>
      </c>
      <c r="D193" s="4" t="s">
        <v>369</v>
      </c>
      <c r="E193" s="4" t="s">
        <v>5132</v>
      </c>
      <c r="F193" s="4" t="s">
        <v>5133</v>
      </c>
      <c r="G193" s="4" t="s">
        <v>5071</v>
      </c>
      <c r="H193" s="4" t="s">
        <v>5095</v>
      </c>
    </row>
    <row r="194" spans="1:8">
      <c r="A194" s="4" t="s">
        <v>5303</v>
      </c>
      <c r="B194" s="4" t="s">
        <v>5069</v>
      </c>
      <c r="C194" s="4" t="s">
        <v>322</v>
      </c>
      <c r="D194" s="4" t="s">
        <v>369</v>
      </c>
      <c r="E194" s="4" t="s">
        <v>5304</v>
      </c>
      <c r="F194" s="4" t="s">
        <v>5305</v>
      </c>
      <c r="G194" s="4" t="s">
        <v>5071</v>
      </c>
      <c r="H194" s="4" t="s">
        <v>5134</v>
      </c>
    </row>
    <row r="195" spans="1:8">
      <c r="A195" s="4" t="s">
        <v>5306</v>
      </c>
      <c r="B195" s="4" t="s">
        <v>5076</v>
      </c>
      <c r="C195" s="4" t="s">
        <v>34</v>
      </c>
      <c r="D195" s="4" t="s">
        <v>369</v>
      </c>
      <c r="E195" s="4" t="s">
        <v>5271</v>
      </c>
      <c r="F195" s="4" t="s">
        <v>1903</v>
      </c>
      <c r="G195" s="4" t="s">
        <v>5071</v>
      </c>
      <c r="H195" s="4" t="s">
        <v>5125</v>
      </c>
    </row>
    <row r="196" spans="1:8">
      <c r="A196" s="4" t="s">
        <v>958</v>
      </c>
      <c r="B196" s="4" t="s">
        <v>5076</v>
      </c>
      <c r="C196" s="4" t="s">
        <v>66</v>
      </c>
      <c r="D196" s="4" t="s">
        <v>369</v>
      </c>
      <c r="E196" s="4" t="s">
        <v>5307</v>
      </c>
      <c r="F196" s="4" t="s">
        <v>5308</v>
      </c>
      <c r="G196" s="4" t="s">
        <v>5071</v>
      </c>
      <c r="H196" s="4" t="s">
        <v>5084</v>
      </c>
    </row>
    <row r="197" spans="1:8">
      <c r="A197" s="4" t="s">
        <v>1861</v>
      </c>
      <c r="B197" s="4" t="s">
        <v>5076</v>
      </c>
      <c r="C197" s="4" t="s">
        <v>197</v>
      </c>
      <c r="D197" s="4" t="s">
        <v>369</v>
      </c>
      <c r="E197" s="4" t="s">
        <v>5183</v>
      </c>
      <c r="F197" s="4" t="s">
        <v>5184</v>
      </c>
      <c r="G197" s="4" t="s">
        <v>5071</v>
      </c>
      <c r="H197" s="4" t="s">
        <v>5084</v>
      </c>
    </row>
    <row r="198" spans="1:8">
      <c r="A198" s="4" t="s">
        <v>5309</v>
      </c>
      <c r="B198" s="4" t="s">
        <v>5069</v>
      </c>
      <c r="C198" s="4" t="s">
        <v>322</v>
      </c>
      <c r="D198" s="4" t="s">
        <v>369</v>
      </c>
      <c r="E198" s="4" t="s">
        <v>5304</v>
      </c>
      <c r="F198" s="4" t="s">
        <v>5305</v>
      </c>
      <c r="G198" s="4" t="s">
        <v>5071</v>
      </c>
      <c r="H198" s="4" t="s">
        <v>5124</v>
      </c>
    </row>
    <row r="199" spans="1:8">
      <c r="A199" s="4" t="s">
        <v>1474</v>
      </c>
      <c r="B199" s="4" t="s">
        <v>5076</v>
      </c>
      <c r="C199" s="4" t="s">
        <v>495</v>
      </c>
      <c r="D199" s="4" t="s">
        <v>369</v>
      </c>
      <c r="E199" s="4" t="s">
        <v>5132</v>
      </c>
      <c r="F199" s="4" t="s">
        <v>5133</v>
      </c>
      <c r="G199" s="4" t="s">
        <v>5071</v>
      </c>
      <c r="H199" s="4" t="s">
        <v>5084</v>
      </c>
    </row>
    <row r="200" spans="1:8">
      <c r="A200" s="4" t="s">
        <v>1477</v>
      </c>
      <c r="B200" s="4" t="s">
        <v>5076</v>
      </c>
      <c r="C200" s="4" t="s">
        <v>495</v>
      </c>
      <c r="D200" s="4" t="s">
        <v>369</v>
      </c>
      <c r="E200" s="4" t="s">
        <v>5132</v>
      </c>
      <c r="F200" s="4" t="s">
        <v>5133</v>
      </c>
      <c r="G200" s="4" t="s">
        <v>5071</v>
      </c>
      <c r="H200" s="4" t="s">
        <v>5168</v>
      </c>
    </row>
    <row r="201" spans="1:8">
      <c r="A201" s="4" t="s">
        <v>1675</v>
      </c>
      <c r="B201" s="4" t="s">
        <v>5076</v>
      </c>
      <c r="C201" s="4" t="s">
        <v>495</v>
      </c>
      <c r="D201" s="4" t="s">
        <v>369</v>
      </c>
      <c r="E201" s="4" t="s">
        <v>5132</v>
      </c>
      <c r="F201" s="4" t="s">
        <v>5133</v>
      </c>
      <c r="G201" s="4" t="s">
        <v>5071</v>
      </c>
      <c r="H201" s="4" t="s">
        <v>5098</v>
      </c>
    </row>
    <row r="202" spans="1:8">
      <c r="A202" s="4" t="s">
        <v>5310</v>
      </c>
      <c r="B202" s="4" t="s">
        <v>5076</v>
      </c>
      <c r="C202" s="4" t="s">
        <v>34</v>
      </c>
      <c r="D202" s="4" t="s">
        <v>369</v>
      </c>
      <c r="E202" s="4" t="s">
        <v>5189</v>
      </c>
      <c r="F202" s="4" t="s">
        <v>5190</v>
      </c>
      <c r="G202" s="4" t="s">
        <v>5080</v>
      </c>
      <c r="H202" s="4" t="s">
        <v>5122</v>
      </c>
    </row>
    <row r="203" spans="1:8">
      <c r="A203" s="4" t="s">
        <v>1943</v>
      </c>
      <c r="B203" s="4" t="s">
        <v>5076</v>
      </c>
      <c r="C203" s="4" t="s">
        <v>34</v>
      </c>
      <c r="D203" s="4" t="s">
        <v>369</v>
      </c>
      <c r="E203" s="4" t="s">
        <v>5223</v>
      </c>
      <c r="F203" s="4" t="s">
        <v>5224</v>
      </c>
      <c r="G203" s="4" t="s">
        <v>5071</v>
      </c>
      <c r="H203" s="4" t="s">
        <v>5092</v>
      </c>
    </row>
    <row r="204" spans="1:8">
      <c r="A204" s="4" t="s">
        <v>755</v>
      </c>
      <c r="B204" s="4" t="s">
        <v>5076</v>
      </c>
      <c r="C204" s="4" t="s">
        <v>34</v>
      </c>
      <c r="D204" s="4" t="s">
        <v>369</v>
      </c>
      <c r="E204" s="4" t="s">
        <v>5281</v>
      </c>
      <c r="F204" s="4" t="s">
        <v>5282</v>
      </c>
      <c r="G204" s="4" t="s">
        <v>5071</v>
      </c>
      <c r="H204" s="4" t="s">
        <v>5092</v>
      </c>
    </row>
    <row r="205" spans="1:8">
      <c r="A205" s="4" t="s">
        <v>1839</v>
      </c>
      <c r="B205" s="4" t="s">
        <v>5076</v>
      </c>
      <c r="C205" s="4" t="s">
        <v>197</v>
      </c>
      <c r="D205" s="4" t="s">
        <v>369</v>
      </c>
      <c r="E205" s="4" t="s">
        <v>5183</v>
      </c>
      <c r="F205" s="4" t="s">
        <v>5184</v>
      </c>
      <c r="G205" s="4" t="s">
        <v>5071</v>
      </c>
      <c r="H205" s="4" t="s">
        <v>5081</v>
      </c>
    </row>
    <row r="206" spans="1:8">
      <c r="A206" s="4" t="s">
        <v>5311</v>
      </c>
      <c r="B206" s="4" t="s">
        <v>5076</v>
      </c>
      <c r="C206" s="4" t="s">
        <v>1084</v>
      </c>
      <c r="D206" s="4" t="s">
        <v>369</v>
      </c>
      <c r="E206" s="4" t="s">
        <v>5090</v>
      </c>
      <c r="F206" s="4" t="s">
        <v>5091</v>
      </c>
      <c r="G206" s="4" t="s">
        <v>5080</v>
      </c>
      <c r="H206" s="4" t="s">
        <v>5122</v>
      </c>
    </row>
    <row r="207" spans="1:8">
      <c r="A207" s="4" t="s">
        <v>5312</v>
      </c>
      <c r="B207" s="4" t="s">
        <v>5076</v>
      </c>
      <c r="C207" s="4" t="s">
        <v>221</v>
      </c>
      <c r="D207" s="4" t="s">
        <v>369</v>
      </c>
      <c r="E207" s="4" t="s">
        <v>5180</v>
      </c>
      <c r="F207" s="4" t="s">
        <v>5181</v>
      </c>
      <c r="G207" s="4" t="s">
        <v>5071</v>
      </c>
      <c r="H207" s="4" t="s">
        <v>5075</v>
      </c>
    </row>
    <row r="208" spans="1:8">
      <c r="A208" s="4" t="s">
        <v>5313</v>
      </c>
      <c r="B208" s="4" t="s">
        <v>5076</v>
      </c>
      <c r="C208" s="4" t="s">
        <v>5100</v>
      </c>
      <c r="D208" s="4" t="s">
        <v>369</v>
      </c>
      <c r="E208" s="4" t="s">
        <v>5294</v>
      </c>
      <c r="F208" s="4" t="s">
        <v>5295</v>
      </c>
      <c r="G208" s="4" t="s">
        <v>5080</v>
      </c>
      <c r="H208" s="4" t="s">
        <v>5084</v>
      </c>
    </row>
    <row r="209" spans="1:8">
      <c r="A209" s="4" t="s">
        <v>1688</v>
      </c>
      <c r="B209" s="4" t="s">
        <v>5076</v>
      </c>
      <c r="C209" s="4" t="s">
        <v>495</v>
      </c>
      <c r="D209" s="4" t="s">
        <v>369</v>
      </c>
      <c r="E209" s="4" t="s">
        <v>5132</v>
      </c>
      <c r="F209" s="4" t="s">
        <v>5133</v>
      </c>
      <c r="G209" s="4" t="s">
        <v>5071</v>
      </c>
      <c r="H209" s="4" t="s">
        <v>5124</v>
      </c>
    </row>
    <row r="210" spans="1:8">
      <c r="A210" s="4" t="s">
        <v>1162</v>
      </c>
      <c r="B210" s="4" t="s">
        <v>5076</v>
      </c>
      <c r="C210" s="4" t="s">
        <v>221</v>
      </c>
      <c r="D210" s="4" t="s">
        <v>369</v>
      </c>
      <c r="E210" s="4" t="s">
        <v>5180</v>
      </c>
      <c r="F210" s="4" t="s">
        <v>5181</v>
      </c>
      <c r="G210" s="4" t="s">
        <v>5071</v>
      </c>
      <c r="H210" s="4" t="s">
        <v>5088</v>
      </c>
    </row>
    <row r="211" spans="1:8">
      <c r="A211" s="4" t="s">
        <v>1090</v>
      </c>
      <c r="B211" s="4" t="s">
        <v>5076</v>
      </c>
      <c r="C211" s="4" t="s">
        <v>1084</v>
      </c>
      <c r="D211" s="4" t="s">
        <v>369</v>
      </c>
      <c r="E211" s="4" t="s">
        <v>5154</v>
      </c>
      <c r="F211" s="4" t="s">
        <v>148</v>
      </c>
      <c r="G211" s="4" t="s">
        <v>5071</v>
      </c>
      <c r="H211" s="4" t="s">
        <v>5114</v>
      </c>
    </row>
    <row r="212" spans="1:8">
      <c r="A212" s="4" t="s">
        <v>483</v>
      </c>
      <c r="B212" s="4" t="s">
        <v>5076</v>
      </c>
      <c r="C212" s="4" t="s">
        <v>34</v>
      </c>
      <c r="D212" s="4" t="s">
        <v>369</v>
      </c>
      <c r="E212" s="4" t="s">
        <v>5189</v>
      </c>
      <c r="F212" s="4" t="s">
        <v>5190</v>
      </c>
      <c r="G212" s="4" t="s">
        <v>5071</v>
      </c>
      <c r="H212" s="4" t="s">
        <v>5088</v>
      </c>
    </row>
    <row r="213" spans="1:8">
      <c r="A213" s="4" t="s">
        <v>1958</v>
      </c>
      <c r="B213" s="4" t="s">
        <v>5069</v>
      </c>
      <c r="C213" s="4" t="s">
        <v>322</v>
      </c>
      <c r="D213" s="4" t="s">
        <v>369</v>
      </c>
      <c r="E213" s="4" t="s">
        <v>5304</v>
      </c>
      <c r="F213" s="4" t="s">
        <v>5305</v>
      </c>
      <c r="G213" s="4" t="s">
        <v>5071</v>
      </c>
      <c r="H213" s="4" t="s">
        <v>5072</v>
      </c>
    </row>
    <row r="214" spans="1:8">
      <c r="A214" s="4" t="s">
        <v>1876</v>
      </c>
      <c r="B214" s="4" t="s">
        <v>5069</v>
      </c>
      <c r="C214" s="4" t="s">
        <v>304</v>
      </c>
      <c r="D214" s="4" t="s">
        <v>369</v>
      </c>
      <c r="E214" s="4" t="s">
        <v>5314</v>
      </c>
      <c r="F214" s="4" t="s">
        <v>313</v>
      </c>
      <c r="G214" s="4" t="s">
        <v>5071</v>
      </c>
      <c r="H214" s="4" t="s">
        <v>5084</v>
      </c>
    </row>
    <row r="215" spans="1:8">
      <c r="A215" s="4" t="s">
        <v>1831</v>
      </c>
      <c r="B215" s="4" t="s">
        <v>5076</v>
      </c>
      <c r="C215" s="4" t="s">
        <v>197</v>
      </c>
      <c r="D215" s="4" t="s">
        <v>369</v>
      </c>
      <c r="E215" s="4" t="s">
        <v>5183</v>
      </c>
      <c r="F215" s="4" t="s">
        <v>5184</v>
      </c>
      <c r="G215" s="4" t="s">
        <v>5071</v>
      </c>
      <c r="H215" s="4" t="s">
        <v>5124</v>
      </c>
    </row>
    <row r="216" spans="1:8">
      <c r="A216" s="4" t="s">
        <v>561</v>
      </c>
      <c r="B216" s="4" t="s">
        <v>5076</v>
      </c>
      <c r="C216" s="4" t="s">
        <v>34</v>
      </c>
      <c r="D216" s="4" t="s">
        <v>369</v>
      </c>
      <c r="E216" s="4" t="s">
        <v>5185</v>
      </c>
      <c r="F216" s="4" t="s">
        <v>5186</v>
      </c>
      <c r="G216" s="4" t="s">
        <v>5071</v>
      </c>
      <c r="H216" s="4" t="s">
        <v>5122</v>
      </c>
    </row>
    <row r="217" spans="1:8">
      <c r="A217" s="4" t="s">
        <v>399</v>
      </c>
      <c r="B217" s="4" t="s">
        <v>5076</v>
      </c>
      <c r="C217" s="4" t="s">
        <v>34</v>
      </c>
      <c r="D217" s="4" t="s">
        <v>369</v>
      </c>
      <c r="E217" s="4" t="s">
        <v>5129</v>
      </c>
      <c r="F217" s="4" t="s">
        <v>5130</v>
      </c>
      <c r="G217" s="4" t="s">
        <v>5071</v>
      </c>
      <c r="H217" s="4" t="s">
        <v>5121</v>
      </c>
    </row>
    <row r="218" spans="1:8">
      <c r="A218" s="4" t="s">
        <v>1559</v>
      </c>
      <c r="B218" s="4" t="s">
        <v>5076</v>
      </c>
      <c r="C218" s="4" t="s">
        <v>495</v>
      </c>
      <c r="D218" s="4" t="s">
        <v>369</v>
      </c>
      <c r="E218" s="4" t="s">
        <v>5132</v>
      </c>
      <c r="F218" s="4" t="s">
        <v>5133</v>
      </c>
      <c r="G218" s="4" t="s">
        <v>5071</v>
      </c>
      <c r="H218" s="4" t="s">
        <v>5114</v>
      </c>
    </row>
    <row r="219" spans="1:8">
      <c r="A219" s="4" t="s">
        <v>710</v>
      </c>
      <c r="B219" s="4" t="s">
        <v>5076</v>
      </c>
      <c r="C219" s="4" t="s">
        <v>175</v>
      </c>
      <c r="D219" s="4" t="s">
        <v>369</v>
      </c>
      <c r="E219" s="4" t="s">
        <v>5155</v>
      </c>
      <c r="F219" s="4" t="s">
        <v>189</v>
      </c>
      <c r="G219" s="4" t="s">
        <v>5071</v>
      </c>
      <c r="H219" s="4" t="s">
        <v>5204</v>
      </c>
    </row>
    <row r="220" spans="1:8">
      <c r="A220" s="4" t="s">
        <v>5315</v>
      </c>
      <c r="B220" s="4" t="s">
        <v>5076</v>
      </c>
      <c r="C220" s="4" t="s">
        <v>160</v>
      </c>
      <c r="D220" s="4" t="s">
        <v>369</v>
      </c>
      <c r="E220" s="4" t="s">
        <v>5316</v>
      </c>
      <c r="F220" s="4" t="s">
        <v>4485</v>
      </c>
      <c r="G220" s="4" t="s">
        <v>5080</v>
      </c>
      <c r="H220" s="4" t="s">
        <v>5081</v>
      </c>
    </row>
    <row r="221" spans="1:8">
      <c r="A221" s="4" t="s">
        <v>893</v>
      </c>
      <c r="B221" s="4" t="s">
        <v>5069</v>
      </c>
      <c r="C221" s="4" t="s">
        <v>66</v>
      </c>
      <c r="D221" s="4" t="s">
        <v>369</v>
      </c>
      <c r="E221" s="4" t="s">
        <v>5283</v>
      </c>
      <c r="F221" s="4" t="s">
        <v>76</v>
      </c>
      <c r="G221" s="4" t="s">
        <v>5071</v>
      </c>
      <c r="H221" s="4" t="s">
        <v>5169</v>
      </c>
    </row>
    <row r="222" spans="1:8">
      <c r="A222" s="4" t="s">
        <v>5317</v>
      </c>
      <c r="B222" s="4" t="s">
        <v>5076</v>
      </c>
      <c r="C222" s="4" t="s">
        <v>34</v>
      </c>
      <c r="D222" s="4" t="s">
        <v>369</v>
      </c>
      <c r="E222" s="4" t="s">
        <v>5189</v>
      </c>
      <c r="F222" s="4" t="s">
        <v>5190</v>
      </c>
      <c r="G222" s="4" t="s">
        <v>5080</v>
      </c>
      <c r="H222" s="4" t="s">
        <v>5122</v>
      </c>
    </row>
    <row r="223" spans="1:8">
      <c r="A223" s="4" t="s">
        <v>5318</v>
      </c>
      <c r="B223" s="4" t="s">
        <v>5076</v>
      </c>
      <c r="C223" s="4" t="s">
        <v>495</v>
      </c>
      <c r="D223" s="4" t="s">
        <v>369</v>
      </c>
      <c r="E223" s="4" t="s">
        <v>5132</v>
      </c>
      <c r="F223" s="4" t="s">
        <v>5133</v>
      </c>
      <c r="G223" s="4" t="s">
        <v>5071</v>
      </c>
      <c r="H223" s="4" t="s">
        <v>5134</v>
      </c>
    </row>
    <row r="224" spans="1:8">
      <c r="A224" s="4" t="s">
        <v>915</v>
      </c>
      <c r="B224" s="4" t="s">
        <v>5076</v>
      </c>
      <c r="C224" s="4" t="s">
        <v>160</v>
      </c>
      <c r="D224" s="4" t="s">
        <v>369</v>
      </c>
      <c r="E224" s="4" t="s">
        <v>5203</v>
      </c>
      <c r="F224" s="4" t="s">
        <v>159</v>
      </c>
      <c r="G224" s="4" t="s">
        <v>5071</v>
      </c>
      <c r="H224" s="4" t="s">
        <v>5169</v>
      </c>
    </row>
    <row r="225" spans="1:8">
      <c r="A225" s="4" t="s">
        <v>5319</v>
      </c>
      <c r="B225" s="4" t="s">
        <v>5076</v>
      </c>
      <c r="C225" s="4" t="s">
        <v>34</v>
      </c>
      <c r="D225" s="4" t="s">
        <v>369</v>
      </c>
      <c r="E225" s="4" t="s">
        <v>5320</v>
      </c>
      <c r="F225" s="4" t="s">
        <v>5321</v>
      </c>
      <c r="G225" s="4" t="s">
        <v>5080</v>
      </c>
      <c r="H225" s="4" t="s">
        <v>5092</v>
      </c>
    </row>
    <row r="226" spans="1:8">
      <c r="A226" s="4" t="s">
        <v>1676</v>
      </c>
      <c r="B226" s="4" t="s">
        <v>5076</v>
      </c>
      <c r="C226" s="4" t="s">
        <v>495</v>
      </c>
      <c r="D226" s="4" t="s">
        <v>369</v>
      </c>
      <c r="E226" s="4" t="s">
        <v>5132</v>
      </c>
      <c r="F226" s="4" t="s">
        <v>5133</v>
      </c>
      <c r="G226" s="4" t="s">
        <v>5071</v>
      </c>
      <c r="H226" s="4" t="s">
        <v>5098</v>
      </c>
    </row>
    <row r="227" spans="1:8">
      <c r="A227" s="4" t="s">
        <v>1825</v>
      </c>
      <c r="B227" s="4" t="s">
        <v>5076</v>
      </c>
      <c r="C227" s="4" t="s">
        <v>197</v>
      </c>
      <c r="D227" s="4" t="s">
        <v>369</v>
      </c>
      <c r="E227" s="4" t="s">
        <v>5183</v>
      </c>
      <c r="F227" s="4" t="s">
        <v>5184</v>
      </c>
      <c r="G227" s="4" t="s">
        <v>5071</v>
      </c>
      <c r="H227" s="4" t="s">
        <v>5204</v>
      </c>
    </row>
    <row r="228" spans="1:8">
      <c r="A228" s="4" t="s">
        <v>1168</v>
      </c>
      <c r="B228" s="4" t="s">
        <v>5076</v>
      </c>
      <c r="C228" s="4" t="s">
        <v>221</v>
      </c>
      <c r="D228" s="4" t="s">
        <v>369</v>
      </c>
      <c r="E228" s="4" t="s">
        <v>5180</v>
      </c>
      <c r="F228" s="4" t="s">
        <v>5181</v>
      </c>
      <c r="G228" s="4" t="s">
        <v>5071</v>
      </c>
      <c r="H228" s="4" t="s">
        <v>5098</v>
      </c>
    </row>
    <row r="229" spans="1:8">
      <c r="A229" s="4" t="s">
        <v>753</v>
      </c>
      <c r="B229" s="4" t="s">
        <v>5076</v>
      </c>
      <c r="C229" s="4" t="s">
        <v>34</v>
      </c>
      <c r="D229" s="4" t="s">
        <v>369</v>
      </c>
      <c r="E229" s="4" t="s">
        <v>5281</v>
      </c>
      <c r="F229" s="4" t="s">
        <v>5282</v>
      </c>
      <c r="G229" s="4" t="s">
        <v>5071</v>
      </c>
      <c r="H229" s="4" t="s">
        <v>5204</v>
      </c>
    </row>
    <row r="230" spans="1:8">
      <c r="A230" s="4" t="s">
        <v>594</v>
      </c>
      <c r="B230" s="4" t="s">
        <v>5076</v>
      </c>
      <c r="C230" s="4" t="s">
        <v>160</v>
      </c>
      <c r="D230" s="4" t="s">
        <v>369</v>
      </c>
      <c r="E230" s="4" t="s">
        <v>5217</v>
      </c>
      <c r="F230" s="4" t="s">
        <v>166</v>
      </c>
      <c r="G230" s="4" t="s">
        <v>5071</v>
      </c>
      <c r="H230" s="4" t="s">
        <v>5072</v>
      </c>
    </row>
    <row r="231" spans="1:8">
      <c r="A231" s="4" t="s">
        <v>1092</v>
      </c>
      <c r="B231" s="4" t="s">
        <v>5076</v>
      </c>
      <c r="C231" s="4" t="s">
        <v>1084</v>
      </c>
      <c r="D231" s="4" t="s">
        <v>369</v>
      </c>
      <c r="E231" s="4" t="s">
        <v>5154</v>
      </c>
      <c r="F231" s="4" t="s">
        <v>148</v>
      </c>
      <c r="G231" s="4" t="s">
        <v>5071</v>
      </c>
      <c r="H231" s="4" t="s">
        <v>5114</v>
      </c>
    </row>
    <row r="232" spans="1:8">
      <c r="A232" s="4" t="s">
        <v>5322</v>
      </c>
      <c r="B232" s="4" t="s">
        <v>5076</v>
      </c>
      <c r="C232" s="4" t="s">
        <v>1084</v>
      </c>
      <c r="D232" s="4" t="s">
        <v>369</v>
      </c>
      <c r="E232" s="4" t="s">
        <v>5154</v>
      </c>
      <c r="F232" s="4" t="s">
        <v>148</v>
      </c>
      <c r="G232" s="4" t="s">
        <v>5071</v>
      </c>
      <c r="H232" s="4" t="s">
        <v>5103</v>
      </c>
    </row>
    <row r="233" spans="1:8">
      <c r="A233" s="4" t="s">
        <v>706</v>
      </c>
      <c r="B233" s="4" t="s">
        <v>5076</v>
      </c>
      <c r="C233" s="4" t="s">
        <v>175</v>
      </c>
      <c r="D233" s="4" t="s">
        <v>369</v>
      </c>
      <c r="E233" s="4" t="s">
        <v>5155</v>
      </c>
      <c r="F233" s="4" t="s">
        <v>189</v>
      </c>
      <c r="G233" s="4" t="s">
        <v>5071</v>
      </c>
      <c r="H233" s="4" t="s">
        <v>5084</v>
      </c>
    </row>
    <row r="234" spans="1:8">
      <c r="A234" s="4" t="s">
        <v>1085</v>
      </c>
      <c r="B234" s="4" t="s">
        <v>5076</v>
      </c>
      <c r="C234" s="4" t="s">
        <v>1084</v>
      </c>
      <c r="D234" s="4" t="s">
        <v>369</v>
      </c>
      <c r="E234" s="4" t="s">
        <v>5154</v>
      </c>
      <c r="F234" s="4" t="s">
        <v>148</v>
      </c>
      <c r="G234" s="4" t="s">
        <v>5071</v>
      </c>
      <c r="H234" s="4" t="s">
        <v>5169</v>
      </c>
    </row>
    <row r="235" spans="1:8">
      <c r="A235" s="4" t="s">
        <v>1093</v>
      </c>
      <c r="B235" s="4" t="s">
        <v>5076</v>
      </c>
      <c r="C235" s="4" t="s">
        <v>1084</v>
      </c>
      <c r="D235" s="4" t="s">
        <v>369</v>
      </c>
      <c r="E235" s="4" t="s">
        <v>5154</v>
      </c>
      <c r="F235" s="4" t="s">
        <v>148</v>
      </c>
      <c r="G235" s="4" t="s">
        <v>5071</v>
      </c>
      <c r="H235" s="4" t="s">
        <v>5092</v>
      </c>
    </row>
    <row r="236" spans="1:8">
      <c r="A236" s="4" t="s">
        <v>597</v>
      </c>
      <c r="B236" s="4" t="s">
        <v>5076</v>
      </c>
      <c r="C236" s="4" t="s">
        <v>160</v>
      </c>
      <c r="D236" s="4" t="s">
        <v>369</v>
      </c>
      <c r="E236" s="4" t="s">
        <v>5217</v>
      </c>
      <c r="F236" s="4" t="s">
        <v>166</v>
      </c>
      <c r="G236" s="4" t="s">
        <v>5071</v>
      </c>
      <c r="H236" s="4" t="s">
        <v>5114</v>
      </c>
    </row>
    <row r="237" spans="1:8">
      <c r="A237" s="4" t="s">
        <v>1228</v>
      </c>
      <c r="B237" s="4" t="s">
        <v>5076</v>
      </c>
      <c r="C237" s="4" t="s">
        <v>1084</v>
      </c>
      <c r="D237" s="4" t="s">
        <v>369</v>
      </c>
      <c r="E237" s="4" t="s">
        <v>5090</v>
      </c>
      <c r="F237" s="4" t="s">
        <v>5091</v>
      </c>
      <c r="G237" s="4" t="s">
        <v>5071</v>
      </c>
      <c r="H237" s="4" t="s">
        <v>5168</v>
      </c>
    </row>
    <row r="238" spans="1:8">
      <c r="A238" s="4" t="s">
        <v>707</v>
      </c>
      <c r="B238" s="4" t="s">
        <v>5076</v>
      </c>
      <c r="C238" s="4" t="s">
        <v>175</v>
      </c>
      <c r="D238" s="4" t="s">
        <v>369</v>
      </c>
      <c r="E238" s="4" t="s">
        <v>5155</v>
      </c>
      <c r="F238" s="4" t="s">
        <v>189</v>
      </c>
      <c r="G238" s="4" t="s">
        <v>5071</v>
      </c>
      <c r="H238" s="4" t="s">
        <v>5169</v>
      </c>
    </row>
    <row r="239" spans="1:8">
      <c r="A239" s="4" t="s">
        <v>1780</v>
      </c>
      <c r="B239" s="4" t="s">
        <v>5076</v>
      </c>
      <c r="C239" s="4" t="s">
        <v>129</v>
      </c>
      <c r="D239" s="4" t="s">
        <v>369</v>
      </c>
      <c r="E239" s="4" t="s">
        <v>5298</v>
      </c>
      <c r="F239" s="4" t="s">
        <v>140</v>
      </c>
      <c r="G239" s="4" t="s">
        <v>5071</v>
      </c>
      <c r="H239" s="4" t="s">
        <v>5169</v>
      </c>
    </row>
    <row r="240" spans="1:8">
      <c r="A240" s="4" t="s">
        <v>1161</v>
      </c>
      <c r="B240" s="4" t="s">
        <v>5076</v>
      </c>
      <c r="C240" s="4" t="s">
        <v>221</v>
      </c>
      <c r="D240" s="4" t="s">
        <v>369</v>
      </c>
      <c r="E240" s="4" t="s">
        <v>5180</v>
      </c>
      <c r="F240" s="4" t="s">
        <v>5181</v>
      </c>
      <c r="G240" s="4" t="s">
        <v>5071</v>
      </c>
      <c r="H240" s="4" t="s">
        <v>5072</v>
      </c>
    </row>
    <row r="241" spans="1:8">
      <c r="A241" s="4" t="s">
        <v>1009</v>
      </c>
      <c r="B241" s="4" t="s">
        <v>5069</v>
      </c>
      <c r="C241" s="4" t="s">
        <v>260</v>
      </c>
      <c r="D241" s="4" t="s">
        <v>369</v>
      </c>
      <c r="E241" s="4" t="s">
        <v>5291</v>
      </c>
      <c r="F241" s="4" t="s">
        <v>5292</v>
      </c>
      <c r="G241" s="4" t="s">
        <v>5071</v>
      </c>
      <c r="H241" s="4" t="s">
        <v>5168</v>
      </c>
    </row>
    <row r="242" spans="1:8">
      <c r="A242" s="4" t="s">
        <v>487</v>
      </c>
      <c r="B242" s="4" t="s">
        <v>5076</v>
      </c>
      <c r="C242" s="4" t="s">
        <v>34</v>
      </c>
      <c r="D242" s="4" t="s">
        <v>369</v>
      </c>
      <c r="E242" s="4" t="s">
        <v>5189</v>
      </c>
      <c r="F242" s="4" t="s">
        <v>5190</v>
      </c>
      <c r="G242" s="4" t="s">
        <v>5071</v>
      </c>
      <c r="H242" s="4" t="s">
        <v>5095</v>
      </c>
    </row>
    <row r="243" spans="1:8">
      <c r="A243" s="4" t="s">
        <v>1492</v>
      </c>
      <c r="B243" s="4" t="s">
        <v>5076</v>
      </c>
      <c r="C243" s="4" t="s">
        <v>495</v>
      </c>
      <c r="D243" s="4" t="s">
        <v>369</v>
      </c>
      <c r="E243" s="4" t="s">
        <v>5132</v>
      </c>
      <c r="F243" s="4" t="s">
        <v>5133</v>
      </c>
      <c r="G243" s="4" t="s">
        <v>5071</v>
      </c>
      <c r="H243" s="4" t="s">
        <v>5081</v>
      </c>
    </row>
    <row r="244" spans="1:8">
      <c r="A244" s="4" t="s">
        <v>5323</v>
      </c>
      <c r="B244" s="4" t="s">
        <v>5069</v>
      </c>
      <c r="C244" s="4" t="s">
        <v>260</v>
      </c>
      <c r="D244" s="4" t="s">
        <v>369</v>
      </c>
      <c r="E244" s="4" t="s">
        <v>5324</v>
      </c>
      <c r="F244" s="4" t="s">
        <v>277</v>
      </c>
      <c r="G244" s="4" t="s">
        <v>5071</v>
      </c>
      <c r="H244" s="4" t="s">
        <v>5122</v>
      </c>
    </row>
    <row r="245" spans="1:8">
      <c r="A245" s="4" t="s">
        <v>762</v>
      </c>
      <c r="B245" s="4" t="s">
        <v>5069</v>
      </c>
      <c r="C245" s="4" t="s">
        <v>304</v>
      </c>
      <c r="D245" s="4" t="s">
        <v>369</v>
      </c>
      <c r="E245" s="4" t="s">
        <v>5284</v>
      </c>
      <c r="F245" s="4" t="s">
        <v>5285</v>
      </c>
      <c r="G245" s="4" t="s">
        <v>5071</v>
      </c>
      <c r="H245" s="4" t="s">
        <v>5122</v>
      </c>
    </row>
    <row r="246" spans="1:8">
      <c r="A246" s="4" t="s">
        <v>1834</v>
      </c>
      <c r="B246" s="4" t="s">
        <v>5076</v>
      </c>
      <c r="C246" s="4" t="s">
        <v>197</v>
      </c>
      <c r="D246" s="4" t="s">
        <v>369</v>
      </c>
      <c r="E246" s="4" t="s">
        <v>5183</v>
      </c>
      <c r="F246" s="4" t="s">
        <v>5184</v>
      </c>
      <c r="G246" s="4" t="s">
        <v>5071</v>
      </c>
      <c r="H246" s="4" t="s">
        <v>5204</v>
      </c>
    </row>
    <row r="247" spans="1:8">
      <c r="A247" s="4" t="s">
        <v>5325</v>
      </c>
      <c r="B247" s="4" t="s">
        <v>5076</v>
      </c>
      <c r="C247" s="4" t="s">
        <v>34</v>
      </c>
      <c r="D247" s="4" t="s">
        <v>369</v>
      </c>
      <c r="E247" s="4" t="s">
        <v>5320</v>
      </c>
      <c r="F247" s="4" t="s">
        <v>5321</v>
      </c>
      <c r="G247" s="4" t="s">
        <v>5080</v>
      </c>
      <c r="H247" s="4" t="s">
        <v>5075</v>
      </c>
    </row>
    <row r="248" spans="1:8">
      <c r="A248" s="4" t="s">
        <v>598</v>
      </c>
      <c r="B248" s="4" t="s">
        <v>5076</v>
      </c>
      <c r="C248" s="4" t="s">
        <v>160</v>
      </c>
      <c r="D248" s="4" t="s">
        <v>369</v>
      </c>
      <c r="E248" s="4" t="s">
        <v>5217</v>
      </c>
      <c r="F248" s="4" t="s">
        <v>166</v>
      </c>
      <c r="G248" s="4" t="s">
        <v>5071</v>
      </c>
      <c r="H248" s="4" t="s">
        <v>5081</v>
      </c>
    </row>
    <row r="249" spans="1:8">
      <c r="A249" s="4" t="s">
        <v>729</v>
      </c>
      <c r="B249" s="4" t="s">
        <v>5069</v>
      </c>
      <c r="C249" s="4" t="s">
        <v>322</v>
      </c>
      <c r="D249" s="4" t="s">
        <v>369</v>
      </c>
      <c r="E249" s="4" t="s">
        <v>5246</v>
      </c>
      <c r="F249" s="4" t="s">
        <v>5247</v>
      </c>
      <c r="G249" s="4" t="s">
        <v>5071</v>
      </c>
      <c r="H249" s="4" t="s">
        <v>5121</v>
      </c>
    </row>
    <row r="250" spans="1:8">
      <c r="A250" s="4" t="s">
        <v>816</v>
      </c>
      <c r="B250" s="4" t="s">
        <v>5076</v>
      </c>
      <c r="C250" s="4" t="s">
        <v>221</v>
      </c>
      <c r="D250" s="4" t="s">
        <v>369</v>
      </c>
      <c r="E250" s="4" t="s">
        <v>5278</v>
      </c>
      <c r="F250" s="4" t="s">
        <v>5279</v>
      </c>
      <c r="G250" s="4" t="s">
        <v>5071</v>
      </c>
      <c r="H250" s="4" t="s">
        <v>5168</v>
      </c>
    </row>
    <row r="251" spans="1:8">
      <c r="A251" s="4" t="s">
        <v>5326</v>
      </c>
      <c r="B251" s="4" t="s">
        <v>5076</v>
      </c>
      <c r="C251" s="4" t="s">
        <v>5232</v>
      </c>
      <c r="D251" s="4" t="s">
        <v>369</v>
      </c>
      <c r="E251" s="4" t="s">
        <v>5233</v>
      </c>
      <c r="F251" s="4" t="s">
        <v>5234</v>
      </c>
      <c r="G251" s="4" t="s">
        <v>5080</v>
      </c>
      <c r="H251" s="4" t="s">
        <v>5124</v>
      </c>
    </row>
    <row r="252" spans="1:8">
      <c r="A252" s="4" t="s">
        <v>5327</v>
      </c>
      <c r="B252" s="4" t="s">
        <v>5076</v>
      </c>
      <c r="C252" s="4" t="s">
        <v>5100</v>
      </c>
      <c r="D252" s="4" t="s">
        <v>369</v>
      </c>
      <c r="E252" s="4" t="s">
        <v>5294</v>
      </c>
      <c r="F252" s="4" t="s">
        <v>5295</v>
      </c>
      <c r="G252" s="4" t="s">
        <v>5080</v>
      </c>
      <c r="H252" s="4" t="s">
        <v>5088</v>
      </c>
    </row>
    <row r="253" spans="1:8">
      <c r="A253" s="4" t="s">
        <v>1271</v>
      </c>
      <c r="B253" s="4" t="s">
        <v>5076</v>
      </c>
      <c r="C253" s="4" t="s">
        <v>66</v>
      </c>
      <c r="D253" s="4" t="s">
        <v>369</v>
      </c>
      <c r="E253" s="4" t="s">
        <v>5218</v>
      </c>
      <c r="F253" s="4" t="s">
        <v>5219</v>
      </c>
      <c r="G253" s="4" t="s">
        <v>5071</v>
      </c>
      <c r="H253" s="4" t="s">
        <v>5122</v>
      </c>
    </row>
    <row r="254" spans="1:8">
      <c r="A254" s="4" t="s">
        <v>5328</v>
      </c>
      <c r="B254" s="4" t="s">
        <v>5076</v>
      </c>
      <c r="C254" s="4" t="s">
        <v>160</v>
      </c>
      <c r="D254" s="4" t="s">
        <v>369</v>
      </c>
      <c r="E254" s="4" t="s">
        <v>5329</v>
      </c>
      <c r="F254" s="4" t="s">
        <v>172</v>
      </c>
      <c r="G254" s="4" t="s">
        <v>5071</v>
      </c>
      <c r="H254" s="4" t="s">
        <v>5103</v>
      </c>
    </row>
    <row r="255" spans="1:8">
      <c r="A255" s="4" t="s">
        <v>1867</v>
      </c>
      <c r="B255" s="4" t="s">
        <v>5076</v>
      </c>
      <c r="C255" s="4" t="s">
        <v>197</v>
      </c>
      <c r="D255" s="4" t="s">
        <v>369</v>
      </c>
      <c r="E255" s="4" t="s">
        <v>5183</v>
      </c>
      <c r="F255" s="4" t="s">
        <v>5184</v>
      </c>
      <c r="G255" s="4" t="s">
        <v>5071</v>
      </c>
      <c r="H255" s="4" t="s">
        <v>5125</v>
      </c>
    </row>
    <row r="256" spans="1:8">
      <c r="A256" s="4" t="s">
        <v>520</v>
      </c>
      <c r="B256" s="4" t="s">
        <v>5069</v>
      </c>
      <c r="C256" s="4" t="s">
        <v>495</v>
      </c>
      <c r="D256" s="4" t="s">
        <v>369</v>
      </c>
      <c r="E256" s="4" t="s">
        <v>5112</v>
      </c>
      <c r="F256" s="4" t="s">
        <v>5113</v>
      </c>
      <c r="G256" s="4" t="s">
        <v>5071</v>
      </c>
      <c r="H256" s="4" t="s">
        <v>5124</v>
      </c>
    </row>
    <row r="257" spans="1:8">
      <c r="A257" s="4" t="s">
        <v>1951</v>
      </c>
      <c r="B257" s="4" t="s">
        <v>5069</v>
      </c>
      <c r="C257" s="4" t="s">
        <v>322</v>
      </c>
      <c r="D257" s="4" t="s">
        <v>369</v>
      </c>
      <c r="E257" s="4" t="s">
        <v>5304</v>
      </c>
      <c r="F257" s="4" t="s">
        <v>5305</v>
      </c>
      <c r="G257" s="4" t="s">
        <v>5071</v>
      </c>
      <c r="H257" s="4" t="s">
        <v>5125</v>
      </c>
    </row>
    <row r="258" spans="1:8">
      <c r="A258" s="4" t="s">
        <v>1781</v>
      </c>
      <c r="B258" s="4" t="s">
        <v>5076</v>
      </c>
      <c r="C258" s="4" t="s">
        <v>129</v>
      </c>
      <c r="D258" s="4" t="s">
        <v>369</v>
      </c>
      <c r="E258" s="4" t="s">
        <v>5298</v>
      </c>
      <c r="F258" s="4" t="s">
        <v>140</v>
      </c>
      <c r="G258" s="4" t="s">
        <v>5071</v>
      </c>
      <c r="H258" s="4" t="s">
        <v>5121</v>
      </c>
    </row>
    <row r="259" spans="1:8">
      <c r="A259" s="4" t="s">
        <v>788</v>
      </c>
      <c r="B259" s="4" t="s">
        <v>5076</v>
      </c>
      <c r="C259" s="4" t="s">
        <v>221</v>
      </c>
      <c r="D259" s="4" t="s">
        <v>369</v>
      </c>
      <c r="E259" s="4" t="s">
        <v>5278</v>
      </c>
      <c r="F259" s="4" t="s">
        <v>5279</v>
      </c>
      <c r="G259" s="4" t="s">
        <v>5071</v>
      </c>
      <c r="H259" s="4" t="s">
        <v>5088</v>
      </c>
    </row>
    <row r="260" spans="1:8">
      <c r="A260" s="4" t="s">
        <v>974</v>
      </c>
      <c r="B260" s="4" t="s">
        <v>5076</v>
      </c>
      <c r="C260" s="4" t="s">
        <v>129</v>
      </c>
      <c r="D260" s="4" t="s">
        <v>369</v>
      </c>
      <c r="E260" s="4" t="s">
        <v>5330</v>
      </c>
      <c r="F260" s="4" t="s">
        <v>970</v>
      </c>
      <c r="G260" s="4" t="s">
        <v>5071</v>
      </c>
      <c r="H260" s="4" t="s">
        <v>5081</v>
      </c>
    </row>
    <row r="261" spans="1:8">
      <c r="A261" s="4" t="s">
        <v>5331</v>
      </c>
      <c r="B261" s="4" t="s">
        <v>5076</v>
      </c>
      <c r="C261" s="4" t="s">
        <v>240</v>
      </c>
      <c r="D261" s="4" t="s">
        <v>369</v>
      </c>
      <c r="E261" s="4" t="s">
        <v>5135</v>
      </c>
      <c r="F261" s="4" t="s">
        <v>5136</v>
      </c>
      <c r="G261" s="4" t="s">
        <v>5071</v>
      </c>
      <c r="H261" s="4" t="s">
        <v>5088</v>
      </c>
    </row>
    <row r="262" spans="1:8">
      <c r="A262" s="4" t="s">
        <v>1540</v>
      </c>
      <c r="B262" s="4" t="s">
        <v>5076</v>
      </c>
      <c r="C262" s="4" t="s">
        <v>495</v>
      </c>
      <c r="D262" s="4" t="s">
        <v>369</v>
      </c>
      <c r="E262" s="4" t="s">
        <v>5132</v>
      </c>
      <c r="F262" s="4" t="s">
        <v>5133</v>
      </c>
      <c r="G262" s="4" t="s">
        <v>5071</v>
      </c>
      <c r="H262" s="4" t="s">
        <v>5168</v>
      </c>
    </row>
    <row r="263" spans="1:8">
      <c r="A263" s="4" t="s">
        <v>838</v>
      </c>
      <c r="B263" s="4" t="s">
        <v>5076</v>
      </c>
      <c r="C263" s="4" t="s">
        <v>129</v>
      </c>
      <c r="D263" s="4" t="s">
        <v>369</v>
      </c>
      <c r="E263" s="4" t="s">
        <v>5332</v>
      </c>
      <c r="F263" s="4" t="s">
        <v>5333</v>
      </c>
      <c r="G263" s="4" t="s">
        <v>5071</v>
      </c>
      <c r="H263" s="4" t="s">
        <v>5084</v>
      </c>
    </row>
    <row r="264" spans="1:8">
      <c r="A264" s="4" t="s">
        <v>975</v>
      </c>
      <c r="B264" s="4" t="s">
        <v>5076</v>
      </c>
      <c r="C264" s="4" t="s">
        <v>129</v>
      </c>
      <c r="D264" s="4" t="s">
        <v>369</v>
      </c>
      <c r="E264" s="4" t="s">
        <v>5330</v>
      </c>
      <c r="F264" s="4" t="s">
        <v>970</v>
      </c>
      <c r="G264" s="4" t="s">
        <v>5071</v>
      </c>
      <c r="H264" s="4" t="s">
        <v>5169</v>
      </c>
    </row>
    <row r="265" spans="1:8">
      <c r="A265" s="4" t="s">
        <v>3716</v>
      </c>
      <c r="B265" s="4" t="s">
        <v>5076</v>
      </c>
      <c r="C265" s="4" t="s">
        <v>175</v>
      </c>
      <c r="D265" s="4" t="s">
        <v>369</v>
      </c>
      <c r="E265" s="4" t="s">
        <v>5215</v>
      </c>
      <c r="F265" s="4" t="s">
        <v>5216</v>
      </c>
      <c r="G265" s="4" t="s">
        <v>5071</v>
      </c>
      <c r="H265" s="4" t="s">
        <v>5088</v>
      </c>
    </row>
    <row r="266" spans="1:8">
      <c r="A266" s="4" t="s">
        <v>5334</v>
      </c>
      <c r="B266" s="4" t="s">
        <v>5069</v>
      </c>
      <c r="C266" s="4" t="s">
        <v>322</v>
      </c>
      <c r="D266" s="4" t="s">
        <v>369</v>
      </c>
      <c r="E266" s="4" t="s">
        <v>5194</v>
      </c>
      <c r="F266" s="4" t="s">
        <v>5195</v>
      </c>
      <c r="G266" s="4" t="s">
        <v>5071</v>
      </c>
      <c r="H266" s="4" t="s">
        <v>5134</v>
      </c>
    </row>
    <row r="267" spans="1:8">
      <c r="A267" s="4" t="s">
        <v>5335</v>
      </c>
      <c r="B267" s="4" t="s">
        <v>5076</v>
      </c>
      <c r="C267" s="4" t="s">
        <v>175</v>
      </c>
      <c r="D267" s="4" t="s">
        <v>369</v>
      </c>
      <c r="E267" s="4" t="s">
        <v>5336</v>
      </c>
      <c r="F267" s="4" t="s">
        <v>5337</v>
      </c>
      <c r="G267" s="4" t="s">
        <v>5071</v>
      </c>
      <c r="H267" s="4" t="s">
        <v>5103</v>
      </c>
    </row>
    <row r="268" spans="1:8">
      <c r="A268" s="4" t="s">
        <v>1265</v>
      </c>
      <c r="B268" s="4" t="s">
        <v>5076</v>
      </c>
      <c r="C268" s="4" t="s">
        <v>66</v>
      </c>
      <c r="D268" s="4" t="s">
        <v>369</v>
      </c>
      <c r="E268" s="4" t="s">
        <v>5218</v>
      </c>
      <c r="F268" s="4" t="s">
        <v>5219</v>
      </c>
      <c r="G268" s="4" t="s">
        <v>5071</v>
      </c>
      <c r="H268" s="4" t="s">
        <v>5125</v>
      </c>
    </row>
    <row r="269" spans="1:8">
      <c r="A269" s="4" t="s">
        <v>1428</v>
      </c>
      <c r="B269" s="4" t="s">
        <v>5076</v>
      </c>
      <c r="C269" s="4" t="s">
        <v>495</v>
      </c>
      <c r="D269" s="4" t="s">
        <v>369</v>
      </c>
      <c r="E269" s="4" t="s">
        <v>5132</v>
      </c>
      <c r="F269" s="4" t="s">
        <v>5133</v>
      </c>
      <c r="G269" s="4" t="s">
        <v>5071</v>
      </c>
      <c r="H269" s="4" t="s">
        <v>5204</v>
      </c>
    </row>
    <row r="270" spans="1:8">
      <c r="A270" s="4" t="s">
        <v>603</v>
      </c>
      <c r="B270" s="4" t="s">
        <v>5076</v>
      </c>
      <c r="C270" s="4" t="s">
        <v>129</v>
      </c>
      <c r="D270" s="4" t="s">
        <v>369</v>
      </c>
      <c r="E270" s="4" t="s">
        <v>5104</v>
      </c>
      <c r="F270" s="4" t="s">
        <v>5105</v>
      </c>
      <c r="G270" s="4" t="s">
        <v>5071</v>
      </c>
      <c r="H270" s="4" t="s">
        <v>5125</v>
      </c>
    </row>
    <row r="271" spans="1:8">
      <c r="A271" s="4" t="s">
        <v>1064</v>
      </c>
      <c r="B271" s="4" t="s">
        <v>5076</v>
      </c>
      <c r="C271" s="4" t="s">
        <v>197</v>
      </c>
      <c r="D271" s="4" t="s">
        <v>369</v>
      </c>
      <c r="E271" s="4" t="s">
        <v>5171</v>
      </c>
      <c r="F271" s="4" t="s">
        <v>212</v>
      </c>
      <c r="G271" s="4" t="s">
        <v>5071</v>
      </c>
      <c r="H271" s="4" t="s">
        <v>5098</v>
      </c>
    </row>
    <row r="272" spans="1:8">
      <c r="A272" s="4" t="s">
        <v>1227</v>
      </c>
      <c r="B272" s="4" t="s">
        <v>5076</v>
      </c>
      <c r="C272" s="4" t="s">
        <v>129</v>
      </c>
      <c r="D272" s="4" t="s">
        <v>369</v>
      </c>
      <c r="E272" s="4" t="s">
        <v>5338</v>
      </c>
      <c r="F272" s="4" t="s">
        <v>1223</v>
      </c>
      <c r="G272" s="4" t="s">
        <v>5071</v>
      </c>
      <c r="H272" s="4" t="s">
        <v>5084</v>
      </c>
    </row>
    <row r="273" spans="1:8">
      <c r="A273" s="4" t="s">
        <v>605</v>
      </c>
      <c r="B273" s="4" t="s">
        <v>5076</v>
      </c>
      <c r="C273" s="4" t="s">
        <v>129</v>
      </c>
      <c r="D273" s="4" t="s">
        <v>369</v>
      </c>
      <c r="E273" s="4" t="s">
        <v>5104</v>
      </c>
      <c r="F273" s="4" t="s">
        <v>5105</v>
      </c>
      <c r="G273" s="4" t="s">
        <v>5071</v>
      </c>
      <c r="H273" s="4" t="s">
        <v>5114</v>
      </c>
    </row>
    <row r="274" spans="1:8">
      <c r="A274" s="4" t="s">
        <v>1996</v>
      </c>
      <c r="B274" s="4" t="s">
        <v>5076</v>
      </c>
      <c r="C274" s="4" t="s">
        <v>129</v>
      </c>
      <c r="D274" s="4" t="s">
        <v>369</v>
      </c>
      <c r="E274" s="4" t="s">
        <v>5339</v>
      </c>
      <c r="F274" s="4" t="s">
        <v>142</v>
      </c>
      <c r="G274" s="4" t="s">
        <v>5071</v>
      </c>
      <c r="H274" s="4" t="s">
        <v>5072</v>
      </c>
    </row>
    <row r="275" spans="1:8">
      <c r="A275" s="4" t="s">
        <v>1682</v>
      </c>
      <c r="B275" s="4" t="s">
        <v>5076</v>
      </c>
      <c r="C275" s="4" t="s">
        <v>495</v>
      </c>
      <c r="D275" s="4" t="s">
        <v>369</v>
      </c>
      <c r="E275" s="4" t="s">
        <v>5132</v>
      </c>
      <c r="F275" s="4" t="s">
        <v>5133</v>
      </c>
      <c r="G275" s="4" t="s">
        <v>5071</v>
      </c>
      <c r="H275" s="4" t="s">
        <v>5168</v>
      </c>
    </row>
    <row r="276" spans="1:8">
      <c r="A276" s="4" t="s">
        <v>948</v>
      </c>
      <c r="B276" s="4" t="s">
        <v>5076</v>
      </c>
      <c r="C276" s="4" t="s">
        <v>66</v>
      </c>
      <c r="D276" s="4" t="s">
        <v>369</v>
      </c>
      <c r="E276" s="4" t="s">
        <v>5340</v>
      </c>
      <c r="F276" s="4" t="s">
        <v>5341</v>
      </c>
      <c r="G276" s="4" t="s">
        <v>5071</v>
      </c>
      <c r="H276" s="4" t="s">
        <v>5084</v>
      </c>
    </row>
    <row r="277" spans="1:8">
      <c r="A277" s="4" t="s">
        <v>5342</v>
      </c>
      <c r="B277" s="4" t="s">
        <v>5076</v>
      </c>
      <c r="C277" s="4" t="s">
        <v>34</v>
      </c>
      <c r="D277" s="4" t="s">
        <v>369</v>
      </c>
      <c r="E277" s="4" t="s">
        <v>5129</v>
      </c>
      <c r="F277" s="4" t="s">
        <v>5130</v>
      </c>
      <c r="G277" s="4" t="s">
        <v>5071</v>
      </c>
      <c r="H277" s="4" t="s">
        <v>5122</v>
      </c>
    </row>
    <row r="278" spans="1:8">
      <c r="A278" s="4" t="s">
        <v>928</v>
      </c>
      <c r="B278" s="4" t="s">
        <v>5076</v>
      </c>
      <c r="C278" s="4" t="s">
        <v>221</v>
      </c>
      <c r="D278" s="4" t="s">
        <v>369</v>
      </c>
      <c r="E278" s="4" t="s">
        <v>5343</v>
      </c>
      <c r="F278" s="4" t="s">
        <v>5344</v>
      </c>
      <c r="G278" s="4" t="s">
        <v>5071</v>
      </c>
      <c r="H278" s="4" t="s">
        <v>5114</v>
      </c>
    </row>
    <row r="279" spans="1:8">
      <c r="A279" s="4" t="s">
        <v>1566</v>
      </c>
      <c r="B279" s="4" t="s">
        <v>5076</v>
      </c>
      <c r="C279" s="4" t="s">
        <v>495</v>
      </c>
      <c r="D279" s="4" t="s">
        <v>369</v>
      </c>
      <c r="E279" s="4" t="s">
        <v>5132</v>
      </c>
      <c r="F279" s="4" t="s">
        <v>5133</v>
      </c>
      <c r="G279" s="4" t="s">
        <v>5071</v>
      </c>
      <c r="H279" s="4" t="s">
        <v>5168</v>
      </c>
    </row>
    <row r="280" spans="1:8">
      <c r="A280" s="4" t="s">
        <v>1042</v>
      </c>
      <c r="B280" s="4" t="s">
        <v>5069</v>
      </c>
      <c r="C280" s="4" t="s">
        <v>322</v>
      </c>
      <c r="D280" s="4" t="s">
        <v>369</v>
      </c>
      <c r="E280" s="4" t="s">
        <v>5194</v>
      </c>
      <c r="F280" s="4" t="s">
        <v>5195</v>
      </c>
      <c r="G280" s="4" t="s">
        <v>5071</v>
      </c>
      <c r="H280" s="4" t="s">
        <v>5081</v>
      </c>
    </row>
    <row r="281" spans="1:8">
      <c r="A281" s="4" t="s">
        <v>5345</v>
      </c>
      <c r="B281" s="4" t="s">
        <v>5076</v>
      </c>
      <c r="C281" s="4" t="s">
        <v>221</v>
      </c>
      <c r="D281" s="4" t="s">
        <v>369</v>
      </c>
      <c r="E281" s="4" t="s">
        <v>5278</v>
      </c>
      <c r="F281" s="4" t="s">
        <v>5279</v>
      </c>
      <c r="G281" s="4" t="s">
        <v>5080</v>
      </c>
      <c r="H281" s="4" t="s">
        <v>5081</v>
      </c>
    </row>
    <row r="282" spans="1:8">
      <c r="A282" s="4" t="s">
        <v>5346</v>
      </c>
      <c r="B282" s="4" t="s">
        <v>5347</v>
      </c>
      <c r="C282" s="4"/>
      <c r="D282" s="4" t="s">
        <v>369</v>
      </c>
      <c r="E282" s="4" t="s">
        <v>5348</v>
      </c>
      <c r="F282" s="4" t="s">
        <v>5347</v>
      </c>
      <c r="G282" s="4" t="s">
        <v>5080</v>
      </c>
      <c r="H282" s="4" t="s">
        <v>5134</v>
      </c>
    </row>
    <row r="283" spans="1:8">
      <c r="A283" s="4" t="s">
        <v>841</v>
      </c>
      <c r="B283" s="4" t="s">
        <v>5076</v>
      </c>
      <c r="C283" s="4" t="s">
        <v>129</v>
      </c>
      <c r="D283" s="4" t="s">
        <v>369</v>
      </c>
      <c r="E283" s="4" t="s">
        <v>5332</v>
      </c>
      <c r="F283" s="4" t="s">
        <v>5333</v>
      </c>
      <c r="G283" s="4" t="s">
        <v>5071</v>
      </c>
      <c r="H283" s="4" t="s">
        <v>5072</v>
      </c>
    </row>
    <row r="284" spans="1:8">
      <c r="A284" s="4" t="s">
        <v>1065</v>
      </c>
      <c r="B284" s="4" t="s">
        <v>5076</v>
      </c>
      <c r="C284" s="4" t="s">
        <v>197</v>
      </c>
      <c r="D284" s="4" t="s">
        <v>369</v>
      </c>
      <c r="E284" s="4" t="s">
        <v>5171</v>
      </c>
      <c r="F284" s="4" t="s">
        <v>212</v>
      </c>
      <c r="G284" s="4" t="s">
        <v>5071</v>
      </c>
      <c r="H284" s="4" t="s">
        <v>5084</v>
      </c>
    </row>
    <row r="285" spans="1:8">
      <c r="A285" s="4" t="s">
        <v>1350</v>
      </c>
      <c r="B285" s="4" t="s">
        <v>5076</v>
      </c>
      <c r="C285" s="4" t="s">
        <v>197</v>
      </c>
      <c r="D285" s="4" t="s">
        <v>369</v>
      </c>
      <c r="E285" s="4" t="s">
        <v>5145</v>
      </c>
      <c r="F285" s="4" t="s">
        <v>5146</v>
      </c>
      <c r="G285" s="4" t="s">
        <v>5071</v>
      </c>
      <c r="H285" s="4" t="s">
        <v>5072</v>
      </c>
    </row>
    <row r="286" spans="1:8">
      <c r="A286" s="4" t="s">
        <v>1062</v>
      </c>
      <c r="B286" s="4" t="s">
        <v>5076</v>
      </c>
      <c r="C286" s="4" t="s">
        <v>197</v>
      </c>
      <c r="D286" s="4" t="s">
        <v>369</v>
      </c>
      <c r="E286" s="4" t="s">
        <v>5171</v>
      </c>
      <c r="F286" s="4" t="s">
        <v>212</v>
      </c>
      <c r="G286" s="4" t="s">
        <v>5071</v>
      </c>
      <c r="H286" s="4" t="s">
        <v>5084</v>
      </c>
    </row>
    <row r="287" spans="1:8">
      <c r="A287" s="4" t="s">
        <v>804</v>
      </c>
      <c r="B287" s="4" t="s">
        <v>5076</v>
      </c>
      <c r="C287" s="4" t="s">
        <v>175</v>
      </c>
      <c r="D287" s="4" t="s">
        <v>369</v>
      </c>
      <c r="E287" s="4" t="s">
        <v>5336</v>
      </c>
      <c r="F287" s="4" t="s">
        <v>5337</v>
      </c>
      <c r="G287" s="4" t="s">
        <v>5071</v>
      </c>
      <c r="H287" s="4" t="s">
        <v>5169</v>
      </c>
    </row>
    <row r="288" spans="1:8">
      <c r="A288" s="4" t="s">
        <v>1623</v>
      </c>
      <c r="B288" s="4" t="s">
        <v>5076</v>
      </c>
      <c r="C288" s="4" t="s">
        <v>495</v>
      </c>
      <c r="D288" s="4" t="s">
        <v>369</v>
      </c>
      <c r="E288" s="4" t="s">
        <v>5132</v>
      </c>
      <c r="F288" s="4" t="s">
        <v>5133</v>
      </c>
      <c r="G288" s="4" t="s">
        <v>5071</v>
      </c>
      <c r="H288" s="4" t="s">
        <v>5125</v>
      </c>
    </row>
    <row r="289" spans="1:8">
      <c r="A289" s="4" t="s">
        <v>1933</v>
      </c>
      <c r="B289" s="4" t="s">
        <v>5076</v>
      </c>
      <c r="C289" s="4" t="s">
        <v>34</v>
      </c>
      <c r="D289" s="4" t="s">
        <v>369</v>
      </c>
      <c r="E289" s="4" t="s">
        <v>5223</v>
      </c>
      <c r="F289" s="4" t="s">
        <v>5224</v>
      </c>
      <c r="G289" s="4" t="s">
        <v>5071</v>
      </c>
      <c r="H289" s="4" t="s">
        <v>5125</v>
      </c>
    </row>
    <row r="290" spans="1:8">
      <c r="A290" s="4" t="s">
        <v>1010</v>
      </c>
      <c r="B290" s="4" t="s">
        <v>5069</v>
      </c>
      <c r="C290" s="4" t="s">
        <v>260</v>
      </c>
      <c r="D290" s="4" t="s">
        <v>369</v>
      </c>
      <c r="E290" s="4" t="s">
        <v>5291</v>
      </c>
      <c r="F290" s="4" t="s">
        <v>5292</v>
      </c>
      <c r="G290" s="4" t="s">
        <v>5071</v>
      </c>
      <c r="H290" s="4" t="s">
        <v>5168</v>
      </c>
    </row>
    <row r="291" spans="1:8">
      <c r="A291" s="4" t="s">
        <v>1622</v>
      </c>
      <c r="B291" s="4" t="s">
        <v>5076</v>
      </c>
      <c r="C291" s="4" t="s">
        <v>495</v>
      </c>
      <c r="D291" s="4" t="s">
        <v>369</v>
      </c>
      <c r="E291" s="4" t="s">
        <v>5132</v>
      </c>
      <c r="F291" s="4" t="s">
        <v>5133</v>
      </c>
      <c r="G291" s="4" t="s">
        <v>5071</v>
      </c>
      <c r="H291" s="4" t="s">
        <v>5103</v>
      </c>
    </row>
    <row r="292" spans="1:8">
      <c r="A292" s="4" t="s">
        <v>5349</v>
      </c>
      <c r="B292" s="4" t="s">
        <v>5076</v>
      </c>
      <c r="C292" s="4" t="s">
        <v>129</v>
      </c>
      <c r="D292" s="4" t="s">
        <v>369</v>
      </c>
      <c r="E292" s="4" t="s">
        <v>5330</v>
      </c>
      <c r="F292" s="4" t="s">
        <v>970</v>
      </c>
      <c r="G292" s="4" t="s">
        <v>5071</v>
      </c>
      <c r="H292" s="4" t="s">
        <v>5092</v>
      </c>
    </row>
    <row r="293" spans="1:8">
      <c r="A293" s="4" t="s">
        <v>586</v>
      </c>
      <c r="B293" s="4" t="s">
        <v>5069</v>
      </c>
      <c r="C293" s="4" t="s">
        <v>495</v>
      </c>
      <c r="D293" s="4" t="s">
        <v>369</v>
      </c>
      <c r="E293" s="4" t="s">
        <v>5119</v>
      </c>
      <c r="F293" s="4" t="s">
        <v>5120</v>
      </c>
      <c r="G293" s="4" t="s">
        <v>5071</v>
      </c>
      <c r="H293" s="4" t="s">
        <v>5169</v>
      </c>
    </row>
    <row r="294" spans="1:8">
      <c r="A294" s="4" t="s">
        <v>865</v>
      </c>
      <c r="B294" s="4" t="s">
        <v>5069</v>
      </c>
      <c r="C294" s="4" t="s">
        <v>291</v>
      </c>
      <c r="D294" s="4" t="s">
        <v>369</v>
      </c>
      <c r="E294" s="4" t="s">
        <v>5350</v>
      </c>
      <c r="F294" s="4" t="s">
        <v>293</v>
      </c>
      <c r="G294" s="4" t="s">
        <v>5071</v>
      </c>
      <c r="H294" s="4" t="s">
        <v>5125</v>
      </c>
    </row>
    <row r="295" spans="1:8">
      <c r="A295" s="4" t="s">
        <v>656</v>
      </c>
      <c r="B295" s="4" t="s">
        <v>5076</v>
      </c>
      <c r="C295" s="4" t="s">
        <v>66</v>
      </c>
      <c r="D295" s="4" t="s">
        <v>369</v>
      </c>
      <c r="E295" s="4" t="s">
        <v>5173</v>
      </c>
      <c r="F295" s="4" t="s">
        <v>5174</v>
      </c>
      <c r="G295" s="4" t="s">
        <v>5071</v>
      </c>
      <c r="H295" s="4" t="s">
        <v>5134</v>
      </c>
    </row>
    <row r="296" spans="1:8">
      <c r="A296" s="4" t="s">
        <v>5351</v>
      </c>
      <c r="B296" s="4" t="s">
        <v>5076</v>
      </c>
      <c r="C296" s="4" t="s">
        <v>66</v>
      </c>
      <c r="D296" s="4" t="s">
        <v>369</v>
      </c>
      <c r="E296" s="4" t="s">
        <v>5188</v>
      </c>
      <c r="F296" s="4" t="s">
        <v>90</v>
      </c>
      <c r="G296" s="4" t="s">
        <v>5071</v>
      </c>
      <c r="H296" s="4" t="s">
        <v>5103</v>
      </c>
    </row>
    <row r="297" spans="1:8">
      <c r="A297" s="4" t="s">
        <v>5352</v>
      </c>
      <c r="B297" s="4" t="s">
        <v>5076</v>
      </c>
      <c r="C297" s="4" t="s">
        <v>221</v>
      </c>
      <c r="D297" s="4" t="s">
        <v>369</v>
      </c>
      <c r="E297" s="4" t="s">
        <v>5353</v>
      </c>
      <c r="F297" s="4" t="s">
        <v>4770</v>
      </c>
      <c r="G297" s="4" t="s">
        <v>5080</v>
      </c>
      <c r="H297" s="4" t="s">
        <v>5081</v>
      </c>
    </row>
    <row r="298" spans="1:8">
      <c r="A298" s="4" t="s">
        <v>430</v>
      </c>
      <c r="B298" s="4" t="s">
        <v>5076</v>
      </c>
      <c r="C298" s="4" t="s">
        <v>34</v>
      </c>
      <c r="D298" s="4" t="s">
        <v>369</v>
      </c>
      <c r="E298" s="4" t="s">
        <v>5354</v>
      </c>
      <c r="F298" s="4" t="s">
        <v>59</v>
      </c>
      <c r="G298" s="4" t="s">
        <v>5071</v>
      </c>
      <c r="H298" s="4" t="s">
        <v>5098</v>
      </c>
    </row>
    <row r="299" spans="1:8">
      <c r="A299" s="4" t="s">
        <v>5355</v>
      </c>
      <c r="B299" s="4" t="s">
        <v>5076</v>
      </c>
      <c r="C299" s="4" t="s">
        <v>34</v>
      </c>
      <c r="D299" s="4" t="s">
        <v>369</v>
      </c>
      <c r="E299" s="4" t="s">
        <v>5267</v>
      </c>
      <c r="F299" s="4" t="s">
        <v>5268</v>
      </c>
      <c r="G299" s="4" t="s">
        <v>5080</v>
      </c>
      <c r="H299" s="4" t="s">
        <v>5098</v>
      </c>
    </row>
    <row r="300" spans="1:8">
      <c r="A300" s="4" t="s">
        <v>1992</v>
      </c>
      <c r="B300" s="4" t="s">
        <v>5076</v>
      </c>
      <c r="C300" s="4" t="s">
        <v>129</v>
      </c>
      <c r="D300" s="4" t="s">
        <v>369</v>
      </c>
      <c r="E300" s="4" t="s">
        <v>5339</v>
      </c>
      <c r="F300" s="4" t="s">
        <v>142</v>
      </c>
      <c r="G300" s="4" t="s">
        <v>5071</v>
      </c>
      <c r="H300" s="4" t="s">
        <v>5098</v>
      </c>
    </row>
    <row r="301" spans="1:8">
      <c r="A301" s="4" t="s">
        <v>5356</v>
      </c>
      <c r="B301" s="4" t="s">
        <v>5076</v>
      </c>
      <c r="C301" s="4" t="s">
        <v>66</v>
      </c>
      <c r="D301" s="4" t="s">
        <v>369</v>
      </c>
      <c r="E301" s="4" t="s">
        <v>5357</v>
      </c>
      <c r="F301" s="4" t="s">
        <v>5358</v>
      </c>
      <c r="G301" s="4" t="s">
        <v>5080</v>
      </c>
      <c r="H301" s="4" t="s">
        <v>5124</v>
      </c>
    </row>
    <row r="302" spans="1:8">
      <c r="A302" s="4" t="s">
        <v>1329</v>
      </c>
      <c r="B302" s="4" t="s">
        <v>5076</v>
      </c>
      <c r="C302" s="4" t="s">
        <v>240</v>
      </c>
      <c r="D302" s="4" t="s">
        <v>369</v>
      </c>
      <c r="E302" s="4" t="s">
        <v>5359</v>
      </c>
      <c r="F302" s="4" t="s">
        <v>5360</v>
      </c>
      <c r="G302" s="4" t="s">
        <v>5071</v>
      </c>
      <c r="H302" s="4" t="s">
        <v>5134</v>
      </c>
    </row>
    <row r="303" spans="1:8">
      <c r="A303" s="4" t="s">
        <v>778</v>
      </c>
      <c r="B303" s="4" t="s">
        <v>5076</v>
      </c>
      <c r="C303" s="4" t="s">
        <v>221</v>
      </c>
      <c r="D303" s="4" t="s">
        <v>369</v>
      </c>
      <c r="E303" s="4" t="s">
        <v>5278</v>
      </c>
      <c r="F303" s="4" t="s">
        <v>5279</v>
      </c>
      <c r="G303" s="4" t="s">
        <v>5071</v>
      </c>
      <c r="H303" s="4" t="s">
        <v>5169</v>
      </c>
    </row>
    <row r="304" spans="1:8">
      <c r="A304" s="4" t="s">
        <v>1924</v>
      </c>
      <c r="B304" s="4" t="s">
        <v>5076</v>
      </c>
      <c r="C304" s="4" t="s">
        <v>34</v>
      </c>
      <c r="D304" s="4" t="s">
        <v>369</v>
      </c>
      <c r="E304" s="4" t="s">
        <v>5223</v>
      </c>
      <c r="F304" s="4" t="s">
        <v>5224</v>
      </c>
      <c r="G304" s="4" t="s">
        <v>5071</v>
      </c>
      <c r="H304" s="4" t="s">
        <v>5088</v>
      </c>
    </row>
    <row r="305" spans="1:8">
      <c r="A305" s="4" t="s">
        <v>5361</v>
      </c>
      <c r="B305" s="4" t="s">
        <v>5076</v>
      </c>
      <c r="C305" s="4" t="s">
        <v>221</v>
      </c>
      <c r="D305" s="4" t="s">
        <v>369</v>
      </c>
      <c r="E305" s="4" t="s">
        <v>5278</v>
      </c>
      <c r="F305" s="4" t="s">
        <v>5279</v>
      </c>
      <c r="G305" s="4" t="s">
        <v>5080</v>
      </c>
      <c r="H305" s="4" t="s">
        <v>5125</v>
      </c>
    </row>
    <row r="306" spans="1:8">
      <c r="A306" s="4" t="s">
        <v>2355</v>
      </c>
      <c r="B306" s="4" t="s">
        <v>5076</v>
      </c>
      <c r="C306" s="4" t="s">
        <v>221</v>
      </c>
      <c r="D306" s="4" t="s">
        <v>369</v>
      </c>
      <c r="E306" s="4" t="s">
        <v>5278</v>
      </c>
      <c r="F306" s="4" t="s">
        <v>5279</v>
      </c>
      <c r="G306" s="4" t="s">
        <v>5071</v>
      </c>
      <c r="H306" s="4" t="s">
        <v>5204</v>
      </c>
    </row>
    <row r="307" spans="1:8">
      <c r="A307" s="4" t="s">
        <v>5362</v>
      </c>
      <c r="B307" s="4" t="s">
        <v>5076</v>
      </c>
      <c r="C307" s="4" t="s">
        <v>5100</v>
      </c>
      <c r="D307" s="4" t="s">
        <v>369</v>
      </c>
      <c r="E307" s="4" t="s">
        <v>5363</v>
      </c>
      <c r="F307" s="4" t="s">
        <v>5364</v>
      </c>
      <c r="G307" s="4" t="s">
        <v>5080</v>
      </c>
      <c r="H307" s="4" t="s">
        <v>5168</v>
      </c>
    </row>
    <row r="308" spans="1:8">
      <c r="A308" s="4" t="s">
        <v>1769</v>
      </c>
      <c r="B308" s="4" t="s">
        <v>5076</v>
      </c>
      <c r="C308" s="4" t="s">
        <v>34</v>
      </c>
      <c r="D308" s="4" t="s">
        <v>369</v>
      </c>
      <c r="E308" s="4" t="s">
        <v>5274</v>
      </c>
      <c r="F308" s="4" t="s">
        <v>5275</v>
      </c>
      <c r="G308" s="4" t="s">
        <v>5071</v>
      </c>
      <c r="H308" s="4" t="s">
        <v>5095</v>
      </c>
    </row>
    <row r="309" spans="1:8">
      <c r="A309" s="4" t="s">
        <v>668</v>
      </c>
      <c r="B309" s="4" t="s">
        <v>5076</v>
      </c>
      <c r="C309" s="4" t="s">
        <v>34</v>
      </c>
      <c r="D309" s="4" t="s">
        <v>369</v>
      </c>
      <c r="E309" s="4" t="s">
        <v>5365</v>
      </c>
      <c r="F309" s="4" t="s">
        <v>5366</v>
      </c>
      <c r="G309" s="4" t="s">
        <v>5071</v>
      </c>
      <c r="H309" s="4" t="s">
        <v>5169</v>
      </c>
    </row>
    <row r="310" spans="1:8">
      <c r="A310" s="4" t="s">
        <v>5367</v>
      </c>
      <c r="B310" s="4" t="s">
        <v>5076</v>
      </c>
      <c r="C310" s="4" t="s">
        <v>129</v>
      </c>
      <c r="D310" s="4" t="s">
        <v>369</v>
      </c>
      <c r="E310" s="4" t="s">
        <v>5368</v>
      </c>
      <c r="F310" s="4" t="s">
        <v>1291</v>
      </c>
      <c r="G310" s="4" t="s">
        <v>5080</v>
      </c>
      <c r="H310" s="4" t="s">
        <v>5092</v>
      </c>
    </row>
    <row r="311" spans="1:8">
      <c r="A311" s="4" t="s">
        <v>1571</v>
      </c>
      <c r="B311" s="4" t="s">
        <v>5076</v>
      </c>
      <c r="C311" s="4" t="s">
        <v>495</v>
      </c>
      <c r="D311" s="4" t="s">
        <v>369</v>
      </c>
      <c r="E311" s="4" t="s">
        <v>5132</v>
      </c>
      <c r="F311" s="4" t="s">
        <v>5133</v>
      </c>
      <c r="G311" s="4" t="s">
        <v>5071</v>
      </c>
      <c r="H311" s="4" t="s">
        <v>5124</v>
      </c>
    </row>
    <row r="312" spans="1:8">
      <c r="A312" s="4" t="s">
        <v>1699</v>
      </c>
      <c r="B312" s="4" t="s">
        <v>5076</v>
      </c>
      <c r="C312" s="4" t="s">
        <v>495</v>
      </c>
      <c r="D312" s="4" t="s">
        <v>369</v>
      </c>
      <c r="E312" s="4" t="s">
        <v>5132</v>
      </c>
      <c r="F312" s="4" t="s">
        <v>5133</v>
      </c>
      <c r="G312" s="4" t="s">
        <v>5071</v>
      </c>
      <c r="H312" s="4" t="s">
        <v>5081</v>
      </c>
    </row>
    <row r="313" spans="1:8">
      <c r="A313" s="4" t="s">
        <v>1447</v>
      </c>
      <c r="B313" s="4" t="s">
        <v>5076</v>
      </c>
      <c r="C313" s="4" t="s">
        <v>495</v>
      </c>
      <c r="D313" s="4" t="s">
        <v>369</v>
      </c>
      <c r="E313" s="4" t="s">
        <v>5132</v>
      </c>
      <c r="F313" s="4" t="s">
        <v>5133</v>
      </c>
      <c r="G313" s="4" t="s">
        <v>5071</v>
      </c>
      <c r="H313" s="4" t="s">
        <v>5081</v>
      </c>
    </row>
    <row r="314" spans="1:8">
      <c r="A314" s="4" t="s">
        <v>613</v>
      </c>
      <c r="B314" s="4" t="s">
        <v>5076</v>
      </c>
      <c r="C314" s="4" t="s">
        <v>129</v>
      </c>
      <c r="D314" s="4" t="s">
        <v>369</v>
      </c>
      <c r="E314" s="4" t="s">
        <v>5104</v>
      </c>
      <c r="F314" s="4" t="s">
        <v>5105</v>
      </c>
      <c r="G314" s="4" t="s">
        <v>5071</v>
      </c>
      <c r="H314" s="4" t="s">
        <v>5092</v>
      </c>
    </row>
    <row r="315" spans="1:8">
      <c r="A315" s="4" t="s">
        <v>1143</v>
      </c>
      <c r="B315" s="4" t="s">
        <v>5076</v>
      </c>
      <c r="C315" s="4" t="s">
        <v>197</v>
      </c>
      <c r="D315" s="4" t="s">
        <v>369</v>
      </c>
      <c r="E315" s="4" t="s">
        <v>5244</v>
      </c>
      <c r="F315" s="4" t="s">
        <v>214</v>
      </c>
      <c r="G315" s="4" t="s">
        <v>5071</v>
      </c>
      <c r="H315" s="4" t="s">
        <v>5075</v>
      </c>
    </row>
    <row r="316" spans="1:8">
      <c r="A316" s="4" t="s">
        <v>1200</v>
      </c>
      <c r="B316" s="4" t="s">
        <v>5076</v>
      </c>
      <c r="C316" s="4" t="s">
        <v>175</v>
      </c>
      <c r="D316" s="4" t="s">
        <v>369</v>
      </c>
      <c r="E316" s="4" t="s">
        <v>5215</v>
      </c>
      <c r="F316" s="4" t="s">
        <v>5216</v>
      </c>
      <c r="G316" s="4" t="s">
        <v>5071</v>
      </c>
      <c r="H316" s="4" t="s">
        <v>5072</v>
      </c>
    </row>
    <row r="317" spans="1:8">
      <c r="A317" s="4" t="s">
        <v>1565</v>
      </c>
      <c r="B317" s="4" t="s">
        <v>5076</v>
      </c>
      <c r="C317" s="4" t="s">
        <v>495</v>
      </c>
      <c r="D317" s="4" t="s">
        <v>369</v>
      </c>
      <c r="E317" s="4" t="s">
        <v>5132</v>
      </c>
      <c r="F317" s="4" t="s">
        <v>5133</v>
      </c>
      <c r="G317" s="4" t="s">
        <v>5071</v>
      </c>
      <c r="H317" s="4" t="s">
        <v>5169</v>
      </c>
    </row>
    <row r="318" spans="1:8">
      <c r="A318" s="4" t="s">
        <v>1505</v>
      </c>
      <c r="B318" s="4" t="s">
        <v>5076</v>
      </c>
      <c r="C318" s="4" t="s">
        <v>495</v>
      </c>
      <c r="D318" s="4" t="s">
        <v>369</v>
      </c>
      <c r="E318" s="4" t="s">
        <v>5132</v>
      </c>
      <c r="F318" s="4" t="s">
        <v>5133</v>
      </c>
      <c r="G318" s="4" t="s">
        <v>5071</v>
      </c>
      <c r="H318" s="4" t="s">
        <v>5122</v>
      </c>
    </row>
    <row r="319" spans="1:8">
      <c r="A319" s="4" t="s">
        <v>5369</v>
      </c>
      <c r="B319" s="4" t="s">
        <v>5076</v>
      </c>
      <c r="C319" s="4" t="s">
        <v>66</v>
      </c>
      <c r="D319" s="4" t="s">
        <v>369</v>
      </c>
      <c r="E319" s="4" t="s">
        <v>5218</v>
      </c>
      <c r="F319" s="4" t="s">
        <v>5219</v>
      </c>
      <c r="G319" s="4" t="s">
        <v>5071</v>
      </c>
      <c r="H319" s="4" t="s">
        <v>5134</v>
      </c>
    </row>
    <row r="320" spans="1:8">
      <c r="A320" s="4" t="s">
        <v>1298</v>
      </c>
      <c r="B320" s="4" t="s">
        <v>5076</v>
      </c>
      <c r="C320" s="4" t="s">
        <v>160</v>
      </c>
      <c r="D320" s="4" t="s">
        <v>369</v>
      </c>
      <c r="E320" s="4" t="s">
        <v>5370</v>
      </c>
      <c r="F320" s="4" t="s">
        <v>1294</v>
      </c>
      <c r="G320" s="4" t="s">
        <v>5071</v>
      </c>
      <c r="H320" s="4" t="s">
        <v>5169</v>
      </c>
    </row>
    <row r="321" spans="1:8">
      <c r="A321" s="4" t="s">
        <v>5371</v>
      </c>
      <c r="B321" s="4" t="s">
        <v>5076</v>
      </c>
      <c r="C321" s="4" t="s">
        <v>221</v>
      </c>
      <c r="D321" s="4" t="s">
        <v>369</v>
      </c>
      <c r="E321" s="4" t="s">
        <v>5372</v>
      </c>
      <c r="F321" s="4" t="s">
        <v>4782</v>
      </c>
      <c r="G321" s="4" t="s">
        <v>5080</v>
      </c>
      <c r="H321" s="4" t="s">
        <v>5103</v>
      </c>
    </row>
    <row r="322" spans="1:8">
      <c r="A322" s="4" t="s">
        <v>1178</v>
      </c>
      <c r="B322" s="4" t="s">
        <v>5069</v>
      </c>
      <c r="C322" s="4" t="s">
        <v>291</v>
      </c>
      <c r="D322" s="4" t="s">
        <v>369</v>
      </c>
      <c r="E322" s="4" t="s">
        <v>5373</v>
      </c>
      <c r="F322" s="4" t="s">
        <v>5374</v>
      </c>
      <c r="G322" s="4" t="s">
        <v>5071</v>
      </c>
      <c r="H322" s="4" t="s">
        <v>5072</v>
      </c>
    </row>
    <row r="323" spans="1:8">
      <c r="A323" s="4" t="s">
        <v>1007</v>
      </c>
      <c r="B323" s="4" t="s">
        <v>5069</v>
      </c>
      <c r="C323" s="4" t="s">
        <v>260</v>
      </c>
      <c r="D323" s="4" t="s">
        <v>369</v>
      </c>
      <c r="E323" s="4" t="s">
        <v>5291</v>
      </c>
      <c r="F323" s="4" t="s">
        <v>5292</v>
      </c>
      <c r="G323" s="4" t="s">
        <v>5071</v>
      </c>
      <c r="H323" s="4" t="s">
        <v>5125</v>
      </c>
    </row>
    <row r="324" spans="1:8">
      <c r="A324" s="4" t="s">
        <v>768</v>
      </c>
      <c r="B324" s="4" t="s">
        <v>5076</v>
      </c>
      <c r="C324" s="4" t="s">
        <v>34</v>
      </c>
      <c r="D324" s="4" t="s">
        <v>369</v>
      </c>
      <c r="E324" s="4" t="s">
        <v>5375</v>
      </c>
      <c r="F324" s="4" t="s">
        <v>767</v>
      </c>
      <c r="G324" s="4" t="s">
        <v>5071</v>
      </c>
      <c r="H324" s="4" t="s">
        <v>5092</v>
      </c>
    </row>
    <row r="325" spans="1:8">
      <c r="A325" s="4" t="s">
        <v>1952</v>
      </c>
      <c r="B325" s="4" t="s">
        <v>5069</v>
      </c>
      <c r="C325" s="4" t="s">
        <v>322</v>
      </c>
      <c r="D325" s="4" t="s">
        <v>369</v>
      </c>
      <c r="E325" s="4" t="s">
        <v>5304</v>
      </c>
      <c r="F325" s="4" t="s">
        <v>5305</v>
      </c>
      <c r="G325" s="4" t="s">
        <v>5071</v>
      </c>
      <c r="H325" s="4" t="s">
        <v>5125</v>
      </c>
    </row>
    <row r="326" spans="1:8">
      <c r="A326" s="4" t="s">
        <v>5376</v>
      </c>
      <c r="B326" s="4" t="s">
        <v>5076</v>
      </c>
      <c r="C326" s="4" t="s">
        <v>34</v>
      </c>
      <c r="D326" s="4" t="s">
        <v>369</v>
      </c>
      <c r="E326" s="4" t="s">
        <v>5375</v>
      </c>
      <c r="F326" s="4" t="s">
        <v>767</v>
      </c>
      <c r="G326" s="4" t="s">
        <v>5080</v>
      </c>
      <c r="H326" s="4" t="s">
        <v>5204</v>
      </c>
    </row>
    <row r="327" spans="1:8">
      <c r="A327" s="4" t="s">
        <v>1429</v>
      </c>
      <c r="B327" s="4" t="s">
        <v>5076</v>
      </c>
      <c r="C327" s="4" t="s">
        <v>495</v>
      </c>
      <c r="D327" s="4" t="s">
        <v>369</v>
      </c>
      <c r="E327" s="4" t="s">
        <v>5132</v>
      </c>
      <c r="F327" s="4" t="s">
        <v>5133</v>
      </c>
      <c r="G327" s="4" t="s">
        <v>5071</v>
      </c>
      <c r="H327" s="4" t="s">
        <v>5092</v>
      </c>
    </row>
    <row r="328" spans="1:8">
      <c r="A328" s="4" t="s">
        <v>1706</v>
      </c>
      <c r="B328" s="4" t="s">
        <v>5076</v>
      </c>
      <c r="C328" s="4" t="s">
        <v>495</v>
      </c>
      <c r="D328" s="4" t="s">
        <v>369</v>
      </c>
      <c r="E328" s="4" t="s">
        <v>5132</v>
      </c>
      <c r="F328" s="4" t="s">
        <v>5133</v>
      </c>
      <c r="G328" s="4" t="s">
        <v>5071</v>
      </c>
      <c r="H328" s="4" t="s">
        <v>5103</v>
      </c>
    </row>
    <row r="329" spans="1:8">
      <c r="A329" s="4" t="s">
        <v>5377</v>
      </c>
      <c r="B329" s="4" t="s">
        <v>5076</v>
      </c>
      <c r="C329" s="4" t="s">
        <v>160</v>
      </c>
      <c r="D329" s="4" t="s">
        <v>369</v>
      </c>
      <c r="E329" s="4" t="s">
        <v>5370</v>
      </c>
      <c r="F329" s="4" t="s">
        <v>1294</v>
      </c>
      <c r="G329" s="4" t="s">
        <v>5071</v>
      </c>
      <c r="H329" s="4" t="s">
        <v>5088</v>
      </c>
    </row>
    <row r="330" spans="1:8">
      <c r="A330" s="4" t="s">
        <v>1297</v>
      </c>
      <c r="B330" s="4" t="s">
        <v>5076</v>
      </c>
      <c r="C330" s="4" t="s">
        <v>160</v>
      </c>
      <c r="D330" s="4" t="s">
        <v>369</v>
      </c>
      <c r="E330" s="4" t="s">
        <v>5370</v>
      </c>
      <c r="F330" s="4" t="s">
        <v>1294</v>
      </c>
      <c r="G330" s="4" t="s">
        <v>5071</v>
      </c>
      <c r="H330" s="4" t="s">
        <v>5084</v>
      </c>
    </row>
    <row r="331" spans="1:8">
      <c r="A331" s="4" t="s">
        <v>5378</v>
      </c>
      <c r="B331" s="4" t="s">
        <v>5076</v>
      </c>
      <c r="C331" s="4" t="s">
        <v>5100</v>
      </c>
      <c r="D331" s="4" t="s">
        <v>369</v>
      </c>
      <c r="E331" s="4" t="s">
        <v>5363</v>
      </c>
      <c r="F331" s="4" t="s">
        <v>5364</v>
      </c>
      <c r="G331" s="4" t="s">
        <v>5080</v>
      </c>
      <c r="H331" s="4" t="s">
        <v>5098</v>
      </c>
    </row>
    <row r="332" spans="1:8">
      <c r="A332" s="4" t="s">
        <v>5379</v>
      </c>
      <c r="B332" s="4" t="s">
        <v>5076</v>
      </c>
      <c r="C332" s="4" t="s">
        <v>5100</v>
      </c>
      <c r="D332" s="4" t="s">
        <v>369</v>
      </c>
      <c r="E332" s="4" t="s">
        <v>5363</v>
      </c>
      <c r="F332" s="4" t="s">
        <v>5364</v>
      </c>
      <c r="G332" s="4" t="s">
        <v>5080</v>
      </c>
      <c r="H332" s="4" t="s">
        <v>5098</v>
      </c>
    </row>
    <row r="333" spans="1:8">
      <c r="A333" s="4" t="s">
        <v>685</v>
      </c>
      <c r="B333" s="4" t="s">
        <v>5076</v>
      </c>
      <c r="C333" s="4" t="s">
        <v>175</v>
      </c>
      <c r="D333" s="4" t="s">
        <v>369</v>
      </c>
      <c r="E333" s="4" t="s">
        <v>5192</v>
      </c>
      <c r="F333" s="4" t="s">
        <v>673</v>
      </c>
      <c r="G333" s="4" t="s">
        <v>5071</v>
      </c>
      <c r="H333" s="4" t="s">
        <v>5204</v>
      </c>
    </row>
    <row r="334" spans="1:8">
      <c r="A334" s="4" t="s">
        <v>5380</v>
      </c>
      <c r="B334" s="4" t="s">
        <v>5076</v>
      </c>
      <c r="C334" s="4" t="s">
        <v>5100</v>
      </c>
      <c r="D334" s="4" t="s">
        <v>369</v>
      </c>
      <c r="E334" s="4" t="s">
        <v>5363</v>
      </c>
      <c r="F334" s="4" t="s">
        <v>5364</v>
      </c>
      <c r="G334" s="4" t="s">
        <v>5080</v>
      </c>
      <c r="H334" s="4" t="s">
        <v>5081</v>
      </c>
    </row>
    <row r="335" spans="1:8">
      <c r="A335" s="4" t="s">
        <v>5381</v>
      </c>
      <c r="B335" s="4" t="s">
        <v>5076</v>
      </c>
      <c r="C335" s="4" t="s">
        <v>129</v>
      </c>
      <c r="D335" s="4" t="s">
        <v>369</v>
      </c>
      <c r="E335" s="4" t="s">
        <v>5338</v>
      </c>
      <c r="F335" s="4" t="s">
        <v>1223</v>
      </c>
      <c r="G335" s="4" t="s">
        <v>5080</v>
      </c>
      <c r="H335" s="4" t="s">
        <v>5124</v>
      </c>
    </row>
    <row r="336" spans="1:8">
      <c r="A336" s="4" t="s">
        <v>1148</v>
      </c>
      <c r="B336" s="4" t="s">
        <v>5076</v>
      </c>
      <c r="C336" s="4" t="s">
        <v>129</v>
      </c>
      <c r="D336" s="4" t="s">
        <v>369</v>
      </c>
      <c r="E336" s="4" t="s">
        <v>5382</v>
      </c>
      <c r="F336" s="4" t="s">
        <v>128</v>
      </c>
      <c r="G336" s="4" t="s">
        <v>5071</v>
      </c>
      <c r="H336" s="4" t="s">
        <v>5072</v>
      </c>
    </row>
    <row r="337" spans="1:8">
      <c r="A337" s="4" t="s">
        <v>5383</v>
      </c>
      <c r="B337" s="4" t="s">
        <v>5076</v>
      </c>
      <c r="C337" s="4" t="s">
        <v>5100</v>
      </c>
      <c r="D337" s="4" t="s">
        <v>369</v>
      </c>
      <c r="E337" s="4" t="s">
        <v>5363</v>
      </c>
      <c r="F337" s="4" t="s">
        <v>5364</v>
      </c>
      <c r="G337" s="4" t="s">
        <v>5080</v>
      </c>
      <c r="H337" s="4" t="s">
        <v>5095</v>
      </c>
    </row>
    <row r="338" spans="1:8">
      <c r="A338" s="4" t="s">
        <v>5384</v>
      </c>
      <c r="B338" s="4" t="s">
        <v>5076</v>
      </c>
      <c r="C338" s="4" t="s">
        <v>5100</v>
      </c>
      <c r="D338" s="4" t="s">
        <v>369</v>
      </c>
      <c r="E338" s="4" t="s">
        <v>5363</v>
      </c>
      <c r="F338" s="4" t="s">
        <v>5364</v>
      </c>
      <c r="G338" s="4" t="s">
        <v>5080</v>
      </c>
      <c r="H338" s="4" t="s">
        <v>5098</v>
      </c>
    </row>
    <row r="339" spans="1:8">
      <c r="A339" s="4" t="s">
        <v>5385</v>
      </c>
      <c r="B339" s="4" t="s">
        <v>5076</v>
      </c>
      <c r="C339" s="4" t="s">
        <v>160</v>
      </c>
      <c r="D339" s="4" t="s">
        <v>369</v>
      </c>
      <c r="E339" s="4" t="s">
        <v>5386</v>
      </c>
      <c r="F339" s="4" t="s">
        <v>187</v>
      </c>
      <c r="G339" s="4" t="s">
        <v>5071</v>
      </c>
      <c r="H339" s="4" t="s">
        <v>5103</v>
      </c>
    </row>
    <row r="340" spans="1:8">
      <c r="A340" s="4" t="s">
        <v>5387</v>
      </c>
      <c r="B340" s="4" t="s">
        <v>5076</v>
      </c>
      <c r="C340" s="4" t="s">
        <v>160</v>
      </c>
      <c r="D340" s="4" t="s">
        <v>369</v>
      </c>
      <c r="E340" s="4" t="s">
        <v>5386</v>
      </c>
      <c r="F340" s="4" t="s">
        <v>187</v>
      </c>
      <c r="G340" s="4" t="s">
        <v>5071</v>
      </c>
      <c r="H340" s="4" t="s">
        <v>5088</v>
      </c>
    </row>
    <row r="341" spans="1:8">
      <c r="A341" s="4" t="s">
        <v>1694</v>
      </c>
      <c r="B341" s="4" t="s">
        <v>5076</v>
      </c>
      <c r="C341" s="4" t="s">
        <v>495</v>
      </c>
      <c r="D341" s="4" t="s">
        <v>369</v>
      </c>
      <c r="E341" s="4" t="s">
        <v>5132</v>
      </c>
      <c r="F341" s="4" t="s">
        <v>5133</v>
      </c>
      <c r="G341" s="4" t="s">
        <v>5071</v>
      </c>
      <c r="H341" s="4" t="s">
        <v>5092</v>
      </c>
    </row>
    <row r="342" spans="1:8">
      <c r="A342" s="4" t="s">
        <v>5388</v>
      </c>
      <c r="B342" s="4" t="s">
        <v>5076</v>
      </c>
      <c r="C342" s="4" t="s">
        <v>240</v>
      </c>
      <c r="D342" s="4" t="s">
        <v>369</v>
      </c>
      <c r="E342" s="4" t="s">
        <v>5167</v>
      </c>
      <c r="F342" s="4" t="s">
        <v>242</v>
      </c>
      <c r="G342" s="4" t="s">
        <v>5080</v>
      </c>
      <c r="H342" s="4" t="s">
        <v>5103</v>
      </c>
    </row>
    <row r="343" spans="1:8">
      <c r="A343" s="4" t="s">
        <v>1432</v>
      </c>
      <c r="B343" s="4" t="s">
        <v>5076</v>
      </c>
      <c r="C343" s="4" t="s">
        <v>495</v>
      </c>
      <c r="D343" s="4" t="s">
        <v>369</v>
      </c>
      <c r="E343" s="4" t="s">
        <v>5132</v>
      </c>
      <c r="F343" s="4" t="s">
        <v>5133</v>
      </c>
      <c r="G343" s="4" t="s">
        <v>5071</v>
      </c>
      <c r="H343" s="4" t="s">
        <v>5204</v>
      </c>
    </row>
    <row r="344" spans="1:8">
      <c r="A344" s="4" t="s">
        <v>1929</v>
      </c>
      <c r="B344" s="4" t="s">
        <v>5076</v>
      </c>
      <c r="C344" s="4" t="s">
        <v>34</v>
      </c>
      <c r="D344" s="4" t="s">
        <v>369</v>
      </c>
      <c r="E344" s="4" t="s">
        <v>5223</v>
      </c>
      <c r="F344" s="4" t="s">
        <v>5224</v>
      </c>
      <c r="G344" s="4" t="s">
        <v>5071</v>
      </c>
      <c r="H344" s="4" t="s">
        <v>5169</v>
      </c>
    </row>
    <row r="345" spans="1:8">
      <c r="A345" s="4" t="s">
        <v>5389</v>
      </c>
      <c r="B345" s="4" t="s">
        <v>5076</v>
      </c>
      <c r="C345" s="4" t="s">
        <v>66</v>
      </c>
      <c r="D345" s="4" t="s">
        <v>369</v>
      </c>
      <c r="E345" s="4" t="s">
        <v>5218</v>
      </c>
      <c r="F345" s="4" t="s">
        <v>5219</v>
      </c>
      <c r="G345" s="4" t="s">
        <v>5080</v>
      </c>
      <c r="H345" s="4" t="s">
        <v>5168</v>
      </c>
    </row>
    <row r="346" spans="1:8">
      <c r="A346" s="4" t="s">
        <v>1931</v>
      </c>
      <c r="B346" s="4" t="s">
        <v>5076</v>
      </c>
      <c r="C346" s="4" t="s">
        <v>34</v>
      </c>
      <c r="D346" s="4" t="s">
        <v>369</v>
      </c>
      <c r="E346" s="4" t="s">
        <v>5223</v>
      </c>
      <c r="F346" s="4" t="s">
        <v>5224</v>
      </c>
      <c r="G346" s="4" t="s">
        <v>5071</v>
      </c>
      <c r="H346" s="4" t="s">
        <v>5072</v>
      </c>
    </row>
    <row r="347" spans="1:8">
      <c r="A347" s="4" t="s">
        <v>1296</v>
      </c>
      <c r="B347" s="4" t="s">
        <v>5076</v>
      </c>
      <c r="C347" s="4" t="s">
        <v>160</v>
      </c>
      <c r="D347" s="4" t="s">
        <v>369</v>
      </c>
      <c r="E347" s="4" t="s">
        <v>5370</v>
      </c>
      <c r="F347" s="4" t="s">
        <v>1294</v>
      </c>
      <c r="G347" s="4" t="s">
        <v>5071</v>
      </c>
      <c r="H347" s="4" t="s">
        <v>5098</v>
      </c>
    </row>
    <row r="348" spans="1:8">
      <c r="A348" s="4" t="s">
        <v>797</v>
      </c>
      <c r="B348" s="4" t="s">
        <v>5076</v>
      </c>
      <c r="C348" s="4" t="s">
        <v>221</v>
      </c>
      <c r="D348" s="4" t="s">
        <v>369</v>
      </c>
      <c r="E348" s="4" t="s">
        <v>5278</v>
      </c>
      <c r="F348" s="4" t="s">
        <v>5279</v>
      </c>
      <c r="G348" s="4" t="s">
        <v>5071</v>
      </c>
      <c r="H348" s="4" t="s">
        <v>5092</v>
      </c>
    </row>
    <row r="349" spans="1:8">
      <c r="A349" s="4" t="s">
        <v>1025</v>
      </c>
      <c r="B349" s="4" t="s">
        <v>5069</v>
      </c>
      <c r="C349" s="4" t="s">
        <v>322</v>
      </c>
      <c r="D349" s="4" t="s">
        <v>369</v>
      </c>
      <c r="E349" s="4" t="s">
        <v>5194</v>
      </c>
      <c r="F349" s="4" t="s">
        <v>5195</v>
      </c>
      <c r="G349" s="4" t="s">
        <v>5071</v>
      </c>
      <c r="H349" s="4" t="s">
        <v>5088</v>
      </c>
    </row>
    <row r="350" spans="1:8">
      <c r="A350" s="4" t="s">
        <v>556</v>
      </c>
      <c r="B350" s="4" t="s">
        <v>5076</v>
      </c>
      <c r="C350" s="4" t="s">
        <v>34</v>
      </c>
      <c r="D350" s="4" t="s">
        <v>369</v>
      </c>
      <c r="E350" s="4" t="s">
        <v>5185</v>
      </c>
      <c r="F350" s="4" t="s">
        <v>5186</v>
      </c>
      <c r="G350" s="4" t="s">
        <v>5071</v>
      </c>
      <c r="H350" s="4" t="s">
        <v>5072</v>
      </c>
    </row>
    <row r="351" spans="1:8">
      <c r="A351" s="4" t="s">
        <v>5390</v>
      </c>
      <c r="B351" s="4" t="s">
        <v>5076</v>
      </c>
      <c r="C351" s="4" t="s">
        <v>129</v>
      </c>
      <c r="D351" s="4" t="s">
        <v>369</v>
      </c>
      <c r="E351" s="4" t="s">
        <v>5104</v>
      </c>
      <c r="F351" s="4" t="s">
        <v>5105</v>
      </c>
      <c r="G351" s="4" t="s">
        <v>5071</v>
      </c>
      <c r="H351" s="4" t="s">
        <v>5103</v>
      </c>
    </row>
    <row r="352" spans="1:8">
      <c r="A352" s="4" t="s">
        <v>1975</v>
      </c>
      <c r="B352" s="4" t="s">
        <v>5069</v>
      </c>
      <c r="C352" s="4" t="s">
        <v>260</v>
      </c>
      <c r="D352" s="4" t="s">
        <v>369</v>
      </c>
      <c r="E352" s="4" t="s">
        <v>5229</v>
      </c>
      <c r="F352" s="4" t="s">
        <v>5230</v>
      </c>
      <c r="G352" s="4" t="s">
        <v>5071</v>
      </c>
      <c r="H352" s="4" t="s">
        <v>5122</v>
      </c>
    </row>
    <row r="353" spans="1:8">
      <c r="A353" s="4" t="s">
        <v>2000</v>
      </c>
      <c r="B353" s="4" t="s">
        <v>5076</v>
      </c>
      <c r="C353" s="4" t="s">
        <v>129</v>
      </c>
      <c r="D353" s="4" t="s">
        <v>369</v>
      </c>
      <c r="E353" s="4" t="s">
        <v>5339</v>
      </c>
      <c r="F353" s="4" t="s">
        <v>142</v>
      </c>
      <c r="G353" s="4" t="s">
        <v>5071</v>
      </c>
      <c r="H353" s="4" t="s">
        <v>5081</v>
      </c>
    </row>
    <row r="354" spans="1:8">
      <c r="A354" s="4" t="s">
        <v>782</v>
      </c>
      <c r="B354" s="4" t="s">
        <v>5076</v>
      </c>
      <c r="C354" s="4" t="s">
        <v>221</v>
      </c>
      <c r="D354" s="4" t="s">
        <v>369</v>
      </c>
      <c r="E354" s="4" t="s">
        <v>5278</v>
      </c>
      <c r="F354" s="4" t="s">
        <v>5279</v>
      </c>
      <c r="G354" s="4" t="s">
        <v>5071</v>
      </c>
      <c r="H354" s="4" t="s">
        <v>5124</v>
      </c>
    </row>
    <row r="355" spans="1:8">
      <c r="A355" s="4" t="s">
        <v>1585</v>
      </c>
      <c r="B355" s="4" t="s">
        <v>5076</v>
      </c>
      <c r="C355" s="4" t="s">
        <v>495</v>
      </c>
      <c r="D355" s="4" t="s">
        <v>369</v>
      </c>
      <c r="E355" s="4" t="s">
        <v>5132</v>
      </c>
      <c r="F355" s="4" t="s">
        <v>5133</v>
      </c>
      <c r="G355" s="4" t="s">
        <v>5071</v>
      </c>
      <c r="H355" s="4" t="s">
        <v>5081</v>
      </c>
    </row>
    <row r="356" spans="1:8">
      <c r="A356" s="4" t="s">
        <v>800</v>
      </c>
      <c r="B356" s="4" t="s">
        <v>5076</v>
      </c>
      <c r="C356" s="4" t="s">
        <v>175</v>
      </c>
      <c r="D356" s="4" t="s">
        <v>369</v>
      </c>
      <c r="E356" s="4" t="s">
        <v>5336</v>
      </c>
      <c r="F356" s="4" t="s">
        <v>5337</v>
      </c>
      <c r="G356" s="4" t="s">
        <v>5071</v>
      </c>
      <c r="H356" s="4" t="s">
        <v>5084</v>
      </c>
    </row>
    <row r="357" spans="1:8">
      <c r="A357" s="4" t="s">
        <v>5391</v>
      </c>
      <c r="B357" s="4" t="s">
        <v>5076</v>
      </c>
      <c r="C357" s="4" t="s">
        <v>240</v>
      </c>
      <c r="D357" s="4" t="s">
        <v>369</v>
      </c>
      <c r="E357" s="4" t="s">
        <v>5167</v>
      </c>
      <c r="F357" s="4" t="s">
        <v>242</v>
      </c>
      <c r="G357" s="4" t="s">
        <v>5080</v>
      </c>
      <c r="H357" s="4" t="s">
        <v>5103</v>
      </c>
    </row>
    <row r="358" spans="1:8">
      <c r="A358" s="4" t="s">
        <v>5392</v>
      </c>
      <c r="B358" s="4" t="s">
        <v>5347</v>
      </c>
      <c r="C358" s="4"/>
      <c r="D358" s="4" t="s">
        <v>369</v>
      </c>
      <c r="E358" s="4" t="s">
        <v>5348</v>
      </c>
      <c r="F358" s="4" t="s">
        <v>5347</v>
      </c>
      <c r="G358" s="4" t="s">
        <v>5080</v>
      </c>
      <c r="H358" s="4" t="s">
        <v>5125</v>
      </c>
    </row>
    <row r="359" spans="1:8">
      <c r="A359" s="4" t="s">
        <v>1685</v>
      </c>
      <c r="B359" s="4" t="s">
        <v>5076</v>
      </c>
      <c r="C359" s="4" t="s">
        <v>495</v>
      </c>
      <c r="D359" s="4" t="s">
        <v>369</v>
      </c>
      <c r="E359" s="4" t="s">
        <v>5132</v>
      </c>
      <c r="F359" s="4" t="s">
        <v>5133</v>
      </c>
      <c r="G359" s="4" t="s">
        <v>5071</v>
      </c>
      <c r="H359" s="4" t="s">
        <v>5072</v>
      </c>
    </row>
    <row r="360" spans="1:8">
      <c r="A360" s="4" t="s">
        <v>5393</v>
      </c>
      <c r="B360" s="4" t="s">
        <v>5076</v>
      </c>
      <c r="C360" s="4" t="s">
        <v>34</v>
      </c>
      <c r="D360" s="4" t="s">
        <v>369</v>
      </c>
      <c r="E360" s="4" t="s">
        <v>5189</v>
      </c>
      <c r="F360" s="4" t="s">
        <v>5190</v>
      </c>
      <c r="G360" s="4" t="s">
        <v>5080</v>
      </c>
      <c r="H360" s="4" t="s">
        <v>5092</v>
      </c>
    </row>
    <row r="361" spans="1:8">
      <c r="A361" s="4" t="s">
        <v>1681</v>
      </c>
      <c r="B361" s="4" t="s">
        <v>5076</v>
      </c>
      <c r="C361" s="4" t="s">
        <v>495</v>
      </c>
      <c r="D361" s="4" t="s">
        <v>369</v>
      </c>
      <c r="E361" s="4" t="s">
        <v>5132</v>
      </c>
      <c r="F361" s="4" t="s">
        <v>5133</v>
      </c>
      <c r="G361" s="4" t="s">
        <v>5071</v>
      </c>
      <c r="H361" s="4" t="s">
        <v>5084</v>
      </c>
    </row>
    <row r="362" spans="1:8">
      <c r="A362" s="4" t="s">
        <v>4129</v>
      </c>
      <c r="B362" s="4" t="s">
        <v>5076</v>
      </c>
      <c r="C362" s="4" t="s">
        <v>240</v>
      </c>
      <c r="D362" s="4" t="s">
        <v>369</v>
      </c>
      <c r="E362" s="4" t="s">
        <v>5394</v>
      </c>
      <c r="F362" s="4" t="s">
        <v>253</v>
      </c>
      <c r="G362" s="4" t="s">
        <v>5071</v>
      </c>
      <c r="H362" s="4" t="s">
        <v>5168</v>
      </c>
    </row>
    <row r="363" spans="1:8">
      <c r="A363" s="4" t="s">
        <v>566</v>
      </c>
      <c r="B363" s="4" t="s">
        <v>5076</v>
      </c>
      <c r="C363" s="4" t="s">
        <v>34</v>
      </c>
      <c r="D363" s="4" t="s">
        <v>369</v>
      </c>
      <c r="E363" s="4" t="s">
        <v>5185</v>
      </c>
      <c r="F363" s="4" t="s">
        <v>5186</v>
      </c>
      <c r="G363" s="4" t="s">
        <v>5071</v>
      </c>
      <c r="H363" s="4" t="s">
        <v>5122</v>
      </c>
    </row>
    <row r="364" spans="1:8">
      <c r="A364" s="4" t="s">
        <v>601</v>
      </c>
      <c r="B364" s="4" t="s">
        <v>5076</v>
      </c>
      <c r="C364" s="4" t="s">
        <v>129</v>
      </c>
      <c r="D364" s="4" t="s">
        <v>369</v>
      </c>
      <c r="E364" s="4" t="s">
        <v>5104</v>
      </c>
      <c r="F364" s="4" t="s">
        <v>5105</v>
      </c>
      <c r="G364" s="4" t="s">
        <v>5071</v>
      </c>
      <c r="H364" s="4" t="s">
        <v>5084</v>
      </c>
    </row>
    <row r="365" spans="1:8">
      <c r="A365" s="4" t="s">
        <v>1056</v>
      </c>
      <c r="B365" s="4" t="s">
        <v>5069</v>
      </c>
      <c r="C365" s="4" t="s">
        <v>322</v>
      </c>
      <c r="D365" s="4" t="s">
        <v>369</v>
      </c>
      <c r="E365" s="4" t="s">
        <v>5194</v>
      </c>
      <c r="F365" s="4" t="s">
        <v>5195</v>
      </c>
      <c r="G365" s="4" t="s">
        <v>5071</v>
      </c>
      <c r="H365" s="4" t="s">
        <v>5124</v>
      </c>
    </row>
    <row r="366" spans="1:8">
      <c r="A366" s="4" t="s">
        <v>5395</v>
      </c>
      <c r="B366" s="4" t="s">
        <v>5076</v>
      </c>
      <c r="C366" s="4" t="s">
        <v>5100</v>
      </c>
      <c r="D366" s="4" t="s">
        <v>369</v>
      </c>
      <c r="E366" s="4" t="s">
        <v>5363</v>
      </c>
      <c r="F366" s="4" t="s">
        <v>5364</v>
      </c>
      <c r="G366" s="4" t="s">
        <v>5080</v>
      </c>
      <c r="H366" s="4" t="s">
        <v>5124</v>
      </c>
    </row>
    <row r="367" spans="1:8">
      <c r="A367" s="4" t="s">
        <v>1165</v>
      </c>
      <c r="B367" s="4" t="s">
        <v>5076</v>
      </c>
      <c r="C367" s="4" t="s">
        <v>221</v>
      </c>
      <c r="D367" s="4" t="s">
        <v>369</v>
      </c>
      <c r="E367" s="4" t="s">
        <v>5180</v>
      </c>
      <c r="F367" s="4" t="s">
        <v>5181</v>
      </c>
      <c r="G367" s="4" t="s">
        <v>5071</v>
      </c>
      <c r="H367" s="4" t="s">
        <v>5075</v>
      </c>
    </row>
    <row r="368" spans="1:8">
      <c r="A368" s="4" t="s">
        <v>5396</v>
      </c>
      <c r="B368" s="4" t="s">
        <v>5076</v>
      </c>
      <c r="C368" s="4" t="s">
        <v>129</v>
      </c>
      <c r="D368" s="4" t="s">
        <v>369</v>
      </c>
      <c r="E368" s="4" t="s">
        <v>5332</v>
      </c>
      <c r="F368" s="4" t="s">
        <v>5333</v>
      </c>
      <c r="G368" s="4" t="s">
        <v>5071</v>
      </c>
      <c r="H368" s="4" t="s">
        <v>5134</v>
      </c>
    </row>
    <row r="369" spans="1:8">
      <c r="A369" s="4" t="s">
        <v>1012</v>
      </c>
      <c r="B369" s="4" t="s">
        <v>5069</v>
      </c>
      <c r="C369" s="4" t="s">
        <v>260</v>
      </c>
      <c r="D369" s="4" t="s">
        <v>369</v>
      </c>
      <c r="E369" s="4" t="s">
        <v>5291</v>
      </c>
      <c r="F369" s="4" t="s">
        <v>5292</v>
      </c>
      <c r="G369" s="4" t="s">
        <v>5071</v>
      </c>
      <c r="H369" s="4" t="s">
        <v>5114</v>
      </c>
    </row>
    <row r="370" spans="1:8">
      <c r="A370" s="4" t="s">
        <v>1468</v>
      </c>
      <c r="B370" s="4" t="s">
        <v>5076</v>
      </c>
      <c r="C370" s="4" t="s">
        <v>495</v>
      </c>
      <c r="D370" s="4" t="s">
        <v>369</v>
      </c>
      <c r="E370" s="4" t="s">
        <v>5132</v>
      </c>
      <c r="F370" s="4" t="s">
        <v>5133</v>
      </c>
      <c r="G370" s="4" t="s">
        <v>5071</v>
      </c>
      <c r="H370" s="4" t="s">
        <v>5072</v>
      </c>
    </row>
    <row r="371" spans="1:8">
      <c r="A371" s="4" t="s">
        <v>1205</v>
      </c>
      <c r="B371" s="4" t="s">
        <v>5076</v>
      </c>
      <c r="C371" s="4" t="s">
        <v>175</v>
      </c>
      <c r="D371" s="4" t="s">
        <v>369</v>
      </c>
      <c r="E371" s="4" t="s">
        <v>5215</v>
      </c>
      <c r="F371" s="4" t="s">
        <v>5216</v>
      </c>
      <c r="G371" s="4" t="s">
        <v>5071</v>
      </c>
      <c r="H371" s="4" t="s">
        <v>5204</v>
      </c>
    </row>
    <row r="372" spans="1:8">
      <c r="A372" s="4" t="s">
        <v>872</v>
      </c>
      <c r="B372" s="4" t="s">
        <v>5069</v>
      </c>
      <c r="C372" s="4" t="s">
        <v>291</v>
      </c>
      <c r="D372" s="4" t="s">
        <v>369</v>
      </c>
      <c r="E372" s="4" t="s">
        <v>5350</v>
      </c>
      <c r="F372" s="4" t="s">
        <v>293</v>
      </c>
      <c r="G372" s="4" t="s">
        <v>5071</v>
      </c>
      <c r="H372" s="4" t="s">
        <v>5122</v>
      </c>
    </row>
    <row r="373" spans="1:8">
      <c r="A373" s="4" t="s">
        <v>790</v>
      </c>
      <c r="B373" s="4" t="s">
        <v>5076</v>
      </c>
      <c r="C373" s="4" t="s">
        <v>221</v>
      </c>
      <c r="D373" s="4" t="s">
        <v>369</v>
      </c>
      <c r="E373" s="4" t="s">
        <v>5278</v>
      </c>
      <c r="F373" s="4" t="s">
        <v>5279</v>
      </c>
      <c r="G373" s="4" t="s">
        <v>5071</v>
      </c>
      <c r="H373" s="4" t="s">
        <v>5088</v>
      </c>
    </row>
    <row r="374" spans="1:8">
      <c r="A374" s="4" t="s">
        <v>854</v>
      </c>
      <c r="B374" s="4" t="s">
        <v>5069</v>
      </c>
      <c r="C374" s="4" t="s">
        <v>291</v>
      </c>
      <c r="D374" s="4" t="s">
        <v>369</v>
      </c>
      <c r="E374" s="4" t="s">
        <v>5397</v>
      </c>
      <c r="F374" s="4" t="s">
        <v>5398</v>
      </c>
      <c r="G374" s="4" t="s">
        <v>5071</v>
      </c>
      <c r="H374" s="4" t="s">
        <v>5125</v>
      </c>
    </row>
    <row r="375" spans="1:8">
      <c r="A375" s="4" t="s">
        <v>978</v>
      </c>
      <c r="B375" s="4" t="s">
        <v>5076</v>
      </c>
      <c r="C375" s="4" t="s">
        <v>197</v>
      </c>
      <c r="D375" s="4" t="s">
        <v>979</v>
      </c>
      <c r="E375" s="4" t="s">
        <v>5086</v>
      </c>
      <c r="F375" s="4" t="s">
        <v>5087</v>
      </c>
      <c r="G375" s="4" t="s">
        <v>5071</v>
      </c>
      <c r="H375" s="4" t="s">
        <v>5084</v>
      </c>
    </row>
    <row r="376" spans="1:8">
      <c r="A376" s="4" t="s">
        <v>5399</v>
      </c>
      <c r="B376" s="4" t="s">
        <v>5076</v>
      </c>
      <c r="C376" s="4" t="s">
        <v>5100</v>
      </c>
      <c r="D376" s="4" t="s">
        <v>979</v>
      </c>
      <c r="E376" s="4" t="s">
        <v>5400</v>
      </c>
      <c r="F376" s="4" t="s">
        <v>5401</v>
      </c>
      <c r="G376" s="4" t="s">
        <v>5080</v>
      </c>
      <c r="H376" s="4" t="s">
        <v>5084</v>
      </c>
    </row>
    <row r="377" spans="1:8">
      <c r="A377" s="4" t="s">
        <v>5402</v>
      </c>
      <c r="B377" s="4" t="s">
        <v>5076</v>
      </c>
      <c r="C377" s="4" t="s">
        <v>5100</v>
      </c>
      <c r="D377" s="4" t="s">
        <v>858</v>
      </c>
      <c r="E377" s="4" t="s">
        <v>5403</v>
      </c>
      <c r="F377" s="4" t="s">
        <v>5404</v>
      </c>
      <c r="G377" s="4" t="s">
        <v>5080</v>
      </c>
      <c r="H377" s="4" t="s">
        <v>5204</v>
      </c>
    </row>
    <row r="378" spans="1:8">
      <c r="A378" s="4" t="s">
        <v>988</v>
      </c>
      <c r="B378" s="4" t="s">
        <v>5076</v>
      </c>
      <c r="C378" s="4" t="s">
        <v>197</v>
      </c>
      <c r="D378" s="4" t="s">
        <v>499</v>
      </c>
      <c r="E378" s="4" t="s">
        <v>5086</v>
      </c>
      <c r="F378" s="4" t="s">
        <v>5087</v>
      </c>
      <c r="G378" s="4" t="s">
        <v>5071</v>
      </c>
      <c r="H378" s="4" t="s">
        <v>5084</v>
      </c>
    </row>
    <row r="379" spans="1:8">
      <c r="A379" s="4" t="s">
        <v>806</v>
      </c>
      <c r="B379" s="4" t="s">
        <v>5076</v>
      </c>
      <c r="C379" s="4" t="s">
        <v>175</v>
      </c>
      <c r="D379" s="4" t="s">
        <v>378</v>
      </c>
      <c r="E379" s="4" t="s">
        <v>5336</v>
      </c>
      <c r="F379" s="4" t="s">
        <v>5337</v>
      </c>
      <c r="G379" s="4" t="s">
        <v>5071</v>
      </c>
      <c r="H379" s="4" t="s">
        <v>5072</v>
      </c>
    </row>
    <row r="380" spans="1:8">
      <c r="A380" s="4" t="s">
        <v>1052</v>
      </c>
      <c r="B380" s="4" t="s">
        <v>5069</v>
      </c>
      <c r="C380" s="4" t="s">
        <v>322</v>
      </c>
      <c r="D380" s="4" t="s">
        <v>369</v>
      </c>
      <c r="E380" s="4" t="s">
        <v>5194</v>
      </c>
      <c r="F380" s="4" t="s">
        <v>5195</v>
      </c>
      <c r="G380" s="4" t="s">
        <v>5071</v>
      </c>
      <c r="H380" s="4" t="s">
        <v>5072</v>
      </c>
    </row>
    <row r="381" spans="1:8">
      <c r="A381" s="4" t="s">
        <v>5405</v>
      </c>
      <c r="B381" s="4" t="s">
        <v>5076</v>
      </c>
      <c r="C381" s="4" t="s">
        <v>175</v>
      </c>
      <c r="D381" s="4" t="s">
        <v>369</v>
      </c>
      <c r="E381" s="4" t="s">
        <v>5336</v>
      </c>
      <c r="F381" s="4" t="s">
        <v>5337</v>
      </c>
      <c r="G381" s="4" t="s">
        <v>5071</v>
      </c>
      <c r="H381" s="4" t="s">
        <v>5134</v>
      </c>
    </row>
    <row r="382" spans="1:8">
      <c r="A382" s="4" t="s">
        <v>664</v>
      </c>
      <c r="B382" s="4" t="s">
        <v>5076</v>
      </c>
      <c r="C382" s="4" t="s">
        <v>34</v>
      </c>
      <c r="D382" s="4" t="s">
        <v>369</v>
      </c>
      <c r="E382" s="4" t="s">
        <v>5365</v>
      </c>
      <c r="F382" s="4" t="s">
        <v>5366</v>
      </c>
      <c r="G382" s="4" t="s">
        <v>5071</v>
      </c>
      <c r="H382" s="4" t="s">
        <v>5134</v>
      </c>
    </row>
    <row r="383" spans="1:8">
      <c r="A383" s="4" t="s">
        <v>1626</v>
      </c>
      <c r="B383" s="4" t="s">
        <v>5076</v>
      </c>
      <c r="C383" s="4" t="s">
        <v>495</v>
      </c>
      <c r="D383" s="4" t="s">
        <v>369</v>
      </c>
      <c r="E383" s="4" t="s">
        <v>5132</v>
      </c>
      <c r="F383" s="4" t="s">
        <v>5133</v>
      </c>
      <c r="G383" s="4" t="s">
        <v>5071</v>
      </c>
      <c r="H383" s="4" t="s">
        <v>5124</v>
      </c>
    </row>
    <row r="384" spans="1:8">
      <c r="A384" s="4" t="s">
        <v>5406</v>
      </c>
      <c r="B384" s="4" t="s">
        <v>5347</v>
      </c>
      <c r="C384" s="4"/>
      <c r="D384" s="4" t="s">
        <v>369</v>
      </c>
      <c r="E384" s="4" t="s">
        <v>5348</v>
      </c>
      <c r="F384" s="4" t="s">
        <v>5347</v>
      </c>
      <c r="G384" s="4" t="s">
        <v>5080</v>
      </c>
      <c r="H384" s="4" t="s">
        <v>5098</v>
      </c>
    </row>
    <row r="385" spans="1:8">
      <c r="A385" s="4" t="s">
        <v>1925</v>
      </c>
      <c r="B385" s="4" t="s">
        <v>5076</v>
      </c>
      <c r="C385" s="4" t="s">
        <v>34</v>
      </c>
      <c r="D385" s="4" t="s">
        <v>369</v>
      </c>
      <c r="E385" s="4" t="s">
        <v>5223</v>
      </c>
      <c r="F385" s="4" t="s">
        <v>5224</v>
      </c>
      <c r="G385" s="4" t="s">
        <v>5071</v>
      </c>
      <c r="H385" s="4" t="s">
        <v>5072</v>
      </c>
    </row>
    <row r="386" spans="1:8">
      <c r="A386" s="4" t="s">
        <v>5407</v>
      </c>
      <c r="B386" s="4" t="s">
        <v>5076</v>
      </c>
      <c r="C386" s="4" t="s">
        <v>5100</v>
      </c>
      <c r="D386" s="4" t="s">
        <v>858</v>
      </c>
      <c r="E386" s="4" t="s">
        <v>5212</v>
      </c>
      <c r="F386" s="4" t="s">
        <v>5213</v>
      </c>
      <c r="G386" s="4" t="s">
        <v>5080</v>
      </c>
      <c r="H386" s="4" t="s">
        <v>5075</v>
      </c>
    </row>
    <row r="387" spans="1:8">
      <c r="A387" s="4" t="s">
        <v>5408</v>
      </c>
      <c r="B387" s="4" t="s">
        <v>5076</v>
      </c>
      <c r="C387" s="4" t="s">
        <v>129</v>
      </c>
      <c r="D387" s="4" t="s">
        <v>858</v>
      </c>
      <c r="E387" s="4" t="s">
        <v>5409</v>
      </c>
      <c r="F387" s="4" t="s">
        <v>5410</v>
      </c>
      <c r="G387" s="4" t="s">
        <v>5080</v>
      </c>
      <c r="H387" s="4" t="s">
        <v>5103</v>
      </c>
    </row>
    <row r="388" spans="1:8">
      <c r="A388" s="4" t="s">
        <v>1336</v>
      </c>
      <c r="B388" s="4" t="s">
        <v>5076</v>
      </c>
      <c r="C388" s="4" t="s">
        <v>240</v>
      </c>
      <c r="D388" s="4" t="s">
        <v>378</v>
      </c>
      <c r="E388" s="4" t="s">
        <v>5359</v>
      </c>
      <c r="F388" s="4" t="s">
        <v>5360</v>
      </c>
      <c r="G388" s="4" t="s">
        <v>5071</v>
      </c>
      <c r="H388" s="4" t="s">
        <v>5072</v>
      </c>
    </row>
    <row r="389" spans="1:8">
      <c r="A389" s="4" t="s">
        <v>1778</v>
      </c>
      <c r="B389" s="4" t="s">
        <v>5076</v>
      </c>
      <c r="C389" s="4" t="s">
        <v>129</v>
      </c>
      <c r="D389" s="4" t="s">
        <v>369</v>
      </c>
      <c r="E389" s="4" t="s">
        <v>5298</v>
      </c>
      <c r="F389" s="4" t="s">
        <v>140</v>
      </c>
      <c r="G389" s="4" t="s">
        <v>5071</v>
      </c>
      <c r="H389" s="4" t="s">
        <v>5168</v>
      </c>
    </row>
    <row r="390" spans="1:8">
      <c r="A390" s="4" t="s">
        <v>5411</v>
      </c>
      <c r="B390" s="4" t="s">
        <v>5076</v>
      </c>
      <c r="C390" s="4" t="s">
        <v>221</v>
      </c>
      <c r="D390" s="4" t="s">
        <v>369</v>
      </c>
      <c r="E390" s="4" t="s">
        <v>5278</v>
      </c>
      <c r="F390" s="4" t="s">
        <v>5279</v>
      </c>
      <c r="G390" s="4" t="s">
        <v>5071</v>
      </c>
      <c r="H390" s="4" t="s">
        <v>5088</v>
      </c>
    </row>
    <row r="391" spans="1:8">
      <c r="A391" s="4" t="s">
        <v>857</v>
      </c>
      <c r="B391" s="4" t="s">
        <v>5069</v>
      </c>
      <c r="C391" s="4" t="s">
        <v>291</v>
      </c>
      <c r="D391" s="4" t="s">
        <v>858</v>
      </c>
      <c r="E391" s="4" t="s">
        <v>5397</v>
      </c>
      <c r="F391" s="4" t="s">
        <v>5398</v>
      </c>
      <c r="G391" s="4" t="s">
        <v>5071</v>
      </c>
      <c r="H391" s="4" t="s">
        <v>5121</v>
      </c>
    </row>
    <row r="392" spans="1:8">
      <c r="A392" s="4" t="s">
        <v>936</v>
      </c>
      <c r="B392" s="4" t="s">
        <v>5076</v>
      </c>
      <c r="C392" s="4" t="s">
        <v>221</v>
      </c>
      <c r="D392" s="4" t="s">
        <v>438</v>
      </c>
      <c r="E392" s="4" t="s">
        <v>5343</v>
      </c>
      <c r="F392" s="4" t="s">
        <v>5344</v>
      </c>
      <c r="G392" s="4" t="s">
        <v>5071</v>
      </c>
      <c r="H392" s="4" t="s">
        <v>5084</v>
      </c>
    </row>
    <row r="393" spans="1:8">
      <c r="A393" s="4" t="s">
        <v>377</v>
      </c>
      <c r="B393" s="4" t="s">
        <v>5069</v>
      </c>
      <c r="C393" s="4" t="s">
        <v>291</v>
      </c>
      <c r="D393" s="4" t="s">
        <v>378</v>
      </c>
      <c r="E393" s="4" t="s">
        <v>5141</v>
      </c>
      <c r="F393" s="4" t="s">
        <v>295</v>
      </c>
      <c r="G393" s="4" t="s">
        <v>5071</v>
      </c>
      <c r="H393" s="4" t="s">
        <v>5125</v>
      </c>
    </row>
    <row r="394" spans="1:8">
      <c r="A394" s="4" t="s">
        <v>387</v>
      </c>
      <c r="B394" s="4" t="s">
        <v>5069</v>
      </c>
      <c r="C394" s="4" t="s">
        <v>291</v>
      </c>
      <c r="D394" s="4" t="s">
        <v>378</v>
      </c>
      <c r="E394" s="4" t="s">
        <v>5141</v>
      </c>
      <c r="F394" s="4" t="s">
        <v>295</v>
      </c>
      <c r="G394" s="4" t="s">
        <v>5071</v>
      </c>
      <c r="H394" s="4" t="s">
        <v>5092</v>
      </c>
    </row>
    <row r="395" spans="1:8">
      <c r="A395" s="4" t="s">
        <v>1337</v>
      </c>
      <c r="B395" s="4" t="s">
        <v>5076</v>
      </c>
      <c r="C395" s="4" t="s">
        <v>240</v>
      </c>
      <c r="D395" s="4" t="s">
        <v>378</v>
      </c>
      <c r="E395" s="4" t="s">
        <v>5359</v>
      </c>
      <c r="F395" s="4" t="s">
        <v>5360</v>
      </c>
      <c r="G395" s="4" t="s">
        <v>5071</v>
      </c>
      <c r="H395" s="4" t="s">
        <v>5125</v>
      </c>
    </row>
    <row r="396" spans="1:8">
      <c r="A396" s="4" t="s">
        <v>5412</v>
      </c>
      <c r="B396" s="4" t="s">
        <v>5069</v>
      </c>
      <c r="C396" s="4" t="s">
        <v>291</v>
      </c>
      <c r="D396" s="4" t="s">
        <v>378</v>
      </c>
      <c r="E396" s="4" t="s">
        <v>5350</v>
      </c>
      <c r="F396" s="4" t="s">
        <v>293</v>
      </c>
      <c r="G396" s="4" t="s">
        <v>5080</v>
      </c>
      <c r="H396" s="4" t="s">
        <v>5075</v>
      </c>
    </row>
    <row r="397" spans="1:8">
      <c r="A397" s="4" t="s">
        <v>818</v>
      </c>
      <c r="B397" s="4" t="s">
        <v>5076</v>
      </c>
      <c r="C397" s="4" t="s">
        <v>221</v>
      </c>
      <c r="D397" s="4" t="s">
        <v>378</v>
      </c>
      <c r="E397" s="4" t="s">
        <v>5278</v>
      </c>
      <c r="F397" s="4" t="s">
        <v>5279</v>
      </c>
      <c r="G397" s="4" t="s">
        <v>5071</v>
      </c>
      <c r="H397" s="4" t="s">
        <v>5125</v>
      </c>
    </row>
    <row r="398" spans="1:8">
      <c r="A398" s="4" t="s">
        <v>1613</v>
      </c>
      <c r="B398" s="4" t="s">
        <v>5076</v>
      </c>
      <c r="C398" s="4" t="s">
        <v>495</v>
      </c>
      <c r="D398" s="4" t="s">
        <v>369</v>
      </c>
      <c r="E398" s="4" t="s">
        <v>5132</v>
      </c>
      <c r="F398" s="4" t="s">
        <v>5133</v>
      </c>
      <c r="G398" s="4" t="s">
        <v>5071</v>
      </c>
      <c r="H398" s="4" t="s">
        <v>5168</v>
      </c>
    </row>
    <row r="399" spans="1:8">
      <c r="A399" s="4" t="s">
        <v>5413</v>
      </c>
      <c r="B399" s="4" t="s">
        <v>5076</v>
      </c>
      <c r="C399" s="4" t="s">
        <v>221</v>
      </c>
      <c r="D399" s="4" t="s">
        <v>369</v>
      </c>
      <c r="E399" s="4" t="s">
        <v>5278</v>
      </c>
      <c r="F399" s="4" t="s">
        <v>5279</v>
      </c>
      <c r="G399" s="4" t="s">
        <v>5071</v>
      </c>
      <c r="H399" s="4" t="s">
        <v>5134</v>
      </c>
    </row>
    <row r="400" spans="1:8">
      <c r="A400" s="4" t="s">
        <v>5414</v>
      </c>
      <c r="B400" s="4" t="s">
        <v>5347</v>
      </c>
      <c r="C400" s="4"/>
      <c r="D400" s="4" t="s">
        <v>369</v>
      </c>
      <c r="E400" s="4" t="s">
        <v>5348</v>
      </c>
      <c r="F400" s="4" t="s">
        <v>5347</v>
      </c>
      <c r="G400" s="4" t="s">
        <v>5080</v>
      </c>
      <c r="H400" s="4" t="s">
        <v>5204</v>
      </c>
    </row>
    <row r="401" spans="1:8">
      <c r="A401" s="4" t="s">
        <v>1456</v>
      </c>
      <c r="B401" s="4" t="s">
        <v>5076</v>
      </c>
      <c r="C401" s="4" t="s">
        <v>495</v>
      </c>
      <c r="D401" s="4" t="s">
        <v>369</v>
      </c>
      <c r="E401" s="4" t="s">
        <v>5132</v>
      </c>
      <c r="F401" s="4" t="s">
        <v>5133</v>
      </c>
      <c r="G401" s="4" t="s">
        <v>5071</v>
      </c>
      <c r="H401" s="4" t="s">
        <v>5122</v>
      </c>
    </row>
    <row r="402" spans="1:8">
      <c r="A402" s="4" t="s">
        <v>937</v>
      </c>
      <c r="B402" s="4" t="s">
        <v>5076</v>
      </c>
      <c r="C402" s="4" t="s">
        <v>221</v>
      </c>
      <c r="D402" s="4" t="s">
        <v>369</v>
      </c>
      <c r="E402" s="4" t="s">
        <v>5343</v>
      </c>
      <c r="F402" s="4" t="s">
        <v>5344</v>
      </c>
      <c r="G402" s="4" t="s">
        <v>5071</v>
      </c>
      <c r="H402" s="4" t="s">
        <v>5098</v>
      </c>
    </row>
    <row r="403" spans="1:8">
      <c r="A403" s="4" t="s">
        <v>5415</v>
      </c>
      <c r="B403" s="4" t="s">
        <v>5069</v>
      </c>
      <c r="C403" s="4" t="s">
        <v>260</v>
      </c>
      <c r="D403" s="4" t="s">
        <v>858</v>
      </c>
      <c r="E403" s="4" t="s">
        <v>5416</v>
      </c>
      <c r="F403" s="4" t="s">
        <v>5417</v>
      </c>
      <c r="G403" s="4" t="s">
        <v>5080</v>
      </c>
      <c r="H403" s="4" t="s">
        <v>5204</v>
      </c>
    </row>
    <row r="404" spans="1:8">
      <c r="A404" s="4" t="s">
        <v>5418</v>
      </c>
      <c r="B404" s="4" t="s">
        <v>5076</v>
      </c>
      <c r="C404" s="4" t="s">
        <v>34</v>
      </c>
      <c r="D404" s="4" t="s">
        <v>858</v>
      </c>
      <c r="E404" s="4" t="s">
        <v>5354</v>
      </c>
      <c r="F404" s="4" t="s">
        <v>59</v>
      </c>
      <c r="G404" s="4" t="s">
        <v>5080</v>
      </c>
      <c r="H404" s="4" t="s">
        <v>5103</v>
      </c>
    </row>
    <row r="405" spans="1:8">
      <c r="A405" s="4" t="s">
        <v>5419</v>
      </c>
      <c r="B405" s="4" t="s">
        <v>5076</v>
      </c>
      <c r="C405" s="4" t="s">
        <v>66</v>
      </c>
      <c r="D405" s="4" t="s">
        <v>858</v>
      </c>
      <c r="E405" s="4" t="s">
        <v>5420</v>
      </c>
      <c r="F405" s="4" t="s">
        <v>5421</v>
      </c>
      <c r="G405" s="4" t="s">
        <v>5071</v>
      </c>
      <c r="H405" s="4" t="s">
        <v>5092</v>
      </c>
    </row>
    <row r="406" spans="1:8">
      <c r="A406" s="4" t="s">
        <v>1341</v>
      </c>
      <c r="B406" s="4" t="s">
        <v>5076</v>
      </c>
      <c r="C406" s="4" t="s">
        <v>240</v>
      </c>
      <c r="D406" s="4" t="s">
        <v>378</v>
      </c>
      <c r="E406" s="4" t="s">
        <v>5359</v>
      </c>
      <c r="F406" s="4" t="s">
        <v>5360</v>
      </c>
      <c r="G406" s="4" t="s">
        <v>5071</v>
      </c>
      <c r="H406" s="4" t="s">
        <v>5122</v>
      </c>
    </row>
    <row r="407" spans="1:8">
      <c r="A407" s="4" t="s">
        <v>381</v>
      </c>
      <c r="B407" s="4" t="s">
        <v>5069</v>
      </c>
      <c r="C407" s="4" t="s">
        <v>291</v>
      </c>
      <c r="D407" s="4" t="s">
        <v>378</v>
      </c>
      <c r="E407" s="4" t="s">
        <v>5141</v>
      </c>
      <c r="F407" s="4" t="s">
        <v>295</v>
      </c>
      <c r="G407" s="4" t="s">
        <v>5071</v>
      </c>
      <c r="H407" s="4" t="s">
        <v>5124</v>
      </c>
    </row>
    <row r="408" spans="1:8">
      <c r="A408" s="4" t="s">
        <v>5422</v>
      </c>
      <c r="B408" s="4" t="s">
        <v>5076</v>
      </c>
      <c r="C408" s="4" t="s">
        <v>221</v>
      </c>
      <c r="D408" s="4" t="s">
        <v>378</v>
      </c>
      <c r="E408" s="4" t="s">
        <v>5278</v>
      </c>
      <c r="F408" s="4" t="s">
        <v>5279</v>
      </c>
      <c r="G408" s="4" t="s">
        <v>5080</v>
      </c>
      <c r="H408" s="4" t="s">
        <v>5124</v>
      </c>
    </row>
    <row r="409" spans="1:8">
      <c r="A409" s="4" t="s">
        <v>969</v>
      </c>
      <c r="B409" s="4" t="s">
        <v>5076</v>
      </c>
      <c r="C409" s="4" t="s">
        <v>66</v>
      </c>
      <c r="D409" s="4" t="s">
        <v>659</v>
      </c>
      <c r="E409" s="4" t="s">
        <v>5307</v>
      </c>
      <c r="F409" s="4" t="s">
        <v>5308</v>
      </c>
      <c r="G409" s="4" t="s">
        <v>5071</v>
      </c>
      <c r="H409" s="4" t="s">
        <v>5075</v>
      </c>
    </row>
    <row r="410" spans="1:8">
      <c r="A410" s="4" t="s">
        <v>840</v>
      </c>
      <c r="B410" s="4" t="s">
        <v>5076</v>
      </c>
      <c r="C410" s="4" t="s">
        <v>129</v>
      </c>
      <c r="D410" s="4" t="s">
        <v>659</v>
      </c>
      <c r="E410" s="4" t="s">
        <v>5332</v>
      </c>
      <c r="F410" s="4" t="s">
        <v>5333</v>
      </c>
      <c r="G410" s="4" t="s">
        <v>5071</v>
      </c>
      <c r="H410" s="4" t="s">
        <v>5121</v>
      </c>
    </row>
    <row r="411" spans="1:8">
      <c r="A411" s="4" t="s">
        <v>5423</v>
      </c>
      <c r="B411" s="4" t="s">
        <v>5069</v>
      </c>
      <c r="C411" s="4" t="s">
        <v>260</v>
      </c>
      <c r="D411" s="4" t="s">
        <v>659</v>
      </c>
      <c r="E411" s="4" t="s">
        <v>5175</v>
      </c>
      <c r="F411" s="4" t="s">
        <v>5176</v>
      </c>
      <c r="G411" s="4" t="s">
        <v>5071</v>
      </c>
      <c r="H411" s="4" t="s">
        <v>5114</v>
      </c>
    </row>
    <row r="412" spans="1:8">
      <c r="A412" s="4" t="s">
        <v>1891</v>
      </c>
      <c r="B412" s="4" t="s">
        <v>5076</v>
      </c>
      <c r="C412" s="4" t="s">
        <v>221</v>
      </c>
      <c r="D412" s="4" t="s">
        <v>659</v>
      </c>
      <c r="E412" s="4" t="s">
        <v>5238</v>
      </c>
      <c r="F412" s="4" t="s">
        <v>5239</v>
      </c>
      <c r="G412" s="4" t="s">
        <v>5071</v>
      </c>
      <c r="H412" s="4" t="s">
        <v>5088</v>
      </c>
    </row>
    <row r="413" spans="1:8">
      <c r="A413" s="4" t="s">
        <v>5424</v>
      </c>
      <c r="B413" s="4" t="s">
        <v>5076</v>
      </c>
      <c r="C413" s="4" t="s">
        <v>1084</v>
      </c>
      <c r="D413" s="4" t="s">
        <v>659</v>
      </c>
      <c r="E413" s="4" t="s">
        <v>5425</v>
      </c>
      <c r="F413" s="4" t="s">
        <v>3385</v>
      </c>
      <c r="G413" s="4" t="s">
        <v>5071</v>
      </c>
      <c r="H413" s="4" t="s">
        <v>5114</v>
      </c>
    </row>
    <row r="414" spans="1:8">
      <c r="A414" s="4" t="s">
        <v>793</v>
      </c>
      <c r="B414" s="4" t="s">
        <v>5076</v>
      </c>
      <c r="C414" s="4" t="s">
        <v>221</v>
      </c>
      <c r="D414" s="4" t="s">
        <v>378</v>
      </c>
      <c r="E414" s="4" t="s">
        <v>5278</v>
      </c>
      <c r="F414" s="4" t="s">
        <v>5279</v>
      </c>
      <c r="G414" s="4" t="s">
        <v>5071</v>
      </c>
      <c r="H414" s="4" t="s">
        <v>5072</v>
      </c>
    </row>
    <row r="415" spans="1:8">
      <c r="A415" s="4" t="s">
        <v>1391</v>
      </c>
      <c r="B415" s="4" t="s">
        <v>5076</v>
      </c>
      <c r="C415" s="4" t="s">
        <v>66</v>
      </c>
      <c r="D415" s="4" t="s">
        <v>659</v>
      </c>
      <c r="E415" s="4" t="s">
        <v>5149</v>
      </c>
      <c r="F415" s="4" t="s">
        <v>1385</v>
      </c>
      <c r="G415" s="4" t="s">
        <v>5071</v>
      </c>
      <c r="H415" s="4" t="s">
        <v>5125</v>
      </c>
    </row>
    <row r="416" spans="1:8">
      <c r="A416" s="4" t="s">
        <v>5426</v>
      </c>
      <c r="B416" s="4" t="s">
        <v>5076</v>
      </c>
      <c r="C416" s="4" t="s">
        <v>66</v>
      </c>
      <c r="D416" s="4" t="s">
        <v>659</v>
      </c>
      <c r="E416" s="4" t="s">
        <v>5427</v>
      </c>
      <c r="F416" s="4" t="s">
        <v>5428</v>
      </c>
      <c r="G416" s="4" t="s">
        <v>5080</v>
      </c>
      <c r="H416" s="4" t="s">
        <v>5121</v>
      </c>
    </row>
    <row r="417" spans="1:8">
      <c r="A417" s="4" t="s">
        <v>1245</v>
      </c>
      <c r="B417" s="4" t="s">
        <v>5076</v>
      </c>
      <c r="C417" s="4" t="s">
        <v>66</v>
      </c>
      <c r="D417" s="4" t="s">
        <v>659</v>
      </c>
      <c r="E417" s="4" t="s">
        <v>5218</v>
      </c>
      <c r="F417" s="4" t="s">
        <v>5219</v>
      </c>
      <c r="G417" s="4" t="s">
        <v>5071</v>
      </c>
      <c r="H417" s="4" t="s">
        <v>5125</v>
      </c>
    </row>
    <row r="418" spans="1:8">
      <c r="A418" s="4" t="s">
        <v>3597</v>
      </c>
      <c r="B418" s="4" t="s">
        <v>5076</v>
      </c>
      <c r="C418" s="4" t="s">
        <v>160</v>
      </c>
      <c r="D418" s="4" t="s">
        <v>659</v>
      </c>
      <c r="E418" s="4" t="s">
        <v>5077</v>
      </c>
      <c r="F418" s="4" t="s">
        <v>998</v>
      </c>
      <c r="G418" s="4" t="s">
        <v>5071</v>
      </c>
      <c r="H418" s="4" t="s">
        <v>5168</v>
      </c>
    </row>
    <row r="419" spans="1:8">
      <c r="A419" s="4" t="s">
        <v>5429</v>
      </c>
      <c r="B419" s="4" t="s">
        <v>5076</v>
      </c>
      <c r="C419" s="4"/>
      <c r="D419" s="4" t="s">
        <v>2254</v>
      </c>
      <c r="E419" s="4" t="s">
        <v>5430</v>
      </c>
      <c r="F419" s="4" t="s">
        <v>5430</v>
      </c>
      <c r="G419" s="4" t="s">
        <v>5080</v>
      </c>
      <c r="H419" s="4" t="s">
        <v>5169</v>
      </c>
    </row>
    <row r="420" spans="1:8">
      <c r="A420" s="4" t="s">
        <v>410</v>
      </c>
      <c r="B420" s="4" t="s">
        <v>5076</v>
      </c>
      <c r="C420" s="4" t="s">
        <v>194</v>
      </c>
      <c r="D420" s="4" t="s">
        <v>350</v>
      </c>
      <c r="E420" s="4" t="s">
        <v>5251</v>
      </c>
      <c r="F420" s="4" t="s">
        <v>5252</v>
      </c>
      <c r="G420" s="4" t="s">
        <v>5071</v>
      </c>
      <c r="H420" s="4" t="s">
        <v>5168</v>
      </c>
    </row>
    <row r="421" spans="1:8">
      <c r="A421" s="4" t="s">
        <v>1334</v>
      </c>
      <c r="B421" s="4" t="s">
        <v>5076</v>
      </c>
      <c r="C421" s="4" t="s">
        <v>240</v>
      </c>
      <c r="D421" s="4" t="s">
        <v>378</v>
      </c>
      <c r="E421" s="4" t="s">
        <v>5359</v>
      </c>
      <c r="F421" s="4" t="s">
        <v>5360</v>
      </c>
      <c r="G421" s="4" t="s">
        <v>5071</v>
      </c>
      <c r="H421" s="4" t="s">
        <v>5169</v>
      </c>
    </row>
    <row r="422" spans="1:8">
      <c r="A422" s="4" t="s">
        <v>794</v>
      </c>
      <c r="B422" s="4" t="s">
        <v>5076</v>
      </c>
      <c r="C422" s="4" t="s">
        <v>221</v>
      </c>
      <c r="D422" s="4" t="s">
        <v>378</v>
      </c>
      <c r="E422" s="4" t="s">
        <v>5278</v>
      </c>
      <c r="F422" s="4" t="s">
        <v>5279</v>
      </c>
      <c r="G422" s="4" t="s">
        <v>5071</v>
      </c>
      <c r="H422" s="4" t="s">
        <v>5168</v>
      </c>
    </row>
    <row r="423" spans="1:8">
      <c r="A423" s="4" t="s">
        <v>5431</v>
      </c>
      <c r="B423" s="4" t="s">
        <v>5076</v>
      </c>
      <c r="C423" s="4" t="s">
        <v>34</v>
      </c>
      <c r="D423" s="4" t="s">
        <v>659</v>
      </c>
      <c r="E423" s="4" t="s">
        <v>5129</v>
      </c>
      <c r="F423" s="4" t="s">
        <v>5130</v>
      </c>
      <c r="G423" s="4" t="s">
        <v>5071</v>
      </c>
      <c r="H423" s="4" t="s">
        <v>5103</v>
      </c>
    </row>
    <row r="424" spans="1:8">
      <c r="A424" s="4" t="s">
        <v>5432</v>
      </c>
      <c r="B424" s="4" t="s">
        <v>5076</v>
      </c>
      <c r="C424" s="4" t="s">
        <v>160</v>
      </c>
      <c r="D424" s="4" t="s">
        <v>659</v>
      </c>
      <c r="E424" s="4" t="s">
        <v>5157</v>
      </c>
      <c r="F424" s="4" t="s">
        <v>5158</v>
      </c>
      <c r="G424" s="4" t="s">
        <v>5071</v>
      </c>
      <c r="H424" s="4" t="s">
        <v>5125</v>
      </c>
    </row>
    <row r="425" spans="1:8">
      <c r="A425" s="4" t="s">
        <v>5433</v>
      </c>
      <c r="B425" s="4" t="s">
        <v>5076</v>
      </c>
      <c r="C425" s="4" t="s">
        <v>66</v>
      </c>
      <c r="D425" s="4" t="s">
        <v>659</v>
      </c>
      <c r="E425" s="4" t="s">
        <v>5218</v>
      </c>
      <c r="F425" s="4" t="s">
        <v>5219</v>
      </c>
      <c r="G425" s="4" t="s">
        <v>5071</v>
      </c>
      <c r="H425" s="4" t="s">
        <v>5103</v>
      </c>
    </row>
    <row r="426" spans="1:8">
      <c r="A426" s="4" t="s">
        <v>5434</v>
      </c>
      <c r="B426" s="4" t="s">
        <v>5076</v>
      </c>
      <c r="C426" s="4" t="s">
        <v>160</v>
      </c>
      <c r="D426" s="4" t="s">
        <v>659</v>
      </c>
      <c r="E426" s="4" t="s">
        <v>5170</v>
      </c>
      <c r="F426" s="4" t="s">
        <v>737</v>
      </c>
      <c r="G426" s="4" t="s">
        <v>5071</v>
      </c>
      <c r="H426" s="4" t="s">
        <v>5122</v>
      </c>
    </row>
    <row r="427" spans="1:8">
      <c r="A427" s="4" t="s">
        <v>1555</v>
      </c>
      <c r="B427" s="4" t="s">
        <v>5076</v>
      </c>
      <c r="C427" s="4" t="s">
        <v>495</v>
      </c>
      <c r="D427" s="4" t="s">
        <v>659</v>
      </c>
      <c r="E427" s="4" t="s">
        <v>5132</v>
      </c>
      <c r="F427" s="4" t="s">
        <v>5133</v>
      </c>
      <c r="G427" s="4" t="s">
        <v>5071</v>
      </c>
      <c r="H427" s="4" t="s">
        <v>5081</v>
      </c>
    </row>
    <row r="428" spans="1:8">
      <c r="A428" s="4" t="s">
        <v>5435</v>
      </c>
      <c r="B428" s="4" t="s">
        <v>5076</v>
      </c>
      <c r="C428" s="4" t="s">
        <v>5100</v>
      </c>
      <c r="D428" s="4" t="s">
        <v>659</v>
      </c>
      <c r="E428" s="4" t="s">
        <v>5151</v>
      </c>
      <c r="F428" s="4" t="s">
        <v>5152</v>
      </c>
      <c r="G428" s="4" t="s">
        <v>5080</v>
      </c>
      <c r="H428" s="4" t="s">
        <v>5088</v>
      </c>
    </row>
    <row r="429" spans="1:8">
      <c r="A429" s="4" t="s">
        <v>5436</v>
      </c>
      <c r="B429" s="4" t="s">
        <v>5076</v>
      </c>
      <c r="C429" s="4" t="s">
        <v>5100</v>
      </c>
      <c r="D429" s="4" t="s">
        <v>659</v>
      </c>
      <c r="E429" s="4" t="s">
        <v>5403</v>
      </c>
      <c r="F429" s="4" t="s">
        <v>5404</v>
      </c>
      <c r="G429" s="4" t="s">
        <v>5080</v>
      </c>
      <c r="H429" s="4" t="s">
        <v>5125</v>
      </c>
    </row>
    <row r="430" spans="1:8">
      <c r="A430" s="4" t="s">
        <v>5437</v>
      </c>
      <c r="B430" s="4" t="s">
        <v>5076</v>
      </c>
      <c r="C430" s="4" t="s">
        <v>5100</v>
      </c>
      <c r="D430" s="4" t="s">
        <v>858</v>
      </c>
      <c r="E430" s="4" t="s">
        <v>5403</v>
      </c>
      <c r="F430" s="4" t="s">
        <v>5404</v>
      </c>
      <c r="G430" s="4" t="s">
        <v>5080</v>
      </c>
      <c r="H430" s="4" t="s">
        <v>5134</v>
      </c>
    </row>
    <row r="431" spans="1:8">
      <c r="A431" s="4" t="s">
        <v>5438</v>
      </c>
      <c r="B431" s="4" t="s">
        <v>5076</v>
      </c>
      <c r="C431" s="4" t="s">
        <v>5100</v>
      </c>
      <c r="D431" s="4" t="s">
        <v>858</v>
      </c>
      <c r="E431" s="4" t="s">
        <v>5403</v>
      </c>
      <c r="F431" s="4" t="s">
        <v>5404</v>
      </c>
      <c r="G431" s="4" t="s">
        <v>5080</v>
      </c>
      <c r="H431" s="4" t="s">
        <v>5134</v>
      </c>
    </row>
    <row r="432" spans="1:8">
      <c r="A432" s="4" t="s">
        <v>992</v>
      </c>
      <c r="B432" s="4" t="s">
        <v>5076</v>
      </c>
      <c r="C432" s="4" t="s">
        <v>197</v>
      </c>
      <c r="D432" s="4" t="s">
        <v>499</v>
      </c>
      <c r="E432" s="4" t="s">
        <v>5086</v>
      </c>
      <c r="F432" s="4" t="s">
        <v>5087</v>
      </c>
      <c r="G432" s="4" t="s">
        <v>5071</v>
      </c>
      <c r="H432" s="4" t="s">
        <v>5092</v>
      </c>
    </row>
    <row r="433" spans="1:8">
      <c r="A433" s="4" t="s">
        <v>498</v>
      </c>
      <c r="B433" s="4" t="s">
        <v>5069</v>
      </c>
      <c r="C433" s="4" t="s">
        <v>495</v>
      </c>
      <c r="D433" s="4" t="s">
        <v>499</v>
      </c>
      <c r="E433" s="4" t="s">
        <v>5112</v>
      </c>
      <c r="F433" s="4" t="s">
        <v>5113</v>
      </c>
      <c r="G433" s="4" t="s">
        <v>5071</v>
      </c>
      <c r="H433" s="4" t="s">
        <v>5081</v>
      </c>
    </row>
    <row r="434" spans="1:8">
      <c r="A434" s="4" t="s">
        <v>1046</v>
      </c>
      <c r="B434" s="4" t="s">
        <v>5069</v>
      </c>
      <c r="C434" s="4" t="s">
        <v>322</v>
      </c>
      <c r="D434" s="4" t="s">
        <v>378</v>
      </c>
      <c r="E434" s="4" t="s">
        <v>5194</v>
      </c>
      <c r="F434" s="4" t="s">
        <v>5195</v>
      </c>
      <c r="G434" s="4" t="s">
        <v>5071</v>
      </c>
      <c r="H434" s="4" t="s">
        <v>5075</v>
      </c>
    </row>
    <row r="435" spans="1:8">
      <c r="A435" s="4" t="s">
        <v>5439</v>
      </c>
      <c r="B435" s="4" t="s">
        <v>5069</v>
      </c>
      <c r="C435" s="4" t="s">
        <v>322</v>
      </c>
      <c r="D435" s="4" t="s">
        <v>378</v>
      </c>
      <c r="E435" s="4" t="s">
        <v>5194</v>
      </c>
      <c r="F435" s="4" t="s">
        <v>5195</v>
      </c>
      <c r="G435" s="4" t="s">
        <v>5080</v>
      </c>
      <c r="H435" s="4" t="s">
        <v>5092</v>
      </c>
    </row>
    <row r="436" spans="1:8">
      <c r="A436" s="4" t="s">
        <v>871</v>
      </c>
      <c r="B436" s="4" t="s">
        <v>5069</v>
      </c>
      <c r="C436" s="4" t="s">
        <v>291</v>
      </c>
      <c r="D436" s="4" t="s">
        <v>378</v>
      </c>
      <c r="E436" s="4" t="s">
        <v>5350</v>
      </c>
      <c r="F436" s="4" t="s">
        <v>293</v>
      </c>
      <c r="G436" s="4" t="s">
        <v>5071</v>
      </c>
      <c r="H436" s="4" t="s">
        <v>5122</v>
      </c>
    </row>
    <row r="437" spans="1:8">
      <c r="A437" s="4" t="s">
        <v>1338</v>
      </c>
      <c r="B437" s="4" t="s">
        <v>5076</v>
      </c>
      <c r="C437" s="4" t="s">
        <v>240</v>
      </c>
      <c r="D437" s="4" t="s">
        <v>378</v>
      </c>
      <c r="E437" s="4" t="s">
        <v>5359</v>
      </c>
      <c r="F437" s="4" t="s">
        <v>5360</v>
      </c>
      <c r="G437" s="4" t="s">
        <v>5071</v>
      </c>
      <c r="H437" s="4" t="s">
        <v>5121</v>
      </c>
    </row>
    <row r="438" spans="1:8">
      <c r="A438" s="4" t="s">
        <v>1994</v>
      </c>
      <c r="B438" s="4" t="s">
        <v>5076</v>
      </c>
      <c r="C438" s="4" t="s">
        <v>129</v>
      </c>
      <c r="D438" s="4" t="s">
        <v>378</v>
      </c>
      <c r="E438" s="4" t="s">
        <v>5339</v>
      </c>
      <c r="F438" s="4" t="s">
        <v>142</v>
      </c>
      <c r="G438" s="4" t="s">
        <v>5071</v>
      </c>
      <c r="H438" s="4" t="s">
        <v>5072</v>
      </c>
    </row>
    <row r="439" spans="1:8">
      <c r="A439" s="4" t="s">
        <v>532</v>
      </c>
      <c r="B439" s="4" t="s">
        <v>5076</v>
      </c>
      <c r="C439" s="4" t="s">
        <v>197</v>
      </c>
      <c r="D439" s="4" t="s">
        <v>350</v>
      </c>
      <c r="E439" s="4" t="s">
        <v>5116</v>
      </c>
      <c r="F439" s="4" t="s">
        <v>5117</v>
      </c>
      <c r="G439" s="4" t="s">
        <v>5071</v>
      </c>
      <c r="H439" s="4" t="s">
        <v>5168</v>
      </c>
    </row>
    <row r="440" spans="1:8">
      <c r="A440" s="4" t="s">
        <v>5440</v>
      </c>
      <c r="B440" s="4" t="s">
        <v>5076</v>
      </c>
      <c r="C440" s="4" t="s">
        <v>194</v>
      </c>
      <c r="D440" s="4" t="s">
        <v>350</v>
      </c>
      <c r="E440" s="4" t="s">
        <v>5251</v>
      </c>
      <c r="F440" s="4" t="s">
        <v>5252</v>
      </c>
      <c r="G440" s="4" t="s">
        <v>5080</v>
      </c>
      <c r="H440" s="4" t="s">
        <v>5084</v>
      </c>
    </row>
    <row r="441" spans="1:8">
      <c r="A441" s="4" t="s">
        <v>911</v>
      </c>
      <c r="B441" s="4" t="s">
        <v>5076</v>
      </c>
      <c r="C441" s="4" t="s">
        <v>175</v>
      </c>
      <c r="D441" s="4" t="s">
        <v>350</v>
      </c>
      <c r="E441" s="4" t="s">
        <v>5177</v>
      </c>
      <c r="F441" s="4" t="s">
        <v>5178</v>
      </c>
      <c r="G441" s="4" t="s">
        <v>5071</v>
      </c>
      <c r="H441" s="4" t="s">
        <v>5072</v>
      </c>
    </row>
    <row r="442" spans="1:8">
      <c r="A442" s="4" t="s">
        <v>1814</v>
      </c>
      <c r="B442" s="4" t="s">
        <v>5076</v>
      </c>
      <c r="C442" s="4" t="s">
        <v>197</v>
      </c>
      <c r="D442" s="4" t="s">
        <v>350</v>
      </c>
      <c r="E442" s="4" t="s">
        <v>5183</v>
      </c>
      <c r="F442" s="4" t="s">
        <v>5184</v>
      </c>
      <c r="G442" s="4" t="s">
        <v>5071</v>
      </c>
      <c r="H442" s="4" t="s">
        <v>5084</v>
      </c>
    </row>
    <row r="443" spans="1:8">
      <c r="A443" s="4" t="s">
        <v>1293</v>
      </c>
      <c r="B443" s="4" t="s">
        <v>5076</v>
      </c>
      <c r="C443" s="4" t="s">
        <v>129</v>
      </c>
      <c r="D443" s="4" t="s">
        <v>350</v>
      </c>
      <c r="E443" s="4" t="s">
        <v>5368</v>
      </c>
      <c r="F443" s="4" t="s">
        <v>1291</v>
      </c>
      <c r="G443" s="4" t="s">
        <v>5071</v>
      </c>
      <c r="H443" s="4" t="s">
        <v>5098</v>
      </c>
    </row>
    <row r="444" spans="1:8">
      <c r="A444" s="4" t="s">
        <v>2005</v>
      </c>
      <c r="B444" s="4" t="s">
        <v>5076</v>
      </c>
      <c r="C444" s="4" t="s">
        <v>129</v>
      </c>
      <c r="D444" s="4" t="s">
        <v>350</v>
      </c>
      <c r="E444" s="4" t="s">
        <v>5339</v>
      </c>
      <c r="F444" s="4" t="s">
        <v>142</v>
      </c>
      <c r="G444" s="4" t="s">
        <v>5071</v>
      </c>
      <c r="H444" s="4" t="s">
        <v>5122</v>
      </c>
    </row>
    <row r="445" spans="1:8">
      <c r="A445" s="4" t="s">
        <v>1239</v>
      </c>
      <c r="B445" s="4" t="s">
        <v>5076</v>
      </c>
      <c r="C445" s="4" t="s">
        <v>66</v>
      </c>
      <c r="D445" s="4" t="s">
        <v>350</v>
      </c>
      <c r="E445" s="4" t="s">
        <v>5218</v>
      </c>
      <c r="F445" s="4" t="s">
        <v>5219</v>
      </c>
      <c r="G445" s="4" t="s">
        <v>5071</v>
      </c>
      <c r="H445" s="4" t="s">
        <v>5088</v>
      </c>
    </row>
    <row r="446" spans="1:8">
      <c r="A446" s="4" t="s">
        <v>1435</v>
      </c>
      <c r="B446" s="4" t="s">
        <v>5076</v>
      </c>
      <c r="C446" s="4" t="s">
        <v>495</v>
      </c>
      <c r="D446" s="4" t="s">
        <v>350</v>
      </c>
      <c r="E446" s="4" t="s">
        <v>5132</v>
      </c>
      <c r="F446" s="4" t="s">
        <v>5133</v>
      </c>
      <c r="G446" s="4" t="s">
        <v>5071</v>
      </c>
      <c r="H446" s="4" t="s">
        <v>5072</v>
      </c>
    </row>
    <row r="447" spans="1:8">
      <c r="A447" s="4" t="s">
        <v>611</v>
      </c>
      <c r="B447" s="4" t="s">
        <v>5076</v>
      </c>
      <c r="C447" s="4" t="s">
        <v>129</v>
      </c>
      <c r="D447" s="4" t="s">
        <v>350</v>
      </c>
      <c r="E447" s="4" t="s">
        <v>5104</v>
      </c>
      <c r="F447" s="4" t="s">
        <v>5105</v>
      </c>
      <c r="G447" s="4" t="s">
        <v>5071</v>
      </c>
      <c r="H447" s="4" t="s">
        <v>5075</v>
      </c>
    </row>
    <row r="448" spans="1:8">
      <c r="A448" s="4" t="s">
        <v>349</v>
      </c>
      <c r="B448" s="4" t="s">
        <v>5069</v>
      </c>
      <c r="C448" s="4" t="s">
        <v>260</v>
      </c>
      <c r="D448" s="4" t="s">
        <v>350</v>
      </c>
      <c r="E448" s="4" t="s">
        <v>5291</v>
      </c>
      <c r="F448" s="4" t="s">
        <v>5292</v>
      </c>
      <c r="G448" s="4" t="s">
        <v>5071</v>
      </c>
      <c r="H448" s="4" t="s">
        <v>5098</v>
      </c>
    </row>
    <row r="449" spans="1:8">
      <c r="A449" s="4" t="s">
        <v>516</v>
      </c>
      <c r="B449" s="4" t="s">
        <v>5069</v>
      </c>
      <c r="C449" s="4" t="s">
        <v>495</v>
      </c>
      <c r="D449" s="4" t="s">
        <v>394</v>
      </c>
      <c r="E449" s="4" t="s">
        <v>5112</v>
      </c>
      <c r="F449" s="4" t="s">
        <v>5113</v>
      </c>
      <c r="G449" s="4" t="s">
        <v>5071</v>
      </c>
      <c r="H449" s="4" t="s">
        <v>5095</v>
      </c>
    </row>
    <row r="450" spans="1:8">
      <c r="A450" s="4" t="s">
        <v>5441</v>
      </c>
      <c r="B450" s="4" t="s">
        <v>5076</v>
      </c>
      <c r="C450" s="4" t="s">
        <v>129</v>
      </c>
      <c r="D450" s="4" t="s">
        <v>394</v>
      </c>
      <c r="E450" s="4" t="s">
        <v>5409</v>
      </c>
      <c r="F450" s="4" t="s">
        <v>5410</v>
      </c>
      <c r="G450" s="4" t="s">
        <v>5080</v>
      </c>
      <c r="H450" s="4" t="s">
        <v>5134</v>
      </c>
    </row>
    <row r="451" spans="1:8">
      <c r="A451" s="4" t="s">
        <v>5442</v>
      </c>
      <c r="B451" s="4" t="s">
        <v>5069</v>
      </c>
      <c r="C451" s="4" t="s">
        <v>260</v>
      </c>
      <c r="D451" s="4" t="s">
        <v>659</v>
      </c>
      <c r="E451" s="4" t="s">
        <v>5175</v>
      </c>
      <c r="F451" s="4" t="s">
        <v>5176</v>
      </c>
      <c r="G451" s="4" t="s">
        <v>5080</v>
      </c>
      <c r="H451" s="4" t="s">
        <v>5075</v>
      </c>
    </row>
    <row r="452" spans="1:8">
      <c r="A452" s="4" t="s">
        <v>1964</v>
      </c>
      <c r="B452" s="4" t="s">
        <v>5069</v>
      </c>
      <c r="C452" s="4" t="s">
        <v>322</v>
      </c>
      <c r="D452" s="4" t="s">
        <v>350</v>
      </c>
      <c r="E452" s="4" t="s">
        <v>5304</v>
      </c>
      <c r="F452" s="4" t="s">
        <v>5305</v>
      </c>
      <c r="G452" s="4" t="s">
        <v>5071</v>
      </c>
      <c r="H452" s="4" t="s">
        <v>5125</v>
      </c>
    </row>
    <row r="453" spans="1:8">
      <c r="A453" s="4" t="s">
        <v>578</v>
      </c>
      <c r="B453" s="4" t="s">
        <v>5069</v>
      </c>
      <c r="C453" s="4" t="s">
        <v>495</v>
      </c>
      <c r="D453" s="4" t="s">
        <v>350</v>
      </c>
      <c r="E453" s="4" t="s">
        <v>5119</v>
      </c>
      <c r="F453" s="4" t="s">
        <v>5120</v>
      </c>
      <c r="G453" s="4" t="s">
        <v>5071</v>
      </c>
      <c r="H453" s="4" t="s">
        <v>5098</v>
      </c>
    </row>
    <row r="454" spans="1:8">
      <c r="A454" s="4" t="s">
        <v>3646</v>
      </c>
      <c r="B454" s="4" t="s">
        <v>5069</v>
      </c>
      <c r="C454" s="4" t="s">
        <v>260</v>
      </c>
      <c r="D454" s="4" t="s">
        <v>350</v>
      </c>
      <c r="E454" s="4" t="s">
        <v>5443</v>
      </c>
      <c r="F454" s="4" t="s">
        <v>5444</v>
      </c>
      <c r="G454" s="4" t="s">
        <v>5071</v>
      </c>
      <c r="H454" s="4" t="s">
        <v>5168</v>
      </c>
    </row>
    <row r="455" spans="1:8">
      <c r="A455" s="4" t="s">
        <v>853</v>
      </c>
      <c r="B455" s="4" t="s">
        <v>5069</v>
      </c>
      <c r="C455" s="4" t="s">
        <v>291</v>
      </c>
      <c r="D455" s="4" t="s">
        <v>350</v>
      </c>
      <c r="E455" s="4" t="s">
        <v>5397</v>
      </c>
      <c r="F455" s="4" t="s">
        <v>5398</v>
      </c>
      <c r="G455" s="4" t="s">
        <v>5071</v>
      </c>
      <c r="H455" s="4" t="s">
        <v>5169</v>
      </c>
    </row>
    <row r="456" spans="1:8">
      <c r="A456" s="4" t="s">
        <v>1411</v>
      </c>
      <c r="B456" s="4" t="s">
        <v>5076</v>
      </c>
      <c r="C456" s="4" t="s">
        <v>495</v>
      </c>
      <c r="D456" s="4" t="s">
        <v>350</v>
      </c>
      <c r="E456" s="4" t="s">
        <v>5132</v>
      </c>
      <c r="F456" s="4" t="s">
        <v>5133</v>
      </c>
      <c r="G456" s="4" t="s">
        <v>5071</v>
      </c>
      <c r="H456" s="4" t="s">
        <v>5088</v>
      </c>
    </row>
    <row r="457" spans="1:8">
      <c r="A457" s="4" t="s">
        <v>964</v>
      </c>
      <c r="B457" s="4" t="s">
        <v>5076</v>
      </c>
      <c r="C457" s="4" t="s">
        <v>66</v>
      </c>
      <c r="D457" s="4" t="s">
        <v>394</v>
      </c>
      <c r="E457" s="4" t="s">
        <v>5307</v>
      </c>
      <c r="F457" s="4" t="s">
        <v>5308</v>
      </c>
      <c r="G457" s="4" t="s">
        <v>5071</v>
      </c>
      <c r="H457" s="4" t="s">
        <v>5114</v>
      </c>
    </row>
    <row r="458" spans="1:8">
      <c r="A458" s="4" t="s">
        <v>1995</v>
      </c>
      <c r="B458" s="4" t="s">
        <v>5076</v>
      </c>
      <c r="C458" s="4" t="s">
        <v>129</v>
      </c>
      <c r="D458" s="4" t="s">
        <v>378</v>
      </c>
      <c r="E458" s="4" t="s">
        <v>5339</v>
      </c>
      <c r="F458" s="4" t="s">
        <v>142</v>
      </c>
      <c r="G458" s="4" t="s">
        <v>5071</v>
      </c>
      <c r="H458" s="4" t="s">
        <v>5072</v>
      </c>
    </row>
    <row r="459" spans="1:8">
      <c r="A459" s="4" t="s">
        <v>807</v>
      </c>
      <c r="B459" s="4" t="s">
        <v>5076</v>
      </c>
      <c r="C459" s="4" t="s">
        <v>175</v>
      </c>
      <c r="D459" s="4" t="s">
        <v>378</v>
      </c>
      <c r="E459" s="4" t="s">
        <v>5336</v>
      </c>
      <c r="F459" s="4" t="s">
        <v>5337</v>
      </c>
      <c r="G459" s="4" t="s">
        <v>5071</v>
      </c>
      <c r="H459" s="4" t="s">
        <v>5125</v>
      </c>
    </row>
    <row r="460" spans="1:8">
      <c r="A460" s="4" t="s">
        <v>5445</v>
      </c>
      <c r="B460" s="4" t="s">
        <v>5076</v>
      </c>
      <c r="C460" s="4" t="s">
        <v>197</v>
      </c>
      <c r="D460" s="4" t="s">
        <v>659</v>
      </c>
      <c r="E460" s="4" t="s">
        <v>5446</v>
      </c>
      <c r="F460" s="4" t="s">
        <v>1798</v>
      </c>
      <c r="G460" s="4" t="s">
        <v>5080</v>
      </c>
      <c r="H460" s="4" t="s">
        <v>5075</v>
      </c>
    </row>
    <row r="461" spans="1:8">
      <c r="A461" s="4" t="s">
        <v>5447</v>
      </c>
      <c r="B461" s="4" t="s">
        <v>5076</v>
      </c>
      <c r="C461" s="4" t="s">
        <v>5100</v>
      </c>
      <c r="D461" s="4" t="s">
        <v>659</v>
      </c>
      <c r="E461" s="4" t="s">
        <v>5212</v>
      </c>
      <c r="F461" s="4" t="s">
        <v>5213</v>
      </c>
      <c r="G461" s="4" t="s">
        <v>5080</v>
      </c>
      <c r="H461" s="4" t="s">
        <v>5088</v>
      </c>
    </row>
    <row r="462" spans="1:8">
      <c r="A462" s="4" t="s">
        <v>981</v>
      </c>
      <c r="B462" s="4" t="s">
        <v>5076</v>
      </c>
      <c r="C462" s="4" t="s">
        <v>197</v>
      </c>
      <c r="D462" s="4" t="s">
        <v>659</v>
      </c>
      <c r="E462" s="4" t="s">
        <v>5086</v>
      </c>
      <c r="F462" s="4" t="s">
        <v>5087</v>
      </c>
      <c r="G462" s="4" t="s">
        <v>5071</v>
      </c>
      <c r="H462" s="4" t="s">
        <v>5121</v>
      </c>
    </row>
    <row r="463" spans="1:8">
      <c r="A463" s="4" t="s">
        <v>658</v>
      </c>
      <c r="B463" s="4" t="s">
        <v>5076</v>
      </c>
      <c r="C463" s="4" t="s">
        <v>66</v>
      </c>
      <c r="D463" s="4" t="s">
        <v>659</v>
      </c>
      <c r="E463" s="4" t="s">
        <v>5173</v>
      </c>
      <c r="F463" s="4" t="s">
        <v>5174</v>
      </c>
      <c r="G463" s="4" t="s">
        <v>5071</v>
      </c>
      <c r="H463" s="4" t="s">
        <v>5114</v>
      </c>
    </row>
    <row r="464" spans="1:8">
      <c r="A464" s="4" t="s">
        <v>5448</v>
      </c>
      <c r="B464" s="4" t="s">
        <v>5069</v>
      </c>
      <c r="C464" s="4" t="s">
        <v>260</v>
      </c>
      <c r="D464" s="4" t="s">
        <v>350</v>
      </c>
      <c r="E464" s="4" t="s">
        <v>5175</v>
      </c>
      <c r="F464" s="4" t="s">
        <v>5176</v>
      </c>
      <c r="G464" s="4" t="s">
        <v>5071</v>
      </c>
      <c r="H464" s="4" t="s">
        <v>5134</v>
      </c>
    </row>
    <row r="465" spans="1:8">
      <c r="A465" s="4" t="s">
        <v>414</v>
      </c>
      <c r="B465" s="4" t="s">
        <v>5076</v>
      </c>
      <c r="C465" s="4" t="s">
        <v>194</v>
      </c>
      <c r="D465" s="4" t="s">
        <v>352</v>
      </c>
      <c r="E465" s="4" t="s">
        <v>5251</v>
      </c>
      <c r="F465" s="4" t="s">
        <v>5252</v>
      </c>
      <c r="G465" s="4" t="s">
        <v>5071</v>
      </c>
      <c r="H465" s="4" t="s">
        <v>5092</v>
      </c>
    </row>
    <row r="466" spans="1:8">
      <c r="A466" s="4" t="s">
        <v>732</v>
      </c>
      <c r="B466" s="4" t="s">
        <v>5069</v>
      </c>
      <c r="C466" s="4" t="s">
        <v>322</v>
      </c>
      <c r="D466" s="4" t="s">
        <v>352</v>
      </c>
      <c r="E466" s="4" t="s">
        <v>5246</v>
      </c>
      <c r="F466" s="4" t="s">
        <v>5247</v>
      </c>
      <c r="G466" s="4" t="s">
        <v>5071</v>
      </c>
      <c r="H466" s="4" t="s">
        <v>5124</v>
      </c>
    </row>
    <row r="467" spans="1:8">
      <c r="A467" s="4" t="s">
        <v>1959</v>
      </c>
      <c r="B467" s="4" t="s">
        <v>5069</v>
      </c>
      <c r="C467" s="4" t="s">
        <v>322</v>
      </c>
      <c r="D467" s="4" t="s">
        <v>352</v>
      </c>
      <c r="E467" s="4" t="s">
        <v>5304</v>
      </c>
      <c r="F467" s="4" t="s">
        <v>5305</v>
      </c>
      <c r="G467" s="4" t="s">
        <v>5071</v>
      </c>
      <c r="H467" s="4" t="s">
        <v>5125</v>
      </c>
    </row>
    <row r="468" spans="1:8">
      <c r="A468" s="4" t="s">
        <v>5449</v>
      </c>
      <c r="B468" s="4" t="s">
        <v>5076</v>
      </c>
      <c r="C468" s="4" t="s">
        <v>495</v>
      </c>
      <c r="D468" s="4" t="s">
        <v>352</v>
      </c>
      <c r="E468" s="4" t="s">
        <v>5132</v>
      </c>
      <c r="F468" s="4" t="s">
        <v>5133</v>
      </c>
      <c r="G468" s="4" t="s">
        <v>5071</v>
      </c>
      <c r="H468" s="4" t="s">
        <v>5088</v>
      </c>
    </row>
    <row r="469" spans="1:8">
      <c r="A469" s="4" t="s">
        <v>689</v>
      </c>
      <c r="B469" s="4" t="s">
        <v>5076</v>
      </c>
      <c r="C469" s="4" t="s">
        <v>175</v>
      </c>
      <c r="D469" s="4" t="s">
        <v>352</v>
      </c>
      <c r="E469" s="4" t="s">
        <v>5192</v>
      </c>
      <c r="F469" s="4" t="s">
        <v>673</v>
      </c>
      <c r="G469" s="4" t="s">
        <v>5071</v>
      </c>
      <c r="H469" s="4" t="s">
        <v>5081</v>
      </c>
    </row>
    <row r="470" spans="1:8">
      <c r="A470" s="4" t="s">
        <v>5450</v>
      </c>
      <c r="B470" s="4" t="s">
        <v>5076</v>
      </c>
      <c r="C470" s="4" t="s">
        <v>34</v>
      </c>
      <c r="D470" s="4" t="s">
        <v>352</v>
      </c>
      <c r="E470" s="4" t="s">
        <v>5185</v>
      </c>
      <c r="F470" s="4" t="s">
        <v>5186</v>
      </c>
      <c r="G470" s="4" t="s">
        <v>5071</v>
      </c>
      <c r="H470" s="4" t="s">
        <v>5134</v>
      </c>
    </row>
    <row r="471" spans="1:8">
      <c r="A471" s="4" t="s">
        <v>517</v>
      </c>
      <c r="B471" s="4" t="s">
        <v>5069</v>
      </c>
      <c r="C471" s="4" t="s">
        <v>495</v>
      </c>
      <c r="D471" s="4" t="s">
        <v>352</v>
      </c>
      <c r="E471" s="4" t="s">
        <v>5112</v>
      </c>
      <c r="F471" s="4" t="s">
        <v>5113</v>
      </c>
      <c r="G471" s="4" t="s">
        <v>5071</v>
      </c>
      <c r="H471" s="4" t="s">
        <v>5088</v>
      </c>
    </row>
    <row r="472" spans="1:8">
      <c r="A472" s="4" t="s">
        <v>1285</v>
      </c>
      <c r="B472" s="4" t="s">
        <v>5069</v>
      </c>
      <c r="C472" s="4" t="s">
        <v>322</v>
      </c>
      <c r="D472" s="4" t="s">
        <v>352</v>
      </c>
      <c r="E472" s="4" t="s">
        <v>5246</v>
      </c>
      <c r="F472" s="4" t="s">
        <v>5247</v>
      </c>
      <c r="G472" s="4" t="s">
        <v>5071</v>
      </c>
      <c r="H472" s="4" t="s">
        <v>5122</v>
      </c>
    </row>
    <row r="473" spans="1:8">
      <c r="A473" s="4" t="s">
        <v>1287</v>
      </c>
      <c r="B473" s="4" t="s">
        <v>5069</v>
      </c>
      <c r="C473" s="4" t="s">
        <v>291</v>
      </c>
      <c r="D473" s="4" t="s">
        <v>352</v>
      </c>
      <c r="E473" s="4" t="s">
        <v>5451</v>
      </c>
      <c r="F473" s="4" t="s">
        <v>1286</v>
      </c>
      <c r="G473" s="4" t="s">
        <v>5071</v>
      </c>
      <c r="H473" s="4" t="s">
        <v>5098</v>
      </c>
    </row>
    <row r="474" spans="1:8">
      <c r="A474" s="4" t="s">
        <v>5452</v>
      </c>
      <c r="B474" s="4" t="s">
        <v>5076</v>
      </c>
      <c r="C474" s="4" t="s">
        <v>66</v>
      </c>
      <c r="D474" s="4" t="s">
        <v>352</v>
      </c>
      <c r="E474" s="4" t="s">
        <v>5173</v>
      </c>
      <c r="F474" s="4" t="s">
        <v>5174</v>
      </c>
      <c r="G474" s="4" t="s">
        <v>5071</v>
      </c>
      <c r="H474" s="4" t="s">
        <v>5098</v>
      </c>
    </row>
    <row r="475" spans="1:8">
      <c r="A475" s="4" t="s">
        <v>5453</v>
      </c>
      <c r="B475" s="4" t="s">
        <v>5076</v>
      </c>
      <c r="C475" s="4" t="s">
        <v>221</v>
      </c>
      <c r="D475" s="4" t="s">
        <v>352</v>
      </c>
      <c r="E475" s="4" t="s">
        <v>5343</v>
      </c>
      <c r="F475" s="4" t="s">
        <v>5344</v>
      </c>
      <c r="G475" s="4" t="s">
        <v>5071</v>
      </c>
      <c r="H475" s="4" t="s">
        <v>5134</v>
      </c>
    </row>
    <row r="476" spans="1:8">
      <c r="A476" s="4" t="s">
        <v>5454</v>
      </c>
      <c r="B476" s="4" t="s">
        <v>5069</v>
      </c>
      <c r="C476" s="4" t="s">
        <v>291</v>
      </c>
      <c r="D476" s="4" t="s">
        <v>352</v>
      </c>
      <c r="E476" s="4" t="s">
        <v>5455</v>
      </c>
      <c r="F476" s="4" t="s">
        <v>5456</v>
      </c>
      <c r="G476" s="4" t="s">
        <v>5080</v>
      </c>
      <c r="H476" s="4" t="s">
        <v>5081</v>
      </c>
    </row>
    <row r="477" spans="1:8">
      <c r="A477" s="4" t="s">
        <v>860</v>
      </c>
      <c r="B477" s="4" t="s">
        <v>5069</v>
      </c>
      <c r="C477" s="4" t="s">
        <v>291</v>
      </c>
      <c r="D477" s="4" t="s">
        <v>352</v>
      </c>
      <c r="E477" s="4" t="s">
        <v>5397</v>
      </c>
      <c r="F477" s="4" t="s">
        <v>5398</v>
      </c>
      <c r="G477" s="4" t="s">
        <v>5071</v>
      </c>
      <c r="H477" s="4" t="s">
        <v>5092</v>
      </c>
    </row>
    <row r="478" spans="1:8">
      <c r="A478" s="4" t="s">
        <v>864</v>
      </c>
      <c r="B478" s="4" t="s">
        <v>5069</v>
      </c>
      <c r="C478" s="4" t="s">
        <v>291</v>
      </c>
      <c r="D478" s="4" t="s">
        <v>352</v>
      </c>
      <c r="E478" s="4" t="s">
        <v>5350</v>
      </c>
      <c r="F478" s="4" t="s">
        <v>293</v>
      </c>
      <c r="G478" s="4" t="s">
        <v>5071</v>
      </c>
      <c r="H478" s="4" t="s">
        <v>5169</v>
      </c>
    </row>
    <row r="479" spans="1:8">
      <c r="A479" s="4" t="s">
        <v>510</v>
      </c>
      <c r="B479" s="4" t="s">
        <v>5069</v>
      </c>
      <c r="C479" s="4" t="s">
        <v>495</v>
      </c>
      <c r="D479" s="4" t="s">
        <v>352</v>
      </c>
      <c r="E479" s="4" t="s">
        <v>5112</v>
      </c>
      <c r="F479" s="4" t="s">
        <v>5113</v>
      </c>
      <c r="G479" s="4" t="s">
        <v>5071</v>
      </c>
      <c r="H479" s="4" t="s">
        <v>5092</v>
      </c>
    </row>
    <row r="480" spans="1:8">
      <c r="A480" s="4" t="s">
        <v>5457</v>
      </c>
      <c r="B480" s="4" t="s">
        <v>5076</v>
      </c>
      <c r="C480" s="4" t="s">
        <v>129</v>
      </c>
      <c r="D480" s="4" t="s">
        <v>394</v>
      </c>
      <c r="E480" s="4" t="s">
        <v>5409</v>
      </c>
      <c r="F480" s="4" t="s">
        <v>5410</v>
      </c>
      <c r="G480" s="4" t="s">
        <v>5080</v>
      </c>
      <c r="H480" s="4" t="s">
        <v>5114</v>
      </c>
    </row>
    <row r="481" spans="1:8">
      <c r="A481" s="4" t="s">
        <v>5458</v>
      </c>
      <c r="B481" s="4" t="s">
        <v>5069</v>
      </c>
      <c r="C481" s="4" t="s">
        <v>495</v>
      </c>
      <c r="D481" s="4" t="s">
        <v>394</v>
      </c>
      <c r="E481" s="4" t="s">
        <v>5112</v>
      </c>
      <c r="F481" s="4" t="s">
        <v>5113</v>
      </c>
      <c r="G481" s="4" t="s">
        <v>5071</v>
      </c>
      <c r="H481" s="4" t="s">
        <v>5114</v>
      </c>
    </row>
    <row r="482" spans="1:8">
      <c r="A482" s="4" t="s">
        <v>5459</v>
      </c>
      <c r="B482" s="4" t="s">
        <v>5069</v>
      </c>
      <c r="C482" s="4" t="s">
        <v>291</v>
      </c>
      <c r="D482" s="4" t="s">
        <v>394</v>
      </c>
      <c r="E482" s="4" t="s">
        <v>5455</v>
      </c>
      <c r="F482" s="4" t="s">
        <v>5456</v>
      </c>
      <c r="G482" s="4" t="s">
        <v>5071</v>
      </c>
      <c r="H482" s="4" t="s">
        <v>5072</v>
      </c>
    </row>
    <row r="483" spans="1:8">
      <c r="A483" s="4" t="s">
        <v>5460</v>
      </c>
      <c r="B483" s="4" t="s">
        <v>5076</v>
      </c>
      <c r="C483" s="4" t="s">
        <v>160</v>
      </c>
      <c r="D483" s="4" t="s">
        <v>394</v>
      </c>
      <c r="E483" s="4" t="s">
        <v>5157</v>
      </c>
      <c r="F483" s="4" t="s">
        <v>5158</v>
      </c>
      <c r="G483" s="4" t="s">
        <v>5071</v>
      </c>
      <c r="H483" s="4" t="s">
        <v>5092</v>
      </c>
    </row>
    <row r="484" spans="1:8">
      <c r="A484" s="4" t="s">
        <v>484</v>
      </c>
      <c r="B484" s="4" t="s">
        <v>5076</v>
      </c>
      <c r="C484" s="4" t="s">
        <v>34</v>
      </c>
      <c r="D484" s="4" t="s">
        <v>394</v>
      </c>
      <c r="E484" s="4" t="s">
        <v>5189</v>
      </c>
      <c r="F484" s="4" t="s">
        <v>5190</v>
      </c>
      <c r="G484" s="4" t="s">
        <v>5071</v>
      </c>
      <c r="H484" s="4" t="s">
        <v>5095</v>
      </c>
    </row>
    <row r="485" spans="1:8">
      <c r="A485" s="4" t="s">
        <v>5461</v>
      </c>
      <c r="B485" s="4" t="s">
        <v>5076</v>
      </c>
      <c r="C485" s="4" t="s">
        <v>1084</v>
      </c>
      <c r="D485" s="4" t="s">
        <v>352</v>
      </c>
      <c r="E485" s="4" t="s">
        <v>5462</v>
      </c>
      <c r="F485" s="4" t="s">
        <v>5463</v>
      </c>
      <c r="G485" s="4" t="s">
        <v>5071</v>
      </c>
      <c r="H485" s="4" t="s">
        <v>5114</v>
      </c>
    </row>
    <row r="486" spans="1:8">
      <c r="A486" s="4" t="s">
        <v>682</v>
      </c>
      <c r="B486" s="4" t="s">
        <v>5076</v>
      </c>
      <c r="C486" s="4" t="s">
        <v>175</v>
      </c>
      <c r="D486" s="4" t="s">
        <v>352</v>
      </c>
      <c r="E486" s="4" t="s">
        <v>5192</v>
      </c>
      <c r="F486" s="4" t="s">
        <v>673</v>
      </c>
      <c r="G486" s="4" t="s">
        <v>5071</v>
      </c>
      <c r="H486" s="4" t="s">
        <v>5072</v>
      </c>
    </row>
    <row r="487" spans="1:8">
      <c r="A487" s="4" t="s">
        <v>837</v>
      </c>
      <c r="B487" s="4" t="s">
        <v>5076</v>
      </c>
      <c r="C487" s="4" t="s">
        <v>129</v>
      </c>
      <c r="D487" s="4" t="s">
        <v>659</v>
      </c>
      <c r="E487" s="4" t="s">
        <v>5332</v>
      </c>
      <c r="F487" s="4" t="s">
        <v>5333</v>
      </c>
      <c r="G487" s="4" t="s">
        <v>5071</v>
      </c>
      <c r="H487" s="4" t="s">
        <v>5088</v>
      </c>
    </row>
    <row r="488" spans="1:8">
      <c r="A488" s="4" t="s">
        <v>5464</v>
      </c>
      <c r="B488" s="4" t="s">
        <v>5076</v>
      </c>
      <c r="C488" s="4" t="s">
        <v>34</v>
      </c>
      <c r="D488" s="4" t="s">
        <v>659</v>
      </c>
      <c r="E488" s="4" t="s">
        <v>5147</v>
      </c>
      <c r="F488" s="4" t="s">
        <v>5148</v>
      </c>
      <c r="G488" s="4" t="s">
        <v>5080</v>
      </c>
      <c r="H488" s="4" t="s">
        <v>5075</v>
      </c>
    </row>
    <row r="489" spans="1:8">
      <c r="A489" s="4" t="s">
        <v>5465</v>
      </c>
      <c r="B489" s="4" t="s">
        <v>5076</v>
      </c>
      <c r="C489" s="4" t="s">
        <v>5100</v>
      </c>
      <c r="D489" s="4" t="s">
        <v>659</v>
      </c>
      <c r="E489" s="4" t="s">
        <v>5127</v>
      </c>
      <c r="F489" s="4" t="s">
        <v>5128</v>
      </c>
      <c r="G489" s="4" t="s">
        <v>5080</v>
      </c>
      <c r="H489" s="4" t="s">
        <v>5168</v>
      </c>
    </row>
    <row r="490" spans="1:8">
      <c r="A490" s="4" t="s">
        <v>1920</v>
      </c>
      <c r="B490" s="4" t="s">
        <v>5076</v>
      </c>
      <c r="C490" s="4" t="s">
        <v>34</v>
      </c>
      <c r="D490" s="4" t="s">
        <v>659</v>
      </c>
      <c r="E490" s="4" t="s">
        <v>5223</v>
      </c>
      <c r="F490" s="4" t="s">
        <v>5224</v>
      </c>
      <c r="G490" s="4" t="s">
        <v>5071</v>
      </c>
      <c r="H490" s="4" t="s">
        <v>5088</v>
      </c>
    </row>
    <row r="491" spans="1:8">
      <c r="A491" s="4" t="s">
        <v>5466</v>
      </c>
      <c r="B491" s="4" t="s">
        <v>5069</v>
      </c>
      <c r="C491" s="4" t="s">
        <v>291</v>
      </c>
      <c r="D491" s="4" t="s">
        <v>659</v>
      </c>
      <c r="E491" s="4" t="s">
        <v>5455</v>
      </c>
      <c r="F491" s="4" t="s">
        <v>5456</v>
      </c>
      <c r="G491" s="4" t="s">
        <v>5080</v>
      </c>
      <c r="H491" s="4" t="s">
        <v>5125</v>
      </c>
    </row>
    <row r="492" spans="1:8">
      <c r="A492" s="4" t="s">
        <v>5467</v>
      </c>
      <c r="B492" s="4" t="s">
        <v>5076</v>
      </c>
      <c r="C492" s="4" t="s">
        <v>34</v>
      </c>
      <c r="D492" s="4" t="s">
        <v>659</v>
      </c>
      <c r="E492" s="4" t="s">
        <v>5147</v>
      </c>
      <c r="F492" s="4" t="s">
        <v>5148</v>
      </c>
      <c r="G492" s="4" t="s">
        <v>5080</v>
      </c>
      <c r="H492" s="4" t="s">
        <v>5134</v>
      </c>
    </row>
    <row r="493" spans="1:8">
      <c r="A493" s="4" t="s">
        <v>925</v>
      </c>
      <c r="B493" s="4" t="s">
        <v>5076</v>
      </c>
      <c r="C493" s="4" t="s">
        <v>221</v>
      </c>
      <c r="D493" s="4" t="s">
        <v>352</v>
      </c>
      <c r="E493" s="4" t="s">
        <v>5343</v>
      </c>
      <c r="F493" s="4" t="s">
        <v>5344</v>
      </c>
      <c r="G493" s="4" t="s">
        <v>5071</v>
      </c>
      <c r="H493" s="4" t="s">
        <v>5081</v>
      </c>
    </row>
    <row r="494" spans="1:8">
      <c r="A494" s="4" t="s">
        <v>5468</v>
      </c>
      <c r="B494" s="4" t="s">
        <v>5069</v>
      </c>
      <c r="C494" s="4" t="s">
        <v>304</v>
      </c>
      <c r="D494" s="4" t="s">
        <v>352</v>
      </c>
      <c r="E494" s="4" t="s">
        <v>5115</v>
      </c>
      <c r="F494" s="4" t="s">
        <v>315</v>
      </c>
      <c r="G494" s="4" t="s">
        <v>5071</v>
      </c>
      <c r="H494" s="4" t="s">
        <v>5095</v>
      </c>
    </row>
    <row r="495" spans="1:8">
      <c r="A495" s="4" t="s">
        <v>3357</v>
      </c>
      <c r="B495" s="4" t="s">
        <v>5069</v>
      </c>
      <c r="C495" s="4" t="s">
        <v>260</v>
      </c>
      <c r="D495" s="4" t="s">
        <v>352</v>
      </c>
      <c r="E495" s="4" t="s">
        <v>5324</v>
      </c>
      <c r="F495" s="4" t="s">
        <v>277</v>
      </c>
      <c r="G495" s="4" t="s">
        <v>5071</v>
      </c>
      <c r="H495" s="4" t="s">
        <v>5168</v>
      </c>
    </row>
    <row r="496" spans="1:8">
      <c r="A496" s="4" t="s">
        <v>850</v>
      </c>
      <c r="B496" s="4" t="s">
        <v>5069</v>
      </c>
      <c r="C496" s="4" t="s">
        <v>291</v>
      </c>
      <c r="D496" s="4" t="s">
        <v>352</v>
      </c>
      <c r="E496" s="4" t="s">
        <v>5397</v>
      </c>
      <c r="F496" s="4" t="s">
        <v>5398</v>
      </c>
      <c r="G496" s="4" t="s">
        <v>5071</v>
      </c>
      <c r="H496" s="4" t="s">
        <v>5084</v>
      </c>
    </row>
    <row r="497" spans="1:8">
      <c r="A497" s="4" t="s">
        <v>855</v>
      </c>
      <c r="B497" s="4" t="s">
        <v>5069</v>
      </c>
      <c r="C497" s="4" t="s">
        <v>291</v>
      </c>
      <c r="D497" s="4" t="s">
        <v>352</v>
      </c>
      <c r="E497" s="4" t="s">
        <v>5397</v>
      </c>
      <c r="F497" s="4" t="s">
        <v>5398</v>
      </c>
      <c r="G497" s="4" t="s">
        <v>5071</v>
      </c>
      <c r="H497" s="4" t="s">
        <v>5204</v>
      </c>
    </row>
    <row r="498" spans="1:8">
      <c r="A498" s="4" t="s">
        <v>3299</v>
      </c>
      <c r="B498" s="4" t="s">
        <v>5069</v>
      </c>
      <c r="C498" s="4" t="s">
        <v>495</v>
      </c>
      <c r="D498" s="4" t="s">
        <v>352</v>
      </c>
      <c r="E498" s="4" t="s">
        <v>5112</v>
      </c>
      <c r="F498" s="4" t="s">
        <v>5113</v>
      </c>
      <c r="G498" s="4" t="s">
        <v>5071</v>
      </c>
      <c r="H498" s="4" t="s">
        <v>5072</v>
      </c>
    </row>
    <row r="499" spans="1:8">
      <c r="A499" s="4" t="s">
        <v>719</v>
      </c>
      <c r="B499" s="4" t="s">
        <v>5069</v>
      </c>
      <c r="C499" s="4" t="s">
        <v>304</v>
      </c>
      <c r="D499" s="4" t="s">
        <v>352</v>
      </c>
      <c r="E499" s="4" t="s">
        <v>5115</v>
      </c>
      <c r="F499" s="4" t="s">
        <v>315</v>
      </c>
      <c r="G499" s="4" t="s">
        <v>5071</v>
      </c>
      <c r="H499" s="4" t="s">
        <v>5204</v>
      </c>
    </row>
    <row r="500" spans="1:8">
      <c r="A500" s="4" t="s">
        <v>3297</v>
      </c>
      <c r="B500" s="4" t="s">
        <v>5069</v>
      </c>
      <c r="C500" s="4" t="s">
        <v>495</v>
      </c>
      <c r="D500" s="4" t="s">
        <v>352</v>
      </c>
      <c r="E500" s="4" t="s">
        <v>5112</v>
      </c>
      <c r="F500" s="4" t="s">
        <v>5113</v>
      </c>
      <c r="G500" s="4" t="s">
        <v>5071</v>
      </c>
      <c r="H500" s="4" t="s">
        <v>5088</v>
      </c>
    </row>
    <row r="501" spans="1:8">
      <c r="A501" s="4" t="s">
        <v>5469</v>
      </c>
      <c r="B501" s="4" t="s">
        <v>5069</v>
      </c>
      <c r="C501" s="4" t="s">
        <v>304</v>
      </c>
      <c r="D501" s="4" t="s">
        <v>352</v>
      </c>
      <c r="E501" s="4" t="s">
        <v>5115</v>
      </c>
      <c r="F501" s="4" t="s">
        <v>315</v>
      </c>
      <c r="G501" s="4" t="s">
        <v>5071</v>
      </c>
      <c r="H501" s="4" t="s">
        <v>5134</v>
      </c>
    </row>
    <row r="502" spans="1:8">
      <c r="A502" s="4" t="s">
        <v>5470</v>
      </c>
      <c r="B502" s="4" t="s">
        <v>5069</v>
      </c>
      <c r="C502" s="4" t="s">
        <v>304</v>
      </c>
      <c r="D502" s="4" t="s">
        <v>352</v>
      </c>
      <c r="E502" s="4" t="s">
        <v>5265</v>
      </c>
      <c r="F502" s="4" t="s">
        <v>309</v>
      </c>
      <c r="G502" s="4" t="s">
        <v>5080</v>
      </c>
      <c r="H502" s="4" t="s">
        <v>5103</v>
      </c>
    </row>
    <row r="503" spans="1:8">
      <c r="A503" s="4" t="s">
        <v>2970</v>
      </c>
      <c r="B503" s="4" t="s">
        <v>5069</v>
      </c>
      <c r="C503" s="4" t="s">
        <v>304</v>
      </c>
      <c r="D503" s="4" t="s">
        <v>352</v>
      </c>
      <c r="E503" s="4" t="s">
        <v>5471</v>
      </c>
      <c r="F503" s="4" t="s">
        <v>2966</v>
      </c>
      <c r="G503" s="4" t="s">
        <v>5071</v>
      </c>
      <c r="H503" s="4" t="s">
        <v>5168</v>
      </c>
    </row>
    <row r="504" spans="1:8">
      <c r="A504" s="4" t="s">
        <v>5472</v>
      </c>
      <c r="B504" s="4" t="s">
        <v>5069</v>
      </c>
      <c r="C504" s="4" t="s">
        <v>291</v>
      </c>
      <c r="D504" s="4" t="s">
        <v>352</v>
      </c>
      <c r="E504" s="4" t="s">
        <v>5397</v>
      </c>
      <c r="F504" s="4" t="s">
        <v>5398</v>
      </c>
      <c r="G504" s="4" t="s">
        <v>5080</v>
      </c>
      <c r="H504" s="4" t="s">
        <v>5169</v>
      </c>
    </row>
    <row r="505" spans="1:8">
      <c r="A505" s="4" t="s">
        <v>5473</v>
      </c>
      <c r="B505" s="4" t="s">
        <v>5069</v>
      </c>
      <c r="C505" s="4" t="s">
        <v>495</v>
      </c>
      <c r="D505" s="4" t="s">
        <v>352</v>
      </c>
      <c r="E505" s="4" t="s">
        <v>5112</v>
      </c>
      <c r="F505" s="4" t="s">
        <v>5113</v>
      </c>
      <c r="G505" s="4" t="s">
        <v>5071</v>
      </c>
      <c r="H505" s="4" t="s">
        <v>5095</v>
      </c>
    </row>
    <row r="506" spans="1:8">
      <c r="A506" s="4" t="s">
        <v>5474</v>
      </c>
      <c r="B506" s="4" t="s">
        <v>5069</v>
      </c>
      <c r="C506" s="4" t="s">
        <v>495</v>
      </c>
      <c r="D506" s="4" t="s">
        <v>352</v>
      </c>
      <c r="E506" s="4" t="s">
        <v>5112</v>
      </c>
      <c r="F506" s="4" t="s">
        <v>5113</v>
      </c>
      <c r="G506" s="4" t="s">
        <v>5071</v>
      </c>
      <c r="H506" s="4" t="s">
        <v>5095</v>
      </c>
    </row>
    <row r="507" spans="1:8">
      <c r="A507" s="4" t="s">
        <v>5475</v>
      </c>
      <c r="B507" s="4" t="s">
        <v>5069</v>
      </c>
      <c r="C507" s="4" t="s">
        <v>260</v>
      </c>
      <c r="D507" s="4" t="s">
        <v>352</v>
      </c>
      <c r="E507" s="4" t="s">
        <v>5476</v>
      </c>
      <c r="F507" s="4" t="s">
        <v>5477</v>
      </c>
      <c r="G507" s="4" t="s">
        <v>5080</v>
      </c>
      <c r="H507" s="4" t="s">
        <v>5075</v>
      </c>
    </row>
    <row r="508" spans="1:8">
      <c r="A508" s="4" t="s">
        <v>5478</v>
      </c>
      <c r="B508" s="4" t="s">
        <v>5069</v>
      </c>
      <c r="C508" s="4" t="s">
        <v>304</v>
      </c>
      <c r="D508" s="4" t="s">
        <v>352</v>
      </c>
      <c r="E508" s="4" t="s">
        <v>5479</v>
      </c>
      <c r="F508" s="4" t="s">
        <v>5480</v>
      </c>
      <c r="G508" s="4" t="s">
        <v>5080</v>
      </c>
      <c r="H508" s="4" t="s">
        <v>5092</v>
      </c>
    </row>
    <row r="509" spans="1:8">
      <c r="A509" s="4" t="s">
        <v>861</v>
      </c>
      <c r="B509" s="4" t="s">
        <v>5069</v>
      </c>
      <c r="C509" s="4" t="s">
        <v>291</v>
      </c>
      <c r="D509" s="4" t="s">
        <v>352</v>
      </c>
      <c r="E509" s="4" t="s">
        <v>5397</v>
      </c>
      <c r="F509" s="4" t="s">
        <v>5398</v>
      </c>
      <c r="G509" s="4" t="s">
        <v>5071</v>
      </c>
      <c r="H509" s="4" t="s">
        <v>5075</v>
      </c>
    </row>
    <row r="510" spans="1:8">
      <c r="A510" s="4" t="s">
        <v>878</v>
      </c>
      <c r="B510" s="4" t="s">
        <v>5069</v>
      </c>
      <c r="C510" s="4" t="s">
        <v>260</v>
      </c>
      <c r="D510" s="4" t="s">
        <v>352</v>
      </c>
      <c r="E510" s="4" t="s">
        <v>5443</v>
      </c>
      <c r="F510" s="4" t="s">
        <v>5444</v>
      </c>
      <c r="G510" s="4" t="s">
        <v>5071</v>
      </c>
      <c r="H510" s="4" t="s">
        <v>5072</v>
      </c>
    </row>
    <row r="511" spans="1:8">
      <c r="A511" s="4" t="s">
        <v>1800</v>
      </c>
      <c r="B511" s="4" t="s">
        <v>5076</v>
      </c>
      <c r="C511" s="4" t="s">
        <v>197</v>
      </c>
      <c r="D511" s="4" t="s">
        <v>352</v>
      </c>
      <c r="E511" s="4" t="s">
        <v>5446</v>
      </c>
      <c r="F511" s="4" t="s">
        <v>1798</v>
      </c>
      <c r="G511" s="4" t="s">
        <v>5071</v>
      </c>
      <c r="H511" s="4" t="s">
        <v>5125</v>
      </c>
    </row>
    <row r="512" spans="1:8">
      <c r="A512" s="4" t="s">
        <v>1040</v>
      </c>
      <c r="B512" s="4" t="s">
        <v>5069</v>
      </c>
      <c r="C512" s="4" t="s">
        <v>322</v>
      </c>
      <c r="D512" s="4" t="s">
        <v>352</v>
      </c>
      <c r="E512" s="4" t="s">
        <v>5194</v>
      </c>
      <c r="F512" s="4" t="s">
        <v>5195</v>
      </c>
      <c r="G512" s="4" t="s">
        <v>5071</v>
      </c>
      <c r="H512" s="4" t="s">
        <v>5114</v>
      </c>
    </row>
    <row r="513" spans="1:8">
      <c r="A513" s="4" t="s">
        <v>5481</v>
      </c>
      <c r="B513" s="4" t="s">
        <v>5076</v>
      </c>
      <c r="C513" s="4" t="s">
        <v>34</v>
      </c>
      <c r="D513" s="4" t="s">
        <v>352</v>
      </c>
      <c r="E513" s="4" t="s">
        <v>5185</v>
      </c>
      <c r="F513" s="4" t="s">
        <v>5186</v>
      </c>
      <c r="G513" s="4" t="s">
        <v>5071</v>
      </c>
      <c r="H513" s="4" t="s">
        <v>5121</v>
      </c>
    </row>
    <row r="514" spans="1:8">
      <c r="A514" s="4" t="s">
        <v>677</v>
      </c>
      <c r="B514" s="4" t="s">
        <v>5076</v>
      </c>
      <c r="C514" s="4" t="s">
        <v>175</v>
      </c>
      <c r="D514" s="4" t="s">
        <v>352</v>
      </c>
      <c r="E514" s="4" t="s">
        <v>5192</v>
      </c>
      <c r="F514" s="4" t="s">
        <v>673</v>
      </c>
      <c r="G514" s="4" t="s">
        <v>5071</v>
      </c>
      <c r="H514" s="4" t="s">
        <v>5084</v>
      </c>
    </row>
    <row r="515" spans="1:8">
      <c r="A515" s="4" t="s">
        <v>503</v>
      </c>
      <c r="B515" s="4" t="s">
        <v>5069</v>
      </c>
      <c r="C515" s="4" t="s">
        <v>495</v>
      </c>
      <c r="D515" s="4" t="s">
        <v>352</v>
      </c>
      <c r="E515" s="4" t="s">
        <v>5112</v>
      </c>
      <c r="F515" s="4" t="s">
        <v>5113</v>
      </c>
      <c r="G515" s="4" t="s">
        <v>5071</v>
      </c>
      <c r="H515" s="4" t="s">
        <v>5168</v>
      </c>
    </row>
    <row r="516" spans="1:8">
      <c r="A516" s="4" t="s">
        <v>3295</v>
      </c>
      <c r="B516" s="4" t="s">
        <v>5069</v>
      </c>
      <c r="C516" s="4" t="s">
        <v>495</v>
      </c>
      <c r="D516" s="4" t="s">
        <v>352</v>
      </c>
      <c r="E516" s="4" t="s">
        <v>5112</v>
      </c>
      <c r="F516" s="4" t="s">
        <v>5113</v>
      </c>
      <c r="G516" s="4" t="s">
        <v>5071</v>
      </c>
      <c r="H516" s="4" t="s">
        <v>5088</v>
      </c>
    </row>
    <row r="517" spans="1:8">
      <c r="A517" s="4" t="s">
        <v>3298</v>
      </c>
      <c r="B517" s="4" t="s">
        <v>5069</v>
      </c>
      <c r="C517" s="4" t="s">
        <v>495</v>
      </c>
      <c r="D517" s="4" t="s">
        <v>352</v>
      </c>
      <c r="E517" s="4" t="s">
        <v>5112</v>
      </c>
      <c r="F517" s="4" t="s">
        <v>5113</v>
      </c>
      <c r="G517" s="4" t="s">
        <v>5071</v>
      </c>
      <c r="H517" s="4" t="s">
        <v>5169</v>
      </c>
    </row>
    <row r="518" spans="1:8">
      <c r="A518" s="4" t="s">
        <v>902</v>
      </c>
      <c r="B518" s="4" t="s">
        <v>5069</v>
      </c>
      <c r="C518" s="4" t="s">
        <v>304</v>
      </c>
      <c r="D518" s="4" t="s">
        <v>352</v>
      </c>
      <c r="E518" s="4" t="s">
        <v>5265</v>
      </c>
      <c r="F518" s="4" t="s">
        <v>309</v>
      </c>
      <c r="G518" s="4" t="s">
        <v>5071</v>
      </c>
      <c r="H518" s="4" t="s">
        <v>5092</v>
      </c>
    </row>
    <row r="519" spans="1:8">
      <c r="A519" s="4" t="s">
        <v>1022</v>
      </c>
      <c r="B519" s="4" t="s">
        <v>5069</v>
      </c>
      <c r="C519" s="4" t="s">
        <v>304</v>
      </c>
      <c r="D519" s="4" t="s">
        <v>352</v>
      </c>
      <c r="E519" s="4" t="s">
        <v>5073</v>
      </c>
      <c r="F519" s="4" t="s">
        <v>5074</v>
      </c>
      <c r="G519" s="4" t="s">
        <v>5071</v>
      </c>
      <c r="H519" s="4" t="s">
        <v>5103</v>
      </c>
    </row>
    <row r="520" spans="1:8">
      <c r="A520" s="4" t="s">
        <v>5482</v>
      </c>
      <c r="B520" s="4" t="s">
        <v>5076</v>
      </c>
      <c r="C520" s="4" t="s">
        <v>175</v>
      </c>
      <c r="D520" s="4" t="s">
        <v>352</v>
      </c>
      <c r="E520" s="4" t="s">
        <v>5215</v>
      </c>
      <c r="F520" s="4" t="s">
        <v>5216</v>
      </c>
      <c r="G520" s="4" t="s">
        <v>5080</v>
      </c>
      <c r="H520" s="4" t="s">
        <v>5121</v>
      </c>
    </row>
    <row r="521" spans="1:8">
      <c r="A521" s="4" t="s">
        <v>702</v>
      </c>
      <c r="B521" s="4" t="s">
        <v>5076</v>
      </c>
      <c r="C521" s="4" t="s">
        <v>175</v>
      </c>
      <c r="D521" s="4" t="s">
        <v>350</v>
      </c>
      <c r="E521" s="4" t="s">
        <v>5155</v>
      </c>
      <c r="F521" s="4" t="s">
        <v>189</v>
      </c>
      <c r="G521" s="4" t="s">
        <v>5071</v>
      </c>
      <c r="H521" s="4" t="s">
        <v>5134</v>
      </c>
    </row>
    <row r="522" spans="1:8">
      <c r="A522" s="4" t="s">
        <v>1158</v>
      </c>
      <c r="B522" s="4" t="s">
        <v>5076</v>
      </c>
      <c r="C522" s="4" t="s">
        <v>221</v>
      </c>
      <c r="D522" s="4" t="s">
        <v>350</v>
      </c>
      <c r="E522" s="4" t="s">
        <v>5180</v>
      </c>
      <c r="F522" s="4" t="s">
        <v>5181</v>
      </c>
      <c r="G522" s="4" t="s">
        <v>5071</v>
      </c>
      <c r="H522" s="4" t="s">
        <v>5072</v>
      </c>
    </row>
    <row r="523" spans="1:8">
      <c r="A523" s="4" t="s">
        <v>1149</v>
      </c>
      <c r="B523" s="4" t="s">
        <v>5076</v>
      </c>
      <c r="C523" s="4" t="s">
        <v>129</v>
      </c>
      <c r="D523" s="4" t="s">
        <v>350</v>
      </c>
      <c r="E523" s="4" t="s">
        <v>5382</v>
      </c>
      <c r="F523" s="4" t="s">
        <v>128</v>
      </c>
      <c r="G523" s="4" t="s">
        <v>5071</v>
      </c>
      <c r="H523" s="4" t="s">
        <v>5169</v>
      </c>
    </row>
    <row r="524" spans="1:8">
      <c r="A524" s="4" t="s">
        <v>5483</v>
      </c>
      <c r="B524" s="4" t="s">
        <v>5076</v>
      </c>
      <c r="C524" s="4" t="s">
        <v>160</v>
      </c>
      <c r="D524" s="4" t="s">
        <v>350</v>
      </c>
      <c r="E524" s="4" t="s">
        <v>5165</v>
      </c>
      <c r="F524" s="4" t="s">
        <v>5166</v>
      </c>
      <c r="G524" s="4" t="s">
        <v>5071</v>
      </c>
      <c r="H524" s="4" t="s">
        <v>5134</v>
      </c>
    </row>
    <row r="525" spans="1:8">
      <c r="A525" s="4" t="s">
        <v>5484</v>
      </c>
      <c r="B525" s="4" t="s">
        <v>5076</v>
      </c>
      <c r="C525" s="4" t="s">
        <v>129</v>
      </c>
      <c r="D525" s="4" t="s">
        <v>350</v>
      </c>
      <c r="E525" s="4" t="s">
        <v>5332</v>
      </c>
      <c r="F525" s="4" t="s">
        <v>5333</v>
      </c>
      <c r="G525" s="4" t="s">
        <v>5071</v>
      </c>
      <c r="H525" s="4" t="s">
        <v>5134</v>
      </c>
    </row>
    <row r="526" spans="1:8">
      <c r="A526" s="4" t="s">
        <v>1292</v>
      </c>
      <c r="B526" s="4" t="s">
        <v>5076</v>
      </c>
      <c r="C526" s="4" t="s">
        <v>129</v>
      </c>
      <c r="D526" s="4" t="s">
        <v>350</v>
      </c>
      <c r="E526" s="4" t="s">
        <v>5368</v>
      </c>
      <c r="F526" s="4" t="s">
        <v>1291</v>
      </c>
      <c r="G526" s="4" t="s">
        <v>5071</v>
      </c>
      <c r="H526" s="4" t="s">
        <v>5088</v>
      </c>
    </row>
    <row r="527" spans="1:8">
      <c r="A527" s="4" t="s">
        <v>5485</v>
      </c>
      <c r="B527" s="4" t="s">
        <v>5069</v>
      </c>
      <c r="C527" s="4" t="s">
        <v>260</v>
      </c>
      <c r="D527" s="4" t="s">
        <v>352</v>
      </c>
      <c r="E527" s="4" t="s">
        <v>5443</v>
      </c>
      <c r="F527" s="4" t="s">
        <v>5444</v>
      </c>
      <c r="G527" s="4" t="s">
        <v>5071</v>
      </c>
      <c r="H527" s="4" t="s">
        <v>5103</v>
      </c>
    </row>
    <row r="528" spans="1:8">
      <c r="A528" s="4" t="s">
        <v>876</v>
      </c>
      <c r="B528" s="4" t="s">
        <v>5069</v>
      </c>
      <c r="C528" s="4" t="s">
        <v>260</v>
      </c>
      <c r="D528" s="4" t="s">
        <v>352</v>
      </c>
      <c r="E528" s="4" t="s">
        <v>5443</v>
      </c>
      <c r="F528" s="4" t="s">
        <v>5444</v>
      </c>
      <c r="G528" s="4" t="s">
        <v>5071</v>
      </c>
      <c r="H528" s="4" t="s">
        <v>5088</v>
      </c>
    </row>
    <row r="529" spans="1:8">
      <c r="A529" s="4" t="s">
        <v>5486</v>
      </c>
      <c r="B529" s="4" t="s">
        <v>5069</v>
      </c>
      <c r="C529" s="4" t="s">
        <v>260</v>
      </c>
      <c r="D529" s="4" t="s">
        <v>352</v>
      </c>
      <c r="E529" s="4" t="s">
        <v>5175</v>
      </c>
      <c r="F529" s="4" t="s">
        <v>5176</v>
      </c>
      <c r="G529" s="4" t="s">
        <v>5071</v>
      </c>
      <c r="H529" s="4" t="s">
        <v>5134</v>
      </c>
    </row>
    <row r="530" spans="1:8">
      <c r="A530" s="4" t="s">
        <v>1464</v>
      </c>
      <c r="B530" s="4" t="s">
        <v>5076</v>
      </c>
      <c r="C530" s="4" t="s">
        <v>495</v>
      </c>
      <c r="D530" s="4" t="s">
        <v>352</v>
      </c>
      <c r="E530" s="4" t="s">
        <v>5132</v>
      </c>
      <c r="F530" s="4" t="s">
        <v>5133</v>
      </c>
      <c r="G530" s="4" t="s">
        <v>5071</v>
      </c>
      <c r="H530" s="4" t="s">
        <v>5098</v>
      </c>
    </row>
    <row r="531" spans="1:8">
      <c r="A531" s="4" t="s">
        <v>5487</v>
      </c>
      <c r="B531" s="4" t="s">
        <v>5069</v>
      </c>
      <c r="C531" s="4" t="s">
        <v>260</v>
      </c>
      <c r="D531" s="4" t="s">
        <v>352</v>
      </c>
      <c r="E531" s="4" t="s">
        <v>5291</v>
      </c>
      <c r="F531" s="4" t="s">
        <v>5292</v>
      </c>
      <c r="G531" s="4" t="s">
        <v>5071</v>
      </c>
      <c r="H531" s="4" t="s">
        <v>5081</v>
      </c>
    </row>
    <row r="532" spans="1:8">
      <c r="A532" s="4" t="s">
        <v>461</v>
      </c>
      <c r="B532" s="4" t="s">
        <v>5076</v>
      </c>
      <c r="C532" s="4" t="s">
        <v>197</v>
      </c>
      <c r="D532" s="4" t="s">
        <v>352</v>
      </c>
      <c r="E532" s="4" t="s">
        <v>5200</v>
      </c>
      <c r="F532" s="4" t="s">
        <v>5201</v>
      </c>
      <c r="G532" s="4" t="s">
        <v>5071</v>
      </c>
      <c r="H532" s="4" t="s">
        <v>5124</v>
      </c>
    </row>
    <row r="533" spans="1:8">
      <c r="A533" s="4" t="s">
        <v>1954</v>
      </c>
      <c r="B533" s="4" t="s">
        <v>5069</v>
      </c>
      <c r="C533" s="4" t="s">
        <v>322</v>
      </c>
      <c r="D533" s="4" t="s">
        <v>352</v>
      </c>
      <c r="E533" s="4" t="s">
        <v>5304</v>
      </c>
      <c r="F533" s="4" t="s">
        <v>5305</v>
      </c>
      <c r="G533" s="4" t="s">
        <v>5071</v>
      </c>
      <c r="H533" s="4" t="s">
        <v>5125</v>
      </c>
    </row>
    <row r="534" spans="1:8">
      <c r="A534" s="4" t="s">
        <v>457</v>
      </c>
      <c r="B534" s="4" t="s">
        <v>5076</v>
      </c>
      <c r="C534" s="4" t="s">
        <v>197</v>
      </c>
      <c r="D534" s="4" t="s">
        <v>352</v>
      </c>
      <c r="E534" s="4" t="s">
        <v>5200</v>
      </c>
      <c r="F534" s="4" t="s">
        <v>5201</v>
      </c>
      <c r="G534" s="4" t="s">
        <v>5071</v>
      </c>
      <c r="H534" s="4" t="s">
        <v>5168</v>
      </c>
    </row>
    <row r="535" spans="1:8">
      <c r="A535" s="4" t="s">
        <v>1805</v>
      </c>
      <c r="B535" s="4" t="s">
        <v>5076</v>
      </c>
      <c r="C535" s="4" t="s">
        <v>160</v>
      </c>
      <c r="D535" s="4" t="s">
        <v>352</v>
      </c>
      <c r="E535" s="4" t="s">
        <v>5386</v>
      </c>
      <c r="F535" s="4" t="s">
        <v>187</v>
      </c>
      <c r="G535" s="4" t="s">
        <v>5071</v>
      </c>
      <c r="H535" s="4" t="s">
        <v>5168</v>
      </c>
    </row>
    <row r="536" spans="1:8">
      <c r="A536" s="4" t="s">
        <v>5488</v>
      </c>
      <c r="B536" s="4" t="s">
        <v>5076</v>
      </c>
      <c r="C536" s="4" t="s">
        <v>240</v>
      </c>
      <c r="D536" s="4" t="s">
        <v>352</v>
      </c>
      <c r="E536" s="4" t="s">
        <v>5167</v>
      </c>
      <c r="F536" s="4" t="s">
        <v>242</v>
      </c>
      <c r="G536" s="4" t="s">
        <v>5080</v>
      </c>
      <c r="H536" s="4" t="s">
        <v>5121</v>
      </c>
    </row>
    <row r="537" spans="1:8">
      <c r="A537" s="4" t="s">
        <v>5489</v>
      </c>
      <c r="B537" s="4" t="s">
        <v>5076</v>
      </c>
      <c r="C537" s="4" t="s">
        <v>221</v>
      </c>
      <c r="D537" s="4" t="s">
        <v>352</v>
      </c>
      <c r="E537" s="4" t="s">
        <v>5278</v>
      </c>
      <c r="F537" s="4" t="s">
        <v>5279</v>
      </c>
      <c r="G537" s="4" t="s">
        <v>5071</v>
      </c>
      <c r="H537" s="4" t="s">
        <v>5098</v>
      </c>
    </row>
    <row r="538" spans="1:8">
      <c r="A538" s="4" t="s">
        <v>1466</v>
      </c>
      <c r="B538" s="4" t="s">
        <v>5076</v>
      </c>
      <c r="C538" s="4" t="s">
        <v>495</v>
      </c>
      <c r="D538" s="4" t="s">
        <v>352</v>
      </c>
      <c r="E538" s="4" t="s">
        <v>5132</v>
      </c>
      <c r="F538" s="4" t="s">
        <v>5133</v>
      </c>
      <c r="G538" s="4" t="s">
        <v>5071</v>
      </c>
      <c r="H538" s="4" t="s">
        <v>5098</v>
      </c>
    </row>
    <row r="539" spans="1:8">
      <c r="A539" s="4" t="s">
        <v>2121</v>
      </c>
      <c r="B539" s="4" t="s">
        <v>5069</v>
      </c>
      <c r="C539" s="4" t="s">
        <v>66</v>
      </c>
      <c r="D539" s="4" t="s">
        <v>352</v>
      </c>
      <c r="E539" s="4" t="s">
        <v>5097</v>
      </c>
      <c r="F539" s="4" t="s">
        <v>82</v>
      </c>
      <c r="G539" s="4" t="s">
        <v>5071</v>
      </c>
      <c r="H539" s="4" t="s">
        <v>5204</v>
      </c>
    </row>
    <row r="540" spans="1:8">
      <c r="A540" s="4" t="s">
        <v>359</v>
      </c>
      <c r="B540" s="4" t="s">
        <v>5069</v>
      </c>
      <c r="C540" s="4" t="s">
        <v>260</v>
      </c>
      <c r="D540" s="4" t="s">
        <v>352</v>
      </c>
      <c r="E540" s="4" t="s">
        <v>5291</v>
      </c>
      <c r="F540" s="4" t="s">
        <v>5292</v>
      </c>
      <c r="G540" s="4" t="s">
        <v>5071</v>
      </c>
      <c r="H540" s="4" t="s">
        <v>5122</v>
      </c>
    </row>
    <row r="541" spans="1:8">
      <c r="A541" s="4" t="s">
        <v>5490</v>
      </c>
      <c r="B541" s="4" t="s">
        <v>5076</v>
      </c>
      <c r="C541" s="4" t="s">
        <v>240</v>
      </c>
      <c r="D541" s="4" t="s">
        <v>352</v>
      </c>
      <c r="E541" s="4" t="s">
        <v>5167</v>
      </c>
      <c r="F541" s="4" t="s">
        <v>242</v>
      </c>
      <c r="G541" s="4" t="s">
        <v>5080</v>
      </c>
      <c r="H541" s="4" t="s">
        <v>5169</v>
      </c>
    </row>
    <row r="542" spans="1:8">
      <c r="A542" s="4" t="s">
        <v>1118</v>
      </c>
      <c r="B542" s="4" t="s">
        <v>5076</v>
      </c>
      <c r="C542" s="4" t="s">
        <v>240</v>
      </c>
      <c r="D542" s="4" t="s">
        <v>352</v>
      </c>
      <c r="E542" s="4" t="s">
        <v>5167</v>
      </c>
      <c r="F542" s="4" t="s">
        <v>242</v>
      </c>
      <c r="G542" s="4" t="s">
        <v>5071</v>
      </c>
      <c r="H542" s="4" t="s">
        <v>5121</v>
      </c>
    </row>
    <row r="543" spans="1:8">
      <c r="A543" s="4" t="s">
        <v>2117</v>
      </c>
      <c r="B543" s="4" t="s">
        <v>5069</v>
      </c>
      <c r="C543" s="4" t="s">
        <v>66</v>
      </c>
      <c r="D543" s="4" t="s">
        <v>352</v>
      </c>
      <c r="E543" s="4" t="s">
        <v>5097</v>
      </c>
      <c r="F543" s="4" t="s">
        <v>82</v>
      </c>
      <c r="G543" s="4" t="s">
        <v>5071</v>
      </c>
      <c r="H543" s="4" t="s">
        <v>5169</v>
      </c>
    </row>
    <row r="544" spans="1:8">
      <c r="A544" s="4" t="s">
        <v>1119</v>
      </c>
      <c r="B544" s="4" t="s">
        <v>5076</v>
      </c>
      <c r="C544" s="4" t="s">
        <v>240</v>
      </c>
      <c r="D544" s="4" t="s">
        <v>352</v>
      </c>
      <c r="E544" s="4" t="s">
        <v>5167</v>
      </c>
      <c r="F544" s="4" t="s">
        <v>242</v>
      </c>
      <c r="G544" s="4" t="s">
        <v>5071</v>
      </c>
      <c r="H544" s="4" t="s">
        <v>5168</v>
      </c>
    </row>
    <row r="545" spans="1:8">
      <c r="A545" s="4" t="s">
        <v>400</v>
      </c>
      <c r="B545" s="4" t="s">
        <v>5076</v>
      </c>
      <c r="C545" s="4" t="s">
        <v>34</v>
      </c>
      <c r="D545" s="4" t="s">
        <v>352</v>
      </c>
      <c r="E545" s="4" t="s">
        <v>5129</v>
      </c>
      <c r="F545" s="4" t="s">
        <v>5130</v>
      </c>
      <c r="G545" s="4" t="s">
        <v>5071</v>
      </c>
      <c r="H545" s="4" t="s">
        <v>5072</v>
      </c>
    </row>
    <row r="546" spans="1:8">
      <c r="A546" s="4" t="s">
        <v>1260</v>
      </c>
      <c r="B546" s="4" t="s">
        <v>5076</v>
      </c>
      <c r="C546" s="4" t="s">
        <v>66</v>
      </c>
      <c r="D546" s="4" t="s">
        <v>350</v>
      </c>
      <c r="E546" s="4" t="s">
        <v>5218</v>
      </c>
      <c r="F546" s="4" t="s">
        <v>5219</v>
      </c>
      <c r="G546" s="4" t="s">
        <v>5071</v>
      </c>
      <c r="H546" s="4" t="s">
        <v>5084</v>
      </c>
    </row>
    <row r="547" spans="1:8">
      <c r="A547" s="4" t="s">
        <v>1104</v>
      </c>
      <c r="B547" s="4" t="s">
        <v>5076</v>
      </c>
      <c r="C547" s="4" t="s">
        <v>240</v>
      </c>
      <c r="D547" s="4" t="s">
        <v>350</v>
      </c>
      <c r="E547" s="4" t="s">
        <v>5167</v>
      </c>
      <c r="F547" s="4" t="s">
        <v>242</v>
      </c>
      <c r="G547" s="4" t="s">
        <v>5071</v>
      </c>
      <c r="H547" s="4" t="s">
        <v>5168</v>
      </c>
    </row>
    <row r="548" spans="1:8">
      <c r="A548" s="4" t="s">
        <v>621</v>
      </c>
      <c r="B548" s="4" t="s">
        <v>5076</v>
      </c>
      <c r="C548" s="4" t="s">
        <v>160</v>
      </c>
      <c r="D548" s="4" t="s">
        <v>352</v>
      </c>
      <c r="E548" s="4" t="s">
        <v>5157</v>
      </c>
      <c r="F548" s="4" t="s">
        <v>5158</v>
      </c>
      <c r="G548" s="4" t="s">
        <v>5071</v>
      </c>
      <c r="H548" s="4" t="s">
        <v>5084</v>
      </c>
    </row>
    <row r="549" spans="1:8">
      <c r="A549" s="4" t="s">
        <v>989</v>
      </c>
      <c r="B549" s="4" t="s">
        <v>5076</v>
      </c>
      <c r="C549" s="4" t="s">
        <v>197</v>
      </c>
      <c r="D549" s="4" t="s">
        <v>352</v>
      </c>
      <c r="E549" s="4" t="s">
        <v>5086</v>
      </c>
      <c r="F549" s="4" t="s">
        <v>5087</v>
      </c>
      <c r="G549" s="4" t="s">
        <v>5071</v>
      </c>
      <c r="H549" s="4" t="s">
        <v>5168</v>
      </c>
    </row>
    <row r="550" spans="1:8">
      <c r="A550" s="4" t="s">
        <v>985</v>
      </c>
      <c r="B550" s="4" t="s">
        <v>5076</v>
      </c>
      <c r="C550" s="4" t="s">
        <v>197</v>
      </c>
      <c r="D550" s="4" t="s">
        <v>352</v>
      </c>
      <c r="E550" s="4" t="s">
        <v>5086</v>
      </c>
      <c r="F550" s="4" t="s">
        <v>5087</v>
      </c>
      <c r="G550" s="4" t="s">
        <v>5071</v>
      </c>
      <c r="H550" s="4" t="s">
        <v>5081</v>
      </c>
    </row>
    <row r="551" spans="1:8">
      <c r="A551" s="4" t="s">
        <v>1170</v>
      </c>
      <c r="B551" s="4" t="s">
        <v>5076</v>
      </c>
      <c r="C551" s="4" t="s">
        <v>221</v>
      </c>
      <c r="D551" s="4" t="s">
        <v>352</v>
      </c>
      <c r="E551" s="4" t="s">
        <v>5180</v>
      </c>
      <c r="F551" s="4" t="s">
        <v>5181</v>
      </c>
      <c r="G551" s="4" t="s">
        <v>5071</v>
      </c>
      <c r="H551" s="4" t="s">
        <v>5204</v>
      </c>
    </row>
    <row r="552" spans="1:8">
      <c r="A552" s="4" t="s">
        <v>1894</v>
      </c>
      <c r="B552" s="4" t="s">
        <v>5076</v>
      </c>
      <c r="C552" s="4" t="s">
        <v>221</v>
      </c>
      <c r="D552" s="4" t="s">
        <v>352</v>
      </c>
      <c r="E552" s="4" t="s">
        <v>5238</v>
      </c>
      <c r="F552" s="4" t="s">
        <v>5239</v>
      </c>
      <c r="G552" s="4" t="s">
        <v>5071</v>
      </c>
      <c r="H552" s="4" t="s">
        <v>5072</v>
      </c>
    </row>
    <row r="553" spans="1:8">
      <c r="A553" s="4" t="s">
        <v>1099</v>
      </c>
      <c r="B553" s="4" t="s">
        <v>5076</v>
      </c>
      <c r="C553" s="4" t="s">
        <v>240</v>
      </c>
      <c r="D553" s="4" t="s">
        <v>352</v>
      </c>
      <c r="E553" s="4" t="s">
        <v>5167</v>
      </c>
      <c r="F553" s="4" t="s">
        <v>242</v>
      </c>
      <c r="G553" s="4" t="s">
        <v>5071</v>
      </c>
      <c r="H553" s="4" t="s">
        <v>5084</v>
      </c>
    </row>
    <row r="554" spans="1:8">
      <c r="A554" s="4" t="s">
        <v>2114</v>
      </c>
      <c r="B554" s="4" t="s">
        <v>5069</v>
      </c>
      <c r="C554" s="4" t="s">
        <v>66</v>
      </c>
      <c r="D554" s="4" t="s">
        <v>352</v>
      </c>
      <c r="E554" s="4" t="s">
        <v>5097</v>
      </c>
      <c r="F554" s="4" t="s">
        <v>82</v>
      </c>
      <c r="G554" s="4" t="s">
        <v>5071</v>
      </c>
      <c r="H554" s="4" t="s">
        <v>5072</v>
      </c>
    </row>
    <row r="555" spans="1:8">
      <c r="A555" s="4" t="s">
        <v>1121</v>
      </c>
      <c r="B555" s="4" t="s">
        <v>5076</v>
      </c>
      <c r="C555" s="4" t="s">
        <v>240</v>
      </c>
      <c r="D555" s="4" t="s">
        <v>352</v>
      </c>
      <c r="E555" s="4" t="s">
        <v>5167</v>
      </c>
      <c r="F555" s="4" t="s">
        <v>242</v>
      </c>
      <c r="G555" s="4" t="s">
        <v>5071</v>
      </c>
      <c r="H555" s="4" t="s">
        <v>5124</v>
      </c>
    </row>
    <row r="556" spans="1:8">
      <c r="A556" s="4" t="s">
        <v>5491</v>
      </c>
      <c r="B556" s="4" t="s">
        <v>5076</v>
      </c>
      <c r="C556" s="4" t="s">
        <v>5100</v>
      </c>
      <c r="D556" s="4" t="s">
        <v>352</v>
      </c>
      <c r="E556" s="4" t="s">
        <v>5363</v>
      </c>
      <c r="F556" s="4" t="s">
        <v>5364</v>
      </c>
      <c r="G556" s="4" t="s">
        <v>5080</v>
      </c>
      <c r="H556" s="4" t="s">
        <v>5075</v>
      </c>
    </row>
    <row r="557" spans="1:8">
      <c r="A557" s="4" t="s">
        <v>602</v>
      </c>
      <c r="B557" s="4" t="s">
        <v>5076</v>
      </c>
      <c r="C557" s="4" t="s">
        <v>129</v>
      </c>
      <c r="D557" s="4" t="s">
        <v>352</v>
      </c>
      <c r="E557" s="4" t="s">
        <v>5104</v>
      </c>
      <c r="F557" s="4" t="s">
        <v>5105</v>
      </c>
      <c r="G557" s="4" t="s">
        <v>5071</v>
      </c>
      <c r="H557" s="4" t="s">
        <v>5072</v>
      </c>
    </row>
    <row r="558" spans="1:8">
      <c r="A558" s="4" t="s">
        <v>1122</v>
      </c>
      <c r="B558" s="4" t="s">
        <v>5076</v>
      </c>
      <c r="C558" s="4" t="s">
        <v>240</v>
      </c>
      <c r="D558" s="4" t="s">
        <v>352</v>
      </c>
      <c r="E558" s="4" t="s">
        <v>5167</v>
      </c>
      <c r="F558" s="4" t="s">
        <v>242</v>
      </c>
      <c r="G558" s="4" t="s">
        <v>5071</v>
      </c>
      <c r="H558" s="4" t="s">
        <v>5114</v>
      </c>
    </row>
    <row r="559" spans="1:8">
      <c r="A559" s="4" t="s">
        <v>3863</v>
      </c>
      <c r="B559" s="4" t="s">
        <v>5076</v>
      </c>
      <c r="C559" s="4" t="s">
        <v>495</v>
      </c>
      <c r="D559" s="4" t="s">
        <v>352</v>
      </c>
      <c r="E559" s="4" t="s">
        <v>5132</v>
      </c>
      <c r="F559" s="4" t="s">
        <v>5133</v>
      </c>
      <c r="G559" s="4" t="s">
        <v>5071</v>
      </c>
      <c r="H559" s="4" t="s">
        <v>5134</v>
      </c>
    </row>
    <row r="560" spans="1:8">
      <c r="A560" s="4" t="s">
        <v>817</v>
      </c>
      <c r="B560" s="4" t="s">
        <v>5076</v>
      </c>
      <c r="C560" s="4" t="s">
        <v>221</v>
      </c>
      <c r="D560" s="4" t="s">
        <v>352</v>
      </c>
      <c r="E560" s="4" t="s">
        <v>5278</v>
      </c>
      <c r="F560" s="4" t="s">
        <v>5279</v>
      </c>
      <c r="G560" s="4" t="s">
        <v>5071</v>
      </c>
      <c r="H560" s="4" t="s">
        <v>5072</v>
      </c>
    </row>
    <row r="561" spans="1:8">
      <c r="A561" s="4" t="s">
        <v>776</v>
      </c>
      <c r="B561" s="4" t="s">
        <v>5076</v>
      </c>
      <c r="C561" s="4" t="s">
        <v>221</v>
      </c>
      <c r="D561" s="4" t="s">
        <v>352</v>
      </c>
      <c r="E561" s="4" t="s">
        <v>5278</v>
      </c>
      <c r="F561" s="4" t="s">
        <v>5279</v>
      </c>
      <c r="G561" s="4" t="s">
        <v>5071</v>
      </c>
      <c r="H561" s="4" t="s">
        <v>5088</v>
      </c>
    </row>
    <row r="562" spans="1:8">
      <c r="A562" s="4" t="s">
        <v>5492</v>
      </c>
      <c r="B562" s="4" t="s">
        <v>5076</v>
      </c>
      <c r="C562" s="4" t="s">
        <v>5100</v>
      </c>
      <c r="D562" s="4" t="s">
        <v>352</v>
      </c>
      <c r="E562" s="4" t="s">
        <v>5363</v>
      </c>
      <c r="F562" s="4" t="s">
        <v>5364</v>
      </c>
      <c r="G562" s="4" t="s">
        <v>5080</v>
      </c>
      <c r="H562" s="4" t="s">
        <v>5103</v>
      </c>
    </row>
    <row r="563" spans="1:8">
      <c r="A563" s="4" t="s">
        <v>825</v>
      </c>
      <c r="B563" s="4" t="s">
        <v>5076</v>
      </c>
      <c r="C563" s="4" t="s">
        <v>221</v>
      </c>
      <c r="D563" s="4" t="s">
        <v>352</v>
      </c>
      <c r="E563" s="4" t="s">
        <v>5278</v>
      </c>
      <c r="F563" s="4" t="s">
        <v>5279</v>
      </c>
      <c r="G563" s="4" t="s">
        <v>5071</v>
      </c>
      <c r="H563" s="4" t="s">
        <v>5169</v>
      </c>
    </row>
    <row r="564" spans="1:8">
      <c r="A564" s="4" t="s">
        <v>5493</v>
      </c>
      <c r="B564" s="4" t="s">
        <v>5076</v>
      </c>
      <c r="C564" s="4" t="s">
        <v>197</v>
      </c>
      <c r="D564" s="4" t="s">
        <v>352</v>
      </c>
      <c r="E564" s="4" t="s">
        <v>5183</v>
      </c>
      <c r="F564" s="4" t="s">
        <v>5184</v>
      </c>
      <c r="G564" s="4" t="s">
        <v>5071</v>
      </c>
      <c r="H564" s="4" t="s">
        <v>5134</v>
      </c>
    </row>
    <row r="565" spans="1:8">
      <c r="A565" s="4" t="s">
        <v>826</v>
      </c>
      <c r="B565" s="4" t="s">
        <v>5076</v>
      </c>
      <c r="C565" s="4" t="s">
        <v>221</v>
      </c>
      <c r="D565" s="4" t="s">
        <v>352</v>
      </c>
      <c r="E565" s="4" t="s">
        <v>5278</v>
      </c>
      <c r="F565" s="4" t="s">
        <v>5279</v>
      </c>
      <c r="G565" s="4" t="s">
        <v>5071</v>
      </c>
      <c r="H565" s="4" t="s">
        <v>5169</v>
      </c>
    </row>
    <row r="566" spans="1:8">
      <c r="A566" s="4" t="s">
        <v>924</v>
      </c>
      <c r="B566" s="4" t="s">
        <v>5076</v>
      </c>
      <c r="C566" s="4" t="s">
        <v>221</v>
      </c>
      <c r="D566" s="4" t="s">
        <v>352</v>
      </c>
      <c r="E566" s="4" t="s">
        <v>5343</v>
      </c>
      <c r="F566" s="4" t="s">
        <v>5344</v>
      </c>
      <c r="G566" s="4" t="s">
        <v>5071</v>
      </c>
      <c r="H566" s="4" t="s">
        <v>5168</v>
      </c>
    </row>
    <row r="567" spans="1:8">
      <c r="A567" s="4" t="s">
        <v>5494</v>
      </c>
      <c r="B567" s="4" t="s">
        <v>5076</v>
      </c>
      <c r="C567" s="4" t="s">
        <v>197</v>
      </c>
      <c r="D567" s="4" t="s">
        <v>352</v>
      </c>
      <c r="E567" s="4" t="s">
        <v>5183</v>
      </c>
      <c r="F567" s="4" t="s">
        <v>5184</v>
      </c>
      <c r="G567" s="4" t="s">
        <v>5071</v>
      </c>
      <c r="H567" s="4" t="s">
        <v>5095</v>
      </c>
    </row>
    <row r="568" spans="1:8">
      <c r="A568" s="4" t="s">
        <v>2118</v>
      </c>
      <c r="B568" s="4" t="s">
        <v>5069</v>
      </c>
      <c r="C568" s="4" t="s">
        <v>66</v>
      </c>
      <c r="D568" s="4" t="s">
        <v>352</v>
      </c>
      <c r="E568" s="4" t="s">
        <v>5097</v>
      </c>
      <c r="F568" s="4" t="s">
        <v>82</v>
      </c>
      <c r="G568" s="4" t="s">
        <v>5071</v>
      </c>
      <c r="H568" s="4" t="s">
        <v>5098</v>
      </c>
    </row>
    <row r="569" spans="1:8">
      <c r="A569" s="4" t="s">
        <v>887</v>
      </c>
      <c r="B569" s="4" t="s">
        <v>5069</v>
      </c>
      <c r="C569" s="4" t="s">
        <v>66</v>
      </c>
      <c r="D569" s="4" t="s">
        <v>352</v>
      </c>
      <c r="E569" s="4" t="s">
        <v>5283</v>
      </c>
      <c r="F569" s="4" t="s">
        <v>76</v>
      </c>
      <c r="G569" s="4" t="s">
        <v>5071</v>
      </c>
      <c r="H569" s="4" t="s">
        <v>5098</v>
      </c>
    </row>
    <row r="570" spans="1:8">
      <c r="A570" s="4" t="s">
        <v>796</v>
      </c>
      <c r="B570" s="4" t="s">
        <v>5076</v>
      </c>
      <c r="C570" s="4" t="s">
        <v>221</v>
      </c>
      <c r="D570" s="4" t="s">
        <v>352</v>
      </c>
      <c r="E570" s="4" t="s">
        <v>5278</v>
      </c>
      <c r="F570" s="4" t="s">
        <v>5279</v>
      </c>
      <c r="G570" s="4" t="s">
        <v>5071</v>
      </c>
      <c r="H570" s="4" t="s">
        <v>5204</v>
      </c>
    </row>
    <row r="571" spans="1:8">
      <c r="A571" s="4" t="s">
        <v>397</v>
      </c>
      <c r="B571" s="4" t="s">
        <v>5076</v>
      </c>
      <c r="C571" s="4" t="s">
        <v>34</v>
      </c>
      <c r="D571" s="4" t="s">
        <v>352</v>
      </c>
      <c r="E571" s="4" t="s">
        <v>5129</v>
      </c>
      <c r="F571" s="4" t="s">
        <v>5130</v>
      </c>
      <c r="G571" s="4" t="s">
        <v>5071</v>
      </c>
      <c r="H571" s="4" t="s">
        <v>5169</v>
      </c>
    </row>
    <row r="572" spans="1:8">
      <c r="A572" s="4" t="s">
        <v>5495</v>
      </c>
      <c r="B572" s="4" t="s">
        <v>5347</v>
      </c>
      <c r="C572" s="4"/>
      <c r="D572" s="4" t="s">
        <v>352</v>
      </c>
      <c r="E572" s="4" t="s">
        <v>5348</v>
      </c>
      <c r="F572" s="4" t="s">
        <v>5347</v>
      </c>
      <c r="G572" s="4" t="s">
        <v>5080</v>
      </c>
      <c r="H572" s="4" t="s">
        <v>5075</v>
      </c>
    </row>
    <row r="573" spans="1:8">
      <c r="A573" s="4" t="s">
        <v>455</v>
      </c>
      <c r="B573" s="4" t="s">
        <v>5076</v>
      </c>
      <c r="C573" s="4" t="s">
        <v>197</v>
      </c>
      <c r="D573" s="4" t="s">
        <v>352</v>
      </c>
      <c r="E573" s="4" t="s">
        <v>5200</v>
      </c>
      <c r="F573" s="4" t="s">
        <v>5201</v>
      </c>
      <c r="G573" s="4" t="s">
        <v>5071</v>
      </c>
      <c r="H573" s="4" t="s">
        <v>5168</v>
      </c>
    </row>
    <row r="574" spans="1:8">
      <c r="A574" s="4" t="s">
        <v>1340</v>
      </c>
      <c r="B574" s="4" t="s">
        <v>5076</v>
      </c>
      <c r="C574" s="4" t="s">
        <v>240</v>
      </c>
      <c r="D574" s="4" t="s">
        <v>352</v>
      </c>
      <c r="E574" s="4" t="s">
        <v>5359</v>
      </c>
      <c r="F574" s="4" t="s">
        <v>5360</v>
      </c>
      <c r="G574" s="4" t="s">
        <v>5071</v>
      </c>
      <c r="H574" s="4" t="s">
        <v>5081</v>
      </c>
    </row>
    <row r="575" spans="1:8">
      <c r="A575" s="4" t="s">
        <v>2122</v>
      </c>
      <c r="B575" s="4" t="s">
        <v>5069</v>
      </c>
      <c r="C575" s="4" t="s">
        <v>66</v>
      </c>
      <c r="D575" s="4" t="s">
        <v>352</v>
      </c>
      <c r="E575" s="4" t="s">
        <v>5097</v>
      </c>
      <c r="F575" s="4" t="s">
        <v>82</v>
      </c>
      <c r="G575" s="4" t="s">
        <v>5071</v>
      </c>
      <c r="H575" s="4" t="s">
        <v>5084</v>
      </c>
    </row>
    <row r="576" spans="1:8">
      <c r="A576" s="4" t="s">
        <v>2178</v>
      </c>
      <c r="B576" s="4" t="s">
        <v>5069</v>
      </c>
      <c r="C576" s="4" t="s">
        <v>495</v>
      </c>
      <c r="D576" s="4" t="s">
        <v>352</v>
      </c>
      <c r="E576" s="4" t="s">
        <v>5112</v>
      </c>
      <c r="F576" s="4" t="s">
        <v>5113</v>
      </c>
      <c r="G576" s="4" t="s">
        <v>5071</v>
      </c>
      <c r="H576" s="4" t="s">
        <v>5121</v>
      </c>
    </row>
    <row r="577" spans="1:8">
      <c r="A577" s="4" t="s">
        <v>859</v>
      </c>
      <c r="B577" s="4" t="s">
        <v>5069</v>
      </c>
      <c r="C577" s="4" t="s">
        <v>291</v>
      </c>
      <c r="D577" s="4" t="s">
        <v>352</v>
      </c>
      <c r="E577" s="4" t="s">
        <v>5397</v>
      </c>
      <c r="F577" s="4" t="s">
        <v>5398</v>
      </c>
      <c r="G577" s="4" t="s">
        <v>5071</v>
      </c>
      <c r="H577" s="4" t="s">
        <v>5204</v>
      </c>
    </row>
    <row r="578" spans="1:8">
      <c r="A578" s="4" t="s">
        <v>505</v>
      </c>
      <c r="B578" s="4" t="s">
        <v>5069</v>
      </c>
      <c r="C578" s="4" t="s">
        <v>495</v>
      </c>
      <c r="D578" s="4" t="s">
        <v>352</v>
      </c>
      <c r="E578" s="4" t="s">
        <v>5112</v>
      </c>
      <c r="F578" s="4" t="s">
        <v>5113</v>
      </c>
      <c r="G578" s="4" t="s">
        <v>5071</v>
      </c>
      <c r="H578" s="4" t="s">
        <v>5168</v>
      </c>
    </row>
    <row r="579" spans="1:8">
      <c r="A579" s="4" t="s">
        <v>5496</v>
      </c>
      <c r="B579" s="4" t="s">
        <v>5069</v>
      </c>
      <c r="C579" s="4" t="s">
        <v>495</v>
      </c>
      <c r="D579" s="4" t="s">
        <v>352</v>
      </c>
      <c r="E579" s="4" t="s">
        <v>5112</v>
      </c>
      <c r="F579" s="4" t="s">
        <v>5113</v>
      </c>
      <c r="G579" s="4" t="s">
        <v>5071</v>
      </c>
      <c r="H579" s="4" t="s">
        <v>5095</v>
      </c>
    </row>
    <row r="580" spans="1:8">
      <c r="A580" s="4" t="s">
        <v>897</v>
      </c>
      <c r="B580" s="4" t="s">
        <v>5069</v>
      </c>
      <c r="C580" s="4" t="s">
        <v>304</v>
      </c>
      <c r="D580" s="4" t="s">
        <v>352</v>
      </c>
      <c r="E580" s="4" t="s">
        <v>5265</v>
      </c>
      <c r="F580" s="4" t="s">
        <v>309</v>
      </c>
      <c r="G580" s="4" t="s">
        <v>5071</v>
      </c>
      <c r="H580" s="4" t="s">
        <v>5168</v>
      </c>
    </row>
    <row r="581" spans="1:8">
      <c r="A581" s="4" t="s">
        <v>3290</v>
      </c>
      <c r="B581" s="4" t="s">
        <v>5069</v>
      </c>
      <c r="C581" s="4" t="s">
        <v>495</v>
      </c>
      <c r="D581" s="4" t="s">
        <v>352</v>
      </c>
      <c r="E581" s="4" t="s">
        <v>5112</v>
      </c>
      <c r="F581" s="4" t="s">
        <v>5113</v>
      </c>
      <c r="G581" s="4" t="s">
        <v>5071</v>
      </c>
      <c r="H581" s="4" t="s">
        <v>5095</v>
      </c>
    </row>
    <row r="582" spans="1:8">
      <c r="A582" s="4" t="s">
        <v>1176</v>
      </c>
      <c r="B582" s="4" t="s">
        <v>5069</v>
      </c>
      <c r="C582" s="4" t="s">
        <v>291</v>
      </c>
      <c r="D582" s="4" t="s">
        <v>352</v>
      </c>
      <c r="E582" s="4" t="s">
        <v>5373</v>
      </c>
      <c r="F582" s="4" t="s">
        <v>5374</v>
      </c>
      <c r="G582" s="4" t="s">
        <v>5071</v>
      </c>
      <c r="H582" s="4" t="s">
        <v>5168</v>
      </c>
    </row>
    <row r="583" spans="1:8">
      <c r="A583" s="4" t="s">
        <v>581</v>
      </c>
      <c r="B583" s="4" t="s">
        <v>5069</v>
      </c>
      <c r="C583" s="4" t="s">
        <v>495</v>
      </c>
      <c r="D583" s="4" t="s">
        <v>352</v>
      </c>
      <c r="E583" s="4" t="s">
        <v>5119</v>
      </c>
      <c r="F583" s="4" t="s">
        <v>5120</v>
      </c>
      <c r="G583" s="4" t="s">
        <v>5071</v>
      </c>
      <c r="H583" s="4" t="s">
        <v>5075</v>
      </c>
    </row>
    <row r="584" spans="1:8">
      <c r="A584" s="4" t="s">
        <v>509</v>
      </c>
      <c r="B584" s="4" t="s">
        <v>5069</v>
      </c>
      <c r="C584" s="4" t="s">
        <v>495</v>
      </c>
      <c r="D584" s="4" t="s">
        <v>352</v>
      </c>
      <c r="E584" s="4" t="s">
        <v>5112</v>
      </c>
      <c r="F584" s="4" t="s">
        <v>5113</v>
      </c>
      <c r="G584" s="4" t="s">
        <v>5071</v>
      </c>
      <c r="H584" s="4" t="s">
        <v>5092</v>
      </c>
    </row>
    <row r="585" spans="1:8">
      <c r="A585" s="4" t="s">
        <v>1410</v>
      </c>
      <c r="B585" s="4" t="s">
        <v>5076</v>
      </c>
      <c r="C585" s="4" t="s">
        <v>495</v>
      </c>
      <c r="D585" s="4" t="s">
        <v>352</v>
      </c>
      <c r="E585" s="4" t="s">
        <v>5132</v>
      </c>
      <c r="F585" s="4" t="s">
        <v>5133</v>
      </c>
      <c r="G585" s="4" t="s">
        <v>5071</v>
      </c>
      <c r="H585" s="4" t="s">
        <v>5098</v>
      </c>
    </row>
    <row r="586" spans="1:8">
      <c r="A586" s="4" t="s">
        <v>779</v>
      </c>
      <c r="B586" s="4" t="s">
        <v>5076</v>
      </c>
      <c r="C586" s="4" t="s">
        <v>221</v>
      </c>
      <c r="D586" s="4" t="s">
        <v>352</v>
      </c>
      <c r="E586" s="4" t="s">
        <v>5278</v>
      </c>
      <c r="F586" s="4" t="s">
        <v>5279</v>
      </c>
      <c r="G586" s="4" t="s">
        <v>5071</v>
      </c>
      <c r="H586" s="4" t="s">
        <v>5169</v>
      </c>
    </row>
    <row r="587" spans="1:8">
      <c r="A587" s="4" t="s">
        <v>5497</v>
      </c>
      <c r="B587" s="4" t="s">
        <v>5076</v>
      </c>
      <c r="C587" s="4" t="s">
        <v>5100</v>
      </c>
      <c r="D587" s="4" t="s">
        <v>352</v>
      </c>
      <c r="E587" s="4" t="s">
        <v>5363</v>
      </c>
      <c r="F587" s="4" t="s">
        <v>5364</v>
      </c>
      <c r="G587" s="4" t="s">
        <v>5080</v>
      </c>
      <c r="H587" s="4" t="s">
        <v>5081</v>
      </c>
    </row>
    <row r="588" spans="1:8">
      <c r="A588" s="4" t="s">
        <v>362</v>
      </c>
      <c r="B588" s="4" t="s">
        <v>5069</v>
      </c>
      <c r="C588" s="4" t="s">
        <v>260</v>
      </c>
      <c r="D588" s="4" t="s">
        <v>352</v>
      </c>
      <c r="E588" s="4" t="s">
        <v>5291</v>
      </c>
      <c r="F588" s="4" t="s">
        <v>5292</v>
      </c>
      <c r="G588" s="4" t="s">
        <v>5071</v>
      </c>
      <c r="H588" s="4" t="s">
        <v>5075</v>
      </c>
    </row>
    <row r="589" spans="1:8">
      <c r="A589" s="4" t="s">
        <v>5498</v>
      </c>
      <c r="B589" s="4" t="s">
        <v>5069</v>
      </c>
      <c r="C589" s="4" t="s">
        <v>260</v>
      </c>
      <c r="D589" s="4" t="s">
        <v>352</v>
      </c>
      <c r="E589" s="4" t="s">
        <v>5291</v>
      </c>
      <c r="F589" s="4" t="s">
        <v>5292</v>
      </c>
      <c r="G589" s="4" t="s">
        <v>5071</v>
      </c>
      <c r="H589" s="4" t="s">
        <v>5103</v>
      </c>
    </row>
    <row r="590" spans="1:8">
      <c r="A590" s="4" t="s">
        <v>486</v>
      </c>
      <c r="B590" s="4" t="s">
        <v>5076</v>
      </c>
      <c r="C590" s="4" t="s">
        <v>34</v>
      </c>
      <c r="D590" s="4" t="s">
        <v>352</v>
      </c>
      <c r="E590" s="4" t="s">
        <v>5189</v>
      </c>
      <c r="F590" s="4" t="s">
        <v>5190</v>
      </c>
      <c r="G590" s="4" t="s">
        <v>5071</v>
      </c>
      <c r="H590" s="4" t="s">
        <v>5088</v>
      </c>
    </row>
    <row r="591" spans="1:8">
      <c r="A591" s="4" t="s">
        <v>1335</v>
      </c>
      <c r="B591" s="4" t="s">
        <v>5076</v>
      </c>
      <c r="C591" s="4" t="s">
        <v>240</v>
      </c>
      <c r="D591" s="4" t="s">
        <v>352</v>
      </c>
      <c r="E591" s="4" t="s">
        <v>5359</v>
      </c>
      <c r="F591" s="4" t="s">
        <v>5360</v>
      </c>
      <c r="G591" s="4" t="s">
        <v>5071</v>
      </c>
      <c r="H591" s="4" t="s">
        <v>5121</v>
      </c>
    </row>
    <row r="592" spans="1:8">
      <c r="A592" s="4" t="s">
        <v>5499</v>
      </c>
      <c r="B592" s="4" t="s">
        <v>5076</v>
      </c>
      <c r="C592" s="4" t="s">
        <v>5100</v>
      </c>
      <c r="D592" s="4" t="s">
        <v>352</v>
      </c>
      <c r="E592" s="4" t="s">
        <v>5400</v>
      </c>
      <c r="F592" s="4" t="s">
        <v>5401</v>
      </c>
      <c r="G592" s="4" t="s">
        <v>5080</v>
      </c>
      <c r="H592" s="4" t="s">
        <v>5088</v>
      </c>
    </row>
    <row r="593" spans="1:8">
      <c r="A593" s="4" t="s">
        <v>5500</v>
      </c>
      <c r="B593" s="4" t="s">
        <v>5076</v>
      </c>
      <c r="C593" s="4" t="s">
        <v>34</v>
      </c>
      <c r="D593" s="4" t="s">
        <v>352</v>
      </c>
      <c r="E593" s="4" t="s">
        <v>5189</v>
      </c>
      <c r="F593" s="4" t="s">
        <v>5190</v>
      </c>
      <c r="G593" s="4" t="s">
        <v>5080</v>
      </c>
      <c r="H593" s="4" t="s">
        <v>5075</v>
      </c>
    </row>
    <row r="594" spans="1:8">
      <c r="A594" s="4" t="s">
        <v>1775</v>
      </c>
      <c r="B594" s="4" t="s">
        <v>5076</v>
      </c>
      <c r="C594" s="4" t="s">
        <v>34</v>
      </c>
      <c r="D594" s="4" t="s">
        <v>352</v>
      </c>
      <c r="E594" s="4" t="s">
        <v>5274</v>
      </c>
      <c r="F594" s="4" t="s">
        <v>5275</v>
      </c>
      <c r="G594" s="4" t="s">
        <v>5071</v>
      </c>
      <c r="H594" s="4" t="s">
        <v>5081</v>
      </c>
    </row>
    <row r="595" spans="1:8">
      <c r="A595" s="4" t="s">
        <v>1777</v>
      </c>
      <c r="B595" s="4" t="s">
        <v>5076</v>
      </c>
      <c r="C595" s="4" t="s">
        <v>34</v>
      </c>
      <c r="D595" s="4" t="s">
        <v>352</v>
      </c>
      <c r="E595" s="4" t="s">
        <v>5274</v>
      </c>
      <c r="F595" s="4" t="s">
        <v>5275</v>
      </c>
      <c r="G595" s="4" t="s">
        <v>5071</v>
      </c>
      <c r="H595" s="4" t="s">
        <v>5081</v>
      </c>
    </row>
    <row r="596" spans="1:8">
      <c r="A596" s="4" t="s">
        <v>1729</v>
      </c>
      <c r="B596" s="4" t="s">
        <v>5076</v>
      </c>
      <c r="C596" s="4" t="s">
        <v>34</v>
      </c>
      <c r="D596" s="4" t="s">
        <v>352</v>
      </c>
      <c r="E596" s="4" t="s">
        <v>5147</v>
      </c>
      <c r="F596" s="4" t="s">
        <v>5148</v>
      </c>
      <c r="G596" s="4" t="s">
        <v>5071</v>
      </c>
      <c r="H596" s="4" t="s">
        <v>5072</v>
      </c>
    </row>
    <row r="597" spans="1:8">
      <c r="A597" s="4" t="s">
        <v>1225</v>
      </c>
      <c r="B597" s="4" t="s">
        <v>5076</v>
      </c>
      <c r="C597" s="4" t="s">
        <v>129</v>
      </c>
      <c r="D597" s="4" t="s">
        <v>352</v>
      </c>
      <c r="E597" s="4" t="s">
        <v>5338</v>
      </c>
      <c r="F597" s="4" t="s">
        <v>1223</v>
      </c>
      <c r="G597" s="4" t="s">
        <v>5071</v>
      </c>
      <c r="H597" s="4" t="s">
        <v>5124</v>
      </c>
    </row>
    <row r="598" spans="1:8">
      <c r="A598" s="4" t="s">
        <v>1182</v>
      </c>
      <c r="B598" s="4" t="s">
        <v>5069</v>
      </c>
      <c r="C598" s="4" t="s">
        <v>291</v>
      </c>
      <c r="D598" s="4" t="s">
        <v>352</v>
      </c>
      <c r="E598" s="4" t="s">
        <v>5373</v>
      </c>
      <c r="F598" s="4" t="s">
        <v>5374</v>
      </c>
      <c r="G598" s="4" t="s">
        <v>5071</v>
      </c>
      <c r="H598" s="4" t="s">
        <v>5075</v>
      </c>
    </row>
    <row r="599" spans="1:8">
      <c r="A599" s="4" t="s">
        <v>896</v>
      </c>
      <c r="B599" s="4" t="s">
        <v>5069</v>
      </c>
      <c r="C599" s="4" t="s">
        <v>66</v>
      </c>
      <c r="D599" s="4" t="s">
        <v>352</v>
      </c>
      <c r="E599" s="4" t="s">
        <v>5283</v>
      </c>
      <c r="F599" s="4" t="s">
        <v>76</v>
      </c>
      <c r="G599" s="4" t="s">
        <v>5071</v>
      </c>
      <c r="H599" s="4" t="s">
        <v>5122</v>
      </c>
    </row>
    <row r="600" spans="1:8">
      <c r="A600" s="4" t="s">
        <v>5501</v>
      </c>
      <c r="B600" s="4" t="s">
        <v>5076</v>
      </c>
      <c r="C600" s="4" t="s">
        <v>5100</v>
      </c>
      <c r="D600" s="4" t="s">
        <v>352</v>
      </c>
      <c r="E600" s="4" t="s">
        <v>5400</v>
      </c>
      <c r="F600" s="4" t="s">
        <v>5401</v>
      </c>
      <c r="G600" s="4" t="s">
        <v>5080</v>
      </c>
      <c r="H600" s="4" t="s">
        <v>5103</v>
      </c>
    </row>
    <row r="601" spans="1:8">
      <c r="A601" s="4" t="s">
        <v>5502</v>
      </c>
      <c r="B601" s="4" t="s">
        <v>5076</v>
      </c>
      <c r="C601" s="4" t="s">
        <v>240</v>
      </c>
      <c r="D601" s="4" t="s">
        <v>352</v>
      </c>
      <c r="E601" s="4" t="s">
        <v>5167</v>
      </c>
      <c r="F601" s="4" t="s">
        <v>242</v>
      </c>
      <c r="G601" s="4" t="s">
        <v>5071</v>
      </c>
      <c r="H601" s="4" t="s">
        <v>5088</v>
      </c>
    </row>
    <row r="602" spans="1:8">
      <c r="A602" s="4" t="s">
        <v>555</v>
      </c>
      <c r="B602" s="4" t="s">
        <v>5076</v>
      </c>
      <c r="C602" s="4" t="s">
        <v>34</v>
      </c>
      <c r="D602" s="4" t="s">
        <v>352</v>
      </c>
      <c r="E602" s="4" t="s">
        <v>5185</v>
      </c>
      <c r="F602" s="4" t="s">
        <v>5186</v>
      </c>
      <c r="G602" s="4" t="s">
        <v>5071</v>
      </c>
      <c r="H602" s="4" t="s">
        <v>5124</v>
      </c>
    </row>
    <row r="603" spans="1:8">
      <c r="A603" s="4" t="s">
        <v>478</v>
      </c>
      <c r="B603" s="4" t="s">
        <v>5076</v>
      </c>
      <c r="C603" s="4" t="s">
        <v>34</v>
      </c>
      <c r="D603" s="4" t="s">
        <v>352</v>
      </c>
      <c r="E603" s="4" t="s">
        <v>5189</v>
      </c>
      <c r="F603" s="4" t="s">
        <v>5190</v>
      </c>
      <c r="G603" s="4" t="s">
        <v>5071</v>
      </c>
      <c r="H603" s="4" t="s">
        <v>5098</v>
      </c>
    </row>
    <row r="604" spans="1:8">
      <c r="A604" s="4" t="s">
        <v>363</v>
      </c>
      <c r="B604" s="4" t="s">
        <v>5069</v>
      </c>
      <c r="C604" s="4" t="s">
        <v>260</v>
      </c>
      <c r="D604" s="4" t="s">
        <v>352</v>
      </c>
      <c r="E604" s="4" t="s">
        <v>5291</v>
      </c>
      <c r="F604" s="4" t="s">
        <v>5292</v>
      </c>
      <c r="G604" s="4" t="s">
        <v>5071</v>
      </c>
      <c r="H604" s="4" t="s">
        <v>5092</v>
      </c>
    </row>
    <row r="605" spans="1:8">
      <c r="A605" s="4" t="s">
        <v>5503</v>
      </c>
      <c r="B605" s="4" t="s">
        <v>5076</v>
      </c>
      <c r="C605" s="4" t="s">
        <v>34</v>
      </c>
      <c r="D605" s="4" t="s">
        <v>352</v>
      </c>
      <c r="E605" s="4" t="s">
        <v>5189</v>
      </c>
      <c r="F605" s="4" t="s">
        <v>5190</v>
      </c>
      <c r="G605" s="4" t="s">
        <v>5080</v>
      </c>
      <c r="H605" s="4" t="s">
        <v>5124</v>
      </c>
    </row>
    <row r="606" spans="1:8">
      <c r="A606" s="4" t="s">
        <v>5504</v>
      </c>
      <c r="B606" s="4" t="s">
        <v>5076</v>
      </c>
      <c r="C606" s="4" t="s">
        <v>5100</v>
      </c>
      <c r="D606" s="4" t="s">
        <v>352</v>
      </c>
      <c r="E606" s="4" t="s">
        <v>5400</v>
      </c>
      <c r="F606" s="4" t="s">
        <v>5401</v>
      </c>
      <c r="G606" s="4" t="s">
        <v>5080</v>
      </c>
      <c r="H606" s="4" t="s">
        <v>5103</v>
      </c>
    </row>
    <row r="607" spans="1:8">
      <c r="A607" s="4" t="s">
        <v>5505</v>
      </c>
      <c r="B607" s="4" t="s">
        <v>5076</v>
      </c>
      <c r="C607" s="4" t="s">
        <v>66</v>
      </c>
      <c r="D607" s="4" t="s">
        <v>352</v>
      </c>
      <c r="E607" s="4" t="s">
        <v>5357</v>
      </c>
      <c r="F607" s="4" t="s">
        <v>5358</v>
      </c>
      <c r="G607" s="4" t="s">
        <v>5080</v>
      </c>
      <c r="H607" s="4" t="s">
        <v>5103</v>
      </c>
    </row>
    <row r="608" spans="1:8">
      <c r="A608" s="4" t="s">
        <v>1745</v>
      </c>
      <c r="B608" s="4" t="s">
        <v>5076</v>
      </c>
      <c r="C608" s="4" t="s">
        <v>34</v>
      </c>
      <c r="D608" s="4" t="s">
        <v>352</v>
      </c>
      <c r="E608" s="4" t="s">
        <v>5147</v>
      </c>
      <c r="F608" s="4" t="s">
        <v>5148</v>
      </c>
      <c r="G608" s="4" t="s">
        <v>5071</v>
      </c>
      <c r="H608" s="4" t="s">
        <v>5125</v>
      </c>
    </row>
    <row r="609" spans="1:8">
      <c r="A609" s="4" t="s">
        <v>900</v>
      </c>
      <c r="B609" s="4" t="s">
        <v>5069</v>
      </c>
      <c r="C609" s="4" t="s">
        <v>304</v>
      </c>
      <c r="D609" s="4" t="s">
        <v>352</v>
      </c>
      <c r="E609" s="4" t="s">
        <v>5265</v>
      </c>
      <c r="F609" s="4" t="s">
        <v>309</v>
      </c>
      <c r="G609" s="4" t="s">
        <v>5071</v>
      </c>
      <c r="H609" s="4" t="s">
        <v>5124</v>
      </c>
    </row>
    <row r="610" spans="1:8">
      <c r="A610" s="4" t="s">
        <v>504</v>
      </c>
      <c r="B610" s="4" t="s">
        <v>5069</v>
      </c>
      <c r="C610" s="4" t="s">
        <v>495</v>
      </c>
      <c r="D610" s="4" t="s">
        <v>352</v>
      </c>
      <c r="E610" s="4" t="s">
        <v>5112</v>
      </c>
      <c r="F610" s="4" t="s">
        <v>5113</v>
      </c>
      <c r="G610" s="4" t="s">
        <v>5071</v>
      </c>
      <c r="H610" s="4" t="s">
        <v>5168</v>
      </c>
    </row>
    <row r="611" spans="1:8">
      <c r="A611" s="4" t="s">
        <v>5506</v>
      </c>
      <c r="B611" s="4" t="s">
        <v>5069</v>
      </c>
      <c r="C611" s="4" t="s">
        <v>495</v>
      </c>
      <c r="D611" s="4" t="s">
        <v>352</v>
      </c>
      <c r="E611" s="4" t="s">
        <v>5119</v>
      </c>
      <c r="F611" s="4" t="s">
        <v>5120</v>
      </c>
      <c r="G611" s="4" t="s">
        <v>5080</v>
      </c>
      <c r="H611" s="4" t="s">
        <v>5092</v>
      </c>
    </row>
    <row r="612" spans="1:8">
      <c r="A612" s="4" t="s">
        <v>718</v>
      </c>
      <c r="B612" s="4" t="s">
        <v>5069</v>
      </c>
      <c r="C612" s="4" t="s">
        <v>304</v>
      </c>
      <c r="D612" s="4" t="s">
        <v>352</v>
      </c>
      <c r="E612" s="4" t="s">
        <v>5115</v>
      </c>
      <c r="F612" s="4" t="s">
        <v>315</v>
      </c>
      <c r="G612" s="4" t="s">
        <v>5071</v>
      </c>
      <c r="H612" s="4" t="s">
        <v>5072</v>
      </c>
    </row>
    <row r="613" spans="1:8">
      <c r="A613" s="4" t="s">
        <v>5507</v>
      </c>
      <c r="B613" s="4" t="s">
        <v>5069</v>
      </c>
      <c r="C613" s="4" t="s">
        <v>322</v>
      </c>
      <c r="D613" s="4" t="s">
        <v>352</v>
      </c>
      <c r="E613" s="4" t="s">
        <v>5194</v>
      </c>
      <c r="F613" s="4" t="s">
        <v>5195</v>
      </c>
      <c r="G613" s="4" t="s">
        <v>5071</v>
      </c>
      <c r="H613" s="4" t="s">
        <v>5075</v>
      </c>
    </row>
    <row r="614" spans="1:8">
      <c r="A614" s="4" t="s">
        <v>5508</v>
      </c>
      <c r="B614" s="4" t="s">
        <v>5069</v>
      </c>
      <c r="C614" s="4" t="s">
        <v>260</v>
      </c>
      <c r="D614" s="4" t="s">
        <v>352</v>
      </c>
      <c r="E614" s="4" t="s">
        <v>5324</v>
      </c>
      <c r="F614" s="4" t="s">
        <v>277</v>
      </c>
      <c r="G614" s="4" t="s">
        <v>5080</v>
      </c>
      <c r="H614" s="4" t="s">
        <v>5092</v>
      </c>
    </row>
    <row r="615" spans="1:8">
      <c r="A615" s="4" t="s">
        <v>5509</v>
      </c>
      <c r="B615" s="4" t="s">
        <v>5069</v>
      </c>
      <c r="C615" s="4" t="s">
        <v>260</v>
      </c>
      <c r="D615" s="4" t="s">
        <v>352</v>
      </c>
      <c r="E615" s="4" t="s">
        <v>5291</v>
      </c>
      <c r="F615" s="4" t="s">
        <v>5292</v>
      </c>
      <c r="G615" s="4" t="s">
        <v>5071</v>
      </c>
      <c r="H615" s="4" t="s">
        <v>5092</v>
      </c>
    </row>
    <row r="616" spans="1:8">
      <c r="A616" s="4" t="s">
        <v>351</v>
      </c>
      <c r="B616" s="4" t="s">
        <v>5069</v>
      </c>
      <c r="C616" s="4" t="s">
        <v>260</v>
      </c>
      <c r="D616" s="4" t="s">
        <v>352</v>
      </c>
      <c r="E616" s="4" t="s">
        <v>5291</v>
      </c>
      <c r="F616" s="4" t="s">
        <v>5292</v>
      </c>
      <c r="G616" s="4" t="s">
        <v>5071</v>
      </c>
      <c r="H616" s="4" t="s">
        <v>5204</v>
      </c>
    </row>
    <row r="617" spans="1:8">
      <c r="A617" s="4" t="s">
        <v>1606</v>
      </c>
      <c r="B617" s="4" t="s">
        <v>5076</v>
      </c>
      <c r="C617" s="4" t="s">
        <v>495</v>
      </c>
      <c r="D617" s="4" t="s">
        <v>352</v>
      </c>
      <c r="E617" s="4" t="s">
        <v>5132</v>
      </c>
      <c r="F617" s="4" t="s">
        <v>5133</v>
      </c>
      <c r="G617" s="4" t="s">
        <v>5071</v>
      </c>
      <c r="H617" s="4" t="s">
        <v>5098</v>
      </c>
    </row>
    <row r="618" spans="1:8">
      <c r="A618" s="4" t="s">
        <v>1269</v>
      </c>
      <c r="B618" s="4" t="s">
        <v>5076</v>
      </c>
      <c r="C618" s="4" t="s">
        <v>66</v>
      </c>
      <c r="D618" s="4" t="s">
        <v>352</v>
      </c>
      <c r="E618" s="4" t="s">
        <v>5218</v>
      </c>
      <c r="F618" s="4" t="s">
        <v>5219</v>
      </c>
      <c r="G618" s="4" t="s">
        <v>5071</v>
      </c>
      <c r="H618" s="4" t="s">
        <v>5204</v>
      </c>
    </row>
    <row r="619" spans="1:8">
      <c r="A619" s="4" t="s">
        <v>5510</v>
      </c>
      <c r="B619" s="4" t="s">
        <v>5076</v>
      </c>
      <c r="C619" s="4" t="s">
        <v>34</v>
      </c>
      <c r="D619" s="4" t="s">
        <v>352</v>
      </c>
      <c r="E619" s="4" t="s">
        <v>5189</v>
      </c>
      <c r="F619" s="4" t="s">
        <v>5190</v>
      </c>
      <c r="G619" s="4" t="s">
        <v>5080</v>
      </c>
      <c r="H619" s="4" t="s">
        <v>5121</v>
      </c>
    </row>
    <row r="620" spans="1:8">
      <c r="A620" s="4" t="s">
        <v>792</v>
      </c>
      <c r="B620" s="4" t="s">
        <v>5076</v>
      </c>
      <c r="C620" s="4" t="s">
        <v>221</v>
      </c>
      <c r="D620" s="4" t="s">
        <v>352</v>
      </c>
      <c r="E620" s="4" t="s">
        <v>5278</v>
      </c>
      <c r="F620" s="4" t="s">
        <v>5279</v>
      </c>
      <c r="G620" s="4" t="s">
        <v>5071</v>
      </c>
      <c r="H620" s="4" t="s">
        <v>5169</v>
      </c>
    </row>
    <row r="621" spans="1:8">
      <c r="A621" s="4" t="s">
        <v>1342</v>
      </c>
      <c r="B621" s="4" t="s">
        <v>5076</v>
      </c>
      <c r="C621" s="4" t="s">
        <v>240</v>
      </c>
      <c r="D621" s="4" t="s">
        <v>352</v>
      </c>
      <c r="E621" s="4" t="s">
        <v>5359</v>
      </c>
      <c r="F621" s="4" t="s">
        <v>5360</v>
      </c>
      <c r="G621" s="4" t="s">
        <v>5071</v>
      </c>
      <c r="H621" s="4" t="s">
        <v>5072</v>
      </c>
    </row>
    <row r="622" spans="1:8">
      <c r="A622" s="4" t="s">
        <v>1888</v>
      </c>
      <c r="B622" s="4" t="s">
        <v>5076</v>
      </c>
      <c r="C622" s="4" t="s">
        <v>34</v>
      </c>
      <c r="D622" s="4" t="s">
        <v>352</v>
      </c>
      <c r="E622" s="4" t="s">
        <v>5267</v>
      </c>
      <c r="F622" s="4" t="s">
        <v>5268</v>
      </c>
      <c r="G622" s="4" t="s">
        <v>5071</v>
      </c>
      <c r="H622" s="4" t="s">
        <v>5114</v>
      </c>
    </row>
    <row r="623" spans="1:8">
      <c r="A623" s="4" t="s">
        <v>5511</v>
      </c>
      <c r="B623" s="4" t="s">
        <v>5076</v>
      </c>
      <c r="C623" s="4" t="s">
        <v>221</v>
      </c>
      <c r="D623" s="4" t="s">
        <v>352</v>
      </c>
      <c r="E623" s="4" t="s">
        <v>5278</v>
      </c>
      <c r="F623" s="4" t="s">
        <v>5279</v>
      </c>
      <c r="G623" s="4" t="s">
        <v>5071</v>
      </c>
      <c r="H623" s="4" t="s">
        <v>5088</v>
      </c>
    </row>
    <row r="624" spans="1:8">
      <c r="A624" s="4" t="s">
        <v>542</v>
      </c>
      <c r="B624" s="4" t="s">
        <v>5076</v>
      </c>
      <c r="C624" s="4" t="s">
        <v>34</v>
      </c>
      <c r="D624" s="4" t="s">
        <v>352</v>
      </c>
      <c r="E624" s="4" t="s">
        <v>5185</v>
      </c>
      <c r="F624" s="4" t="s">
        <v>5186</v>
      </c>
      <c r="G624" s="4" t="s">
        <v>5071</v>
      </c>
      <c r="H624" s="4" t="s">
        <v>5095</v>
      </c>
    </row>
    <row r="625" spans="1:8">
      <c r="A625" s="4" t="s">
        <v>5512</v>
      </c>
      <c r="B625" s="4" t="s">
        <v>5076</v>
      </c>
      <c r="C625" s="4" t="s">
        <v>5100</v>
      </c>
      <c r="D625" s="4" t="s">
        <v>352</v>
      </c>
      <c r="E625" s="4" t="s">
        <v>5363</v>
      </c>
      <c r="F625" s="4" t="s">
        <v>5364</v>
      </c>
      <c r="G625" s="4" t="s">
        <v>5080</v>
      </c>
      <c r="H625" s="4" t="s">
        <v>5103</v>
      </c>
    </row>
    <row r="626" spans="1:8">
      <c r="A626" s="4" t="s">
        <v>608</v>
      </c>
      <c r="B626" s="4" t="s">
        <v>5076</v>
      </c>
      <c r="C626" s="4" t="s">
        <v>129</v>
      </c>
      <c r="D626" s="4" t="s">
        <v>352</v>
      </c>
      <c r="E626" s="4" t="s">
        <v>5104</v>
      </c>
      <c r="F626" s="4" t="s">
        <v>5105</v>
      </c>
      <c r="G626" s="4" t="s">
        <v>5071</v>
      </c>
      <c r="H626" s="4" t="s">
        <v>5084</v>
      </c>
    </row>
    <row r="627" spans="1:8">
      <c r="A627" s="4" t="s">
        <v>1164</v>
      </c>
      <c r="B627" s="4" t="s">
        <v>5076</v>
      </c>
      <c r="C627" s="4" t="s">
        <v>221</v>
      </c>
      <c r="D627" s="4" t="s">
        <v>352</v>
      </c>
      <c r="E627" s="4" t="s">
        <v>5180</v>
      </c>
      <c r="F627" s="4" t="s">
        <v>5181</v>
      </c>
      <c r="G627" s="4" t="s">
        <v>5071</v>
      </c>
      <c r="H627" s="4" t="s">
        <v>5081</v>
      </c>
    </row>
    <row r="628" spans="1:8">
      <c r="A628" s="4" t="s">
        <v>1721</v>
      </c>
      <c r="B628" s="4" t="s">
        <v>5076</v>
      </c>
      <c r="C628" s="4" t="s">
        <v>34</v>
      </c>
      <c r="D628" s="4" t="s">
        <v>352</v>
      </c>
      <c r="E628" s="4" t="s">
        <v>5147</v>
      </c>
      <c r="F628" s="4" t="s">
        <v>5148</v>
      </c>
      <c r="G628" s="4" t="s">
        <v>5071</v>
      </c>
      <c r="H628" s="4" t="s">
        <v>5134</v>
      </c>
    </row>
    <row r="629" spans="1:8">
      <c r="A629" s="4" t="s">
        <v>3314</v>
      </c>
      <c r="B629" s="4" t="s">
        <v>5076</v>
      </c>
      <c r="C629" s="4" t="s">
        <v>34</v>
      </c>
      <c r="D629" s="4" t="s">
        <v>352</v>
      </c>
      <c r="E629" s="4" t="s">
        <v>5185</v>
      </c>
      <c r="F629" s="4" t="s">
        <v>5186</v>
      </c>
      <c r="G629" s="4" t="s">
        <v>5071</v>
      </c>
      <c r="H629" s="4" t="s">
        <v>5168</v>
      </c>
    </row>
    <row r="630" spans="1:8">
      <c r="A630" s="4" t="s">
        <v>1126</v>
      </c>
      <c r="B630" s="4" t="s">
        <v>5076</v>
      </c>
      <c r="C630" s="4" t="s">
        <v>240</v>
      </c>
      <c r="D630" s="4" t="s">
        <v>352</v>
      </c>
      <c r="E630" s="4" t="s">
        <v>5167</v>
      </c>
      <c r="F630" s="4" t="s">
        <v>242</v>
      </c>
      <c r="G630" s="4" t="s">
        <v>5071</v>
      </c>
      <c r="H630" s="4" t="s">
        <v>5204</v>
      </c>
    </row>
    <row r="631" spans="1:8">
      <c r="A631" s="4" t="s">
        <v>5513</v>
      </c>
      <c r="B631" s="4" t="s">
        <v>5347</v>
      </c>
      <c r="C631" s="4"/>
      <c r="D631" s="4" t="s">
        <v>352</v>
      </c>
      <c r="E631" s="4" t="s">
        <v>5348</v>
      </c>
      <c r="F631" s="4" t="s">
        <v>5347</v>
      </c>
      <c r="G631" s="4" t="s">
        <v>5080</v>
      </c>
      <c r="H631" s="4" t="s">
        <v>5092</v>
      </c>
    </row>
    <row r="632" spans="1:8">
      <c r="A632" s="4" t="s">
        <v>5514</v>
      </c>
      <c r="B632" s="4" t="s">
        <v>5076</v>
      </c>
      <c r="C632" s="4" t="s">
        <v>5100</v>
      </c>
      <c r="D632" s="4" t="s">
        <v>352</v>
      </c>
      <c r="E632" s="4" t="s">
        <v>5363</v>
      </c>
      <c r="F632" s="4" t="s">
        <v>5364</v>
      </c>
      <c r="G632" s="4" t="s">
        <v>5080</v>
      </c>
      <c r="H632" s="4" t="s">
        <v>5121</v>
      </c>
    </row>
    <row r="633" spans="1:8">
      <c r="A633" s="4" t="s">
        <v>2009</v>
      </c>
      <c r="B633" s="4" t="s">
        <v>5076</v>
      </c>
      <c r="C633" s="4" t="s">
        <v>129</v>
      </c>
      <c r="D633" s="4" t="s">
        <v>352</v>
      </c>
      <c r="E633" s="4" t="s">
        <v>5104</v>
      </c>
      <c r="F633" s="4" t="s">
        <v>5105</v>
      </c>
      <c r="G633" s="4" t="s">
        <v>5071</v>
      </c>
      <c r="H633" s="4" t="s">
        <v>5168</v>
      </c>
    </row>
    <row r="634" spans="1:8">
      <c r="A634" s="4" t="s">
        <v>1049</v>
      </c>
      <c r="B634" s="4" t="s">
        <v>5069</v>
      </c>
      <c r="C634" s="4" t="s">
        <v>322</v>
      </c>
      <c r="D634" s="4" t="s">
        <v>352</v>
      </c>
      <c r="E634" s="4" t="s">
        <v>5194</v>
      </c>
      <c r="F634" s="4" t="s">
        <v>5195</v>
      </c>
      <c r="G634" s="4" t="s">
        <v>5071</v>
      </c>
      <c r="H634" s="4" t="s">
        <v>5098</v>
      </c>
    </row>
    <row r="635" spans="1:8">
      <c r="A635" s="4" t="s">
        <v>5515</v>
      </c>
      <c r="B635" s="4" t="s">
        <v>5076</v>
      </c>
      <c r="C635" s="4" t="s">
        <v>129</v>
      </c>
      <c r="D635" s="4" t="s">
        <v>352</v>
      </c>
      <c r="E635" s="4" t="s">
        <v>5301</v>
      </c>
      <c r="F635" s="4" t="s">
        <v>146</v>
      </c>
      <c r="G635" s="4" t="s">
        <v>5071</v>
      </c>
      <c r="H635" s="4" t="s">
        <v>5072</v>
      </c>
    </row>
    <row r="636" spans="1:8">
      <c r="A636" s="4" t="s">
        <v>2115</v>
      </c>
      <c r="B636" s="4" t="s">
        <v>5069</v>
      </c>
      <c r="C636" s="4" t="s">
        <v>66</v>
      </c>
      <c r="D636" s="4" t="s">
        <v>352</v>
      </c>
      <c r="E636" s="4" t="s">
        <v>5097</v>
      </c>
      <c r="F636" s="4" t="s">
        <v>82</v>
      </c>
      <c r="G636" s="4" t="s">
        <v>5071</v>
      </c>
      <c r="H636" s="4" t="s">
        <v>5114</v>
      </c>
    </row>
    <row r="637" spans="1:8">
      <c r="A637" s="4" t="s">
        <v>5516</v>
      </c>
      <c r="B637" s="4" t="s">
        <v>5076</v>
      </c>
      <c r="C637" s="4" t="s">
        <v>5100</v>
      </c>
      <c r="D637" s="4" t="s">
        <v>352</v>
      </c>
      <c r="E637" s="4" t="s">
        <v>5363</v>
      </c>
      <c r="F637" s="4" t="s">
        <v>5364</v>
      </c>
      <c r="G637" s="4" t="s">
        <v>5080</v>
      </c>
      <c r="H637" s="4" t="s">
        <v>5081</v>
      </c>
    </row>
    <row r="638" spans="1:8">
      <c r="A638" s="4" t="s">
        <v>774</v>
      </c>
      <c r="B638" s="4" t="s">
        <v>5076</v>
      </c>
      <c r="C638" s="4" t="s">
        <v>221</v>
      </c>
      <c r="D638" s="4" t="s">
        <v>352</v>
      </c>
      <c r="E638" s="4" t="s">
        <v>5278</v>
      </c>
      <c r="F638" s="4" t="s">
        <v>5279</v>
      </c>
      <c r="G638" s="4" t="s">
        <v>5071</v>
      </c>
      <c r="H638" s="4" t="s">
        <v>5088</v>
      </c>
    </row>
    <row r="639" spans="1:8">
      <c r="A639" s="4" t="s">
        <v>1413</v>
      </c>
      <c r="B639" s="4" t="s">
        <v>5076</v>
      </c>
      <c r="C639" s="4" t="s">
        <v>495</v>
      </c>
      <c r="D639" s="4" t="s">
        <v>352</v>
      </c>
      <c r="E639" s="4" t="s">
        <v>5132</v>
      </c>
      <c r="F639" s="4" t="s">
        <v>5133</v>
      </c>
      <c r="G639" s="4" t="s">
        <v>5071</v>
      </c>
      <c r="H639" s="4" t="s">
        <v>5098</v>
      </c>
    </row>
    <row r="640" spans="1:8">
      <c r="A640" s="4" t="s">
        <v>5517</v>
      </c>
      <c r="B640" s="4" t="s">
        <v>5076</v>
      </c>
      <c r="C640" s="4" t="s">
        <v>221</v>
      </c>
      <c r="D640" s="4" t="s">
        <v>352</v>
      </c>
      <c r="E640" s="4" t="s">
        <v>5278</v>
      </c>
      <c r="F640" s="4" t="s">
        <v>5279</v>
      </c>
      <c r="G640" s="4" t="s">
        <v>5071</v>
      </c>
      <c r="H640" s="4" t="s">
        <v>5103</v>
      </c>
    </row>
    <row r="641" spans="1:8">
      <c r="A641" s="4" t="s">
        <v>888</v>
      </c>
      <c r="B641" s="4" t="s">
        <v>5069</v>
      </c>
      <c r="C641" s="4" t="s">
        <v>66</v>
      </c>
      <c r="D641" s="4" t="s">
        <v>352</v>
      </c>
      <c r="E641" s="4" t="s">
        <v>5283</v>
      </c>
      <c r="F641" s="4" t="s">
        <v>76</v>
      </c>
      <c r="G641" s="4" t="s">
        <v>5071</v>
      </c>
      <c r="H641" s="4" t="s">
        <v>5084</v>
      </c>
    </row>
    <row r="642" spans="1:8">
      <c r="A642" s="4" t="s">
        <v>1934</v>
      </c>
      <c r="B642" s="4" t="s">
        <v>5076</v>
      </c>
      <c r="C642" s="4" t="s">
        <v>34</v>
      </c>
      <c r="D642" s="4" t="s">
        <v>352</v>
      </c>
      <c r="E642" s="4" t="s">
        <v>5223</v>
      </c>
      <c r="F642" s="4" t="s">
        <v>5224</v>
      </c>
      <c r="G642" s="4" t="s">
        <v>5071</v>
      </c>
      <c r="H642" s="4" t="s">
        <v>5134</v>
      </c>
    </row>
    <row r="643" spans="1:8">
      <c r="A643" s="4" t="s">
        <v>3718</v>
      </c>
      <c r="B643" s="4" t="s">
        <v>5076</v>
      </c>
      <c r="C643" s="4" t="s">
        <v>175</v>
      </c>
      <c r="D643" s="4" t="s">
        <v>352</v>
      </c>
      <c r="E643" s="4" t="s">
        <v>5215</v>
      </c>
      <c r="F643" s="4" t="s">
        <v>5216</v>
      </c>
      <c r="G643" s="4" t="s">
        <v>5071</v>
      </c>
      <c r="H643" s="4" t="s">
        <v>5121</v>
      </c>
    </row>
    <row r="644" spans="1:8">
      <c r="A644" s="4" t="s">
        <v>1136</v>
      </c>
      <c r="B644" s="4" t="s">
        <v>5076</v>
      </c>
      <c r="C644" s="4" t="s">
        <v>197</v>
      </c>
      <c r="D644" s="4" t="s">
        <v>352</v>
      </c>
      <c r="E644" s="4" t="s">
        <v>5244</v>
      </c>
      <c r="F644" s="4" t="s">
        <v>214</v>
      </c>
      <c r="G644" s="4" t="s">
        <v>5071</v>
      </c>
      <c r="H644" s="4" t="s">
        <v>5084</v>
      </c>
    </row>
    <row r="645" spans="1:8">
      <c r="A645" s="4" t="s">
        <v>606</v>
      </c>
      <c r="B645" s="4" t="s">
        <v>5076</v>
      </c>
      <c r="C645" s="4" t="s">
        <v>129</v>
      </c>
      <c r="D645" s="4" t="s">
        <v>352</v>
      </c>
      <c r="E645" s="4" t="s">
        <v>5104</v>
      </c>
      <c r="F645" s="4" t="s">
        <v>5105</v>
      </c>
      <c r="G645" s="4" t="s">
        <v>5071</v>
      </c>
      <c r="H645" s="4" t="s">
        <v>5098</v>
      </c>
    </row>
    <row r="646" spans="1:8">
      <c r="A646" s="4" t="s">
        <v>5518</v>
      </c>
      <c r="B646" s="4" t="s">
        <v>5076</v>
      </c>
      <c r="C646" s="4" t="s">
        <v>495</v>
      </c>
      <c r="D646" s="4" t="s">
        <v>352</v>
      </c>
      <c r="E646" s="4" t="s">
        <v>5132</v>
      </c>
      <c r="F646" s="4" t="s">
        <v>5133</v>
      </c>
      <c r="G646" s="4" t="s">
        <v>5071</v>
      </c>
      <c r="H646" s="4" t="s">
        <v>5098</v>
      </c>
    </row>
    <row r="647" spans="1:8">
      <c r="A647" s="4" t="s">
        <v>5519</v>
      </c>
      <c r="B647" s="4" t="s">
        <v>5076</v>
      </c>
      <c r="C647" s="4" t="s">
        <v>495</v>
      </c>
      <c r="D647" s="4" t="s">
        <v>352</v>
      </c>
      <c r="E647" s="4" t="s">
        <v>5132</v>
      </c>
      <c r="F647" s="4" t="s">
        <v>5133</v>
      </c>
      <c r="G647" s="4" t="s">
        <v>5071</v>
      </c>
      <c r="H647" s="4" t="s">
        <v>5088</v>
      </c>
    </row>
    <row r="648" spans="1:8">
      <c r="A648" s="4" t="s">
        <v>418</v>
      </c>
      <c r="B648" s="4" t="s">
        <v>5069</v>
      </c>
      <c r="C648" s="4" t="s">
        <v>66</v>
      </c>
      <c r="D648" s="4" t="s">
        <v>352</v>
      </c>
      <c r="E648" s="4" t="s">
        <v>5240</v>
      </c>
      <c r="F648" s="4" t="s">
        <v>70</v>
      </c>
      <c r="G648" s="4" t="s">
        <v>5071</v>
      </c>
      <c r="H648" s="4" t="s">
        <v>5124</v>
      </c>
    </row>
    <row r="649" spans="1:8">
      <c r="A649" s="4" t="s">
        <v>5520</v>
      </c>
      <c r="B649" s="4" t="s">
        <v>5076</v>
      </c>
      <c r="C649" s="4" t="s">
        <v>34</v>
      </c>
      <c r="D649" s="4" t="s">
        <v>352</v>
      </c>
      <c r="E649" s="4" t="s">
        <v>5189</v>
      </c>
      <c r="F649" s="4" t="s">
        <v>5190</v>
      </c>
      <c r="G649" s="4" t="s">
        <v>5080</v>
      </c>
      <c r="H649" s="4" t="s">
        <v>5103</v>
      </c>
    </row>
    <row r="650" spans="1:8">
      <c r="A650" s="4" t="s">
        <v>1068</v>
      </c>
      <c r="B650" s="4" t="s">
        <v>5076</v>
      </c>
      <c r="C650" s="4" t="s">
        <v>197</v>
      </c>
      <c r="D650" s="4" t="s">
        <v>352</v>
      </c>
      <c r="E650" s="4" t="s">
        <v>5171</v>
      </c>
      <c r="F650" s="4" t="s">
        <v>212</v>
      </c>
      <c r="G650" s="4" t="s">
        <v>5071</v>
      </c>
      <c r="H650" s="4" t="s">
        <v>5121</v>
      </c>
    </row>
    <row r="651" spans="1:8">
      <c r="A651" s="4" t="s">
        <v>1344</v>
      </c>
      <c r="B651" s="4" t="s">
        <v>5076</v>
      </c>
      <c r="C651" s="4" t="s">
        <v>240</v>
      </c>
      <c r="D651" s="4" t="s">
        <v>352</v>
      </c>
      <c r="E651" s="4" t="s">
        <v>5359</v>
      </c>
      <c r="F651" s="4" t="s">
        <v>5360</v>
      </c>
      <c r="G651" s="4" t="s">
        <v>5071</v>
      </c>
      <c r="H651" s="4" t="s">
        <v>5121</v>
      </c>
    </row>
    <row r="652" spans="1:8">
      <c r="A652" s="4" t="s">
        <v>5521</v>
      </c>
      <c r="B652" s="4" t="s">
        <v>5076</v>
      </c>
      <c r="C652" s="4" t="s">
        <v>129</v>
      </c>
      <c r="D652" s="4" t="s">
        <v>352</v>
      </c>
      <c r="E652" s="4" t="s">
        <v>5298</v>
      </c>
      <c r="F652" s="4" t="s">
        <v>140</v>
      </c>
      <c r="G652" s="4" t="s">
        <v>5071</v>
      </c>
      <c r="H652" s="4" t="s">
        <v>5134</v>
      </c>
    </row>
    <row r="653" spans="1:8">
      <c r="A653" s="4" t="s">
        <v>5522</v>
      </c>
      <c r="B653" s="4" t="s">
        <v>5076</v>
      </c>
      <c r="C653" s="4" t="s">
        <v>160</v>
      </c>
      <c r="D653" s="4" t="s">
        <v>352</v>
      </c>
      <c r="E653" s="4" t="s">
        <v>5386</v>
      </c>
      <c r="F653" s="4" t="s">
        <v>187</v>
      </c>
      <c r="G653" s="4" t="s">
        <v>5071</v>
      </c>
      <c r="H653" s="4" t="s">
        <v>5134</v>
      </c>
    </row>
    <row r="654" spans="1:8">
      <c r="A654" s="4" t="s">
        <v>5523</v>
      </c>
      <c r="B654" s="4" t="s">
        <v>5076</v>
      </c>
      <c r="C654" s="4" t="s">
        <v>495</v>
      </c>
      <c r="D654" s="4" t="s">
        <v>352</v>
      </c>
      <c r="E654" s="4" t="s">
        <v>5132</v>
      </c>
      <c r="F654" s="4" t="s">
        <v>5133</v>
      </c>
      <c r="G654" s="4" t="s">
        <v>5071</v>
      </c>
      <c r="H654" s="4" t="s">
        <v>5134</v>
      </c>
    </row>
    <row r="655" spans="1:8">
      <c r="A655" s="4" t="s">
        <v>786</v>
      </c>
      <c r="B655" s="4" t="s">
        <v>5076</v>
      </c>
      <c r="C655" s="4" t="s">
        <v>221</v>
      </c>
      <c r="D655" s="4" t="s">
        <v>352</v>
      </c>
      <c r="E655" s="4" t="s">
        <v>5278</v>
      </c>
      <c r="F655" s="4" t="s">
        <v>5279</v>
      </c>
      <c r="G655" s="4" t="s">
        <v>5071</v>
      </c>
      <c r="H655" s="4" t="s">
        <v>5092</v>
      </c>
    </row>
    <row r="656" spans="1:8">
      <c r="A656" s="4" t="s">
        <v>856</v>
      </c>
      <c r="B656" s="4" t="s">
        <v>5069</v>
      </c>
      <c r="C656" s="4" t="s">
        <v>291</v>
      </c>
      <c r="D656" s="4" t="s">
        <v>352</v>
      </c>
      <c r="E656" s="4" t="s">
        <v>5397</v>
      </c>
      <c r="F656" s="4" t="s">
        <v>5398</v>
      </c>
      <c r="G656" s="4" t="s">
        <v>5071</v>
      </c>
      <c r="H656" s="4" t="s">
        <v>5204</v>
      </c>
    </row>
    <row r="657" spans="1:8">
      <c r="A657" s="4" t="s">
        <v>5524</v>
      </c>
      <c r="B657" s="4" t="s">
        <v>5076</v>
      </c>
      <c r="C657" s="4" t="s">
        <v>160</v>
      </c>
      <c r="D657" s="4" t="s">
        <v>352</v>
      </c>
      <c r="E657" s="4" t="s">
        <v>5217</v>
      </c>
      <c r="F657" s="4" t="s">
        <v>166</v>
      </c>
      <c r="G657" s="4" t="s">
        <v>5071</v>
      </c>
      <c r="H657" s="4" t="s">
        <v>5088</v>
      </c>
    </row>
    <row r="658" spans="1:8">
      <c r="A658" s="4" t="s">
        <v>1916</v>
      </c>
      <c r="B658" s="4" t="s">
        <v>5076</v>
      </c>
      <c r="C658" s="4" t="s">
        <v>34</v>
      </c>
      <c r="D658" s="4" t="s">
        <v>352</v>
      </c>
      <c r="E658" s="4" t="s">
        <v>5271</v>
      </c>
      <c r="F658" s="4" t="s">
        <v>1903</v>
      </c>
      <c r="G658" s="4" t="s">
        <v>5071</v>
      </c>
      <c r="H658" s="4" t="s">
        <v>5168</v>
      </c>
    </row>
    <row r="659" spans="1:8">
      <c r="A659" s="4" t="s">
        <v>2007</v>
      </c>
      <c r="B659" s="4" t="s">
        <v>5076</v>
      </c>
      <c r="C659" s="4" t="s">
        <v>129</v>
      </c>
      <c r="D659" s="4" t="s">
        <v>352</v>
      </c>
      <c r="E659" s="4" t="s">
        <v>5104</v>
      </c>
      <c r="F659" s="4" t="s">
        <v>5105</v>
      </c>
      <c r="G659" s="4" t="s">
        <v>5071</v>
      </c>
      <c r="H659" s="4" t="s">
        <v>5169</v>
      </c>
    </row>
    <row r="660" spans="1:8">
      <c r="A660" s="4" t="s">
        <v>5525</v>
      </c>
      <c r="B660" s="4" t="s">
        <v>5076</v>
      </c>
      <c r="C660" s="4" t="s">
        <v>66</v>
      </c>
      <c r="D660" s="4" t="s">
        <v>352</v>
      </c>
      <c r="E660" s="4" t="s">
        <v>5209</v>
      </c>
      <c r="F660" s="4" t="s">
        <v>5210</v>
      </c>
      <c r="G660" s="4" t="s">
        <v>5071</v>
      </c>
      <c r="H660" s="4" t="s">
        <v>5081</v>
      </c>
    </row>
    <row r="661" spans="1:8">
      <c r="A661" s="4" t="s">
        <v>1945</v>
      </c>
      <c r="B661" s="4" t="s">
        <v>5069</v>
      </c>
      <c r="C661" s="4" t="s">
        <v>322</v>
      </c>
      <c r="D661" s="4" t="s">
        <v>352</v>
      </c>
      <c r="E661" s="4" t="s">
        <v>5304</v>
      </c>
      <c r="F661" s="4" t="s">
        <v>5305</v>
      </c>
      <c r="G661" s="4" t="s">
        <v>5071</v>
      </c>
      <c r="H661" s="4" t="s">
        <v>5088</v>
      </c>
    </row>
    <row r="662" spans="1:8">
      <c r="A662" s="4" t="s">
        <v>604</v>
      </c>
      <c r="B662" s="4" t="s">
        <v>5076</v>
      </c>
      <c r="C662" s="4" t="s">
        <v>129</v>
      </c>
      <c r="D662" s="4" t="s">
        <v>352</v>
      </c>
      <c r="E662" s="4" t="s">
        <v>5104</v>
      </c>
      <c r="F662" s="4" t="s">
        <v>5105</v>
      </c>
      <c r="G662" s="4" t="s">
        <v>5071</v>
      </c>
      <c r="H662" s="4" t="s">
        <v>5114</v>
      </c>
    </row>
    <row r="663" spans="1:8">
      <c r="A663" s="4" t="s">
        <v>5526</v>
      </c>
      <c r="B663" s="4" t="s">
        <v>5076</v>
      </c>
      <c r="C663" s="4" t="s">
        <v>495</v>
      </c>
      <c r="D663" s="4" t="s">
        <v>352</v>
      </c>
      <c r="E663" s="4" t="s">
        <v>5132</v>
      </c>
      <c r="F663" s="4" t="s">
        <v>5133</v>
      </c>
      <c r="G663" s="4" t="s">
        <v>5071</v>
      </c>
      <c r="H663" s="4" t="s">
        <v>5088</v>
      </c>
    </row>
    <row r="664" spans="1:8">
      <c r="A664" s="4" t="s">
        <v>5527</v>
      </c>
      <c r="B664" s="4" t="s">
        <v>5076</v>
      </c>
      <c r="C664" s="4" t="s">
        <v>5100</v>
      </c>
      <c r="D664" s="4" t="s">
        <v>352</v>
      </c>
      <c r="E664" s="4" t="s">
        <v>5363</v>
      </c>
      <c r="F664" s="4" t="s">
        <v>5364</v>
      </c>
      <c r="G664" s="4" t="s">
        <v>5080</v>
      </c>
      <c r="H664" s="4" t="s">
        <v>5098</v>
      </c>
    </row>
    <row r="665" spans="1:8">
      <c r="A665" s="4" t="s">
        <v>1179</v>
      </c>
      <c r="B665" s="4" t="s">
        <v>5069</v>
      </c>
      <c r="C665" s="4" t="s">
        <v>291</v>
      </c>
      <c r="D665" s="4" t="s">
        <v>352</v>
      </c>
      <c r="E665" s="4" t="s">
        <v>5373</v>
      </c>
      <c r="F665" s="4" t="s">
        <v>5374</v>
      </c>
      <c r="G665" s="4" t="s">
        <v>5071</v>
      </c>
      <c r="H665" s="4" t="s">
        <v>5169</v>
      </c>
    </row>
    <row r="666" spans="1:8">
      <c r="A666" s="4" t="s">
        <v>824</v>
      </c>
      <c r="B666" s="4" t="s">
        <v>5076</v>
      </c>
      <c r="C666" s="4" t="s">
        <v>221</v>
      </c>
      <c r="D666" s="4" t="s">
        <v>352</v>
      </c>
      <c r="E666" s="4" t="s">
        <v>5278</v>
      </c>
      <c r="F666" s="4" t="s">
        <v>5279</v>
      </c>
      <c r="G666" s="4" t="s">
        <v>5071</v>
      </c>
      <c r="H666" s="4" t="s">
        <v>5072</v>
      </c>
    </row>
    <row r="667" spans="1:8">
      <c r="A667" s="4" t="s">
        <v>5528</v>
      </c>
      <c r="B667" s="4" t="s">
        <v>5076</v>
      </c>
      <c r="C667" s="4" t="s">
        <v>160</v>
      </c>
      <c r="D667" s="4" t="s">
        <v>352</v>
      </c>
      <c r="E667" s="4" t="s">
        <v>5386</v>
      </c>
      <c r="F667" s="4" t="s">
        <v>187</v>
      </c>
      <c r="G667" s="4" t="s">
        <v>5071</v>
      </c>
      <c r="H667" s="4" t="s">
        <v>5134</v>
      </c>
    </row>
    <row r="668" spans="1:8">
      <c r="A668" s="4" t="s">
        <v>3548</v>
      </c>
      <c r="B668" s="4" t="s">
        <v>5076</v>
      </c>
      <c r="C668" s="4" t="s">
        <v>221</v>
      </c>
      <c r="D668" s="4" t="s">
        <v>352</v>
      </c>
      <c r="E668" s="4" t="s">
        <v>5343</v>
      </c>
      <c r="F668" s="4" t="s">
        <v>5344</v>
      </c>
      <c r="G668" s="4" t="s">
        <v>5071</v>
      </c>
      <c r="H668" s="4" t="s">
        <v>5114</v>
      </c>
    </row>
    <row r="669" spans="1:8">
      <c r="A669" s="4" t="s">
        <v>1202</v>
      </c>
      <c r="B669" s="4" t="s">
        <v>5076</v>
      </c>
      <c r="C669" s="4" t="s">
        <v>175</v>
      </c>
      <c r="D669" s="4" t="s">
        <v>352</v>
      </c>
      <c r="E669" s="4" t="s">
        <v>5215</v>
      </c>
      <c r="F669" s="4" t="s">
        <v>5216</v>
      </c>
      <c r="G669" s="4" t="s">
        <v>5071</v>
      </c>
      <c r="H669" s="4" t="s">
        <v>5114</v>
      </c>
    </row>
    <row r="670" spans="1:8">
      <c r="A670" s="4" t="s">
        <v>5529</v>
      </c>
      <c r="B670" s="4" t="s">
        <v>5069</v>
      </c>
      <c r="C670" s="4" t="s">
        <v>260</v>
      </c>
      <c r="D670" s="4" t="s">
        <v>352</v>
      </c>
      <c r="E670" s="4" t="s">
        <v>5324</v>
      </c>
      <c r="F670" s="4" t="s">
        <v>277</v>
      </c>
      <c r="G670" s="4" t="s">
        <v>5080</v>
      </c>
      <c r="H670" s="4" t="s">
        <v>5103</v>
      </c>
    </row>
    <row r="671" spans="1:8">
      <c r="A671" s="4" t="s">
        <v>5530</v>
      </c>
      <c r="B671" s="4" t="s">
        <v>5076</v>
      </c>
      <c r="C671" s="4" t="s">
        <v>175</v>
      </c>
      <c r="D671" s="4" t="s">
        <v>352</v>
      </c>
      <c r="E671" s="4" t="s">
        <v>5215</v>
      </c>
      <c r="F671" s="4" t="s">
        <v>5216</v>
      </c>
      <c r="G671" s="4" t="s">
        <v>5080</v>
      </c>
      <c r="H671" s="4" t="s">
        <v>5168</v>
      </c>
    </row>
    <row r="672" spans="1:8">
      <c r="A672" s="4" t="s">
        <v>791</v>
      </c>
      <c r="B672" s="4" t="s">
        <v>5076</v>
      </c>
      <c r="C672" s="4" t="s">
        <v>221</v>
      </c>
      <c r="D672" s="4" t="s">
        <v>352</v>
      </c>
      <c r="E672" s="4" t="s">
        <v>5278</v>
      </c>
      <c r="F672" s="4" t="s">
        <v>5279</v>
      </c>
      <c r="G672" s="4" t="s">
        <v>5071</v>
      </c>
      <c r="H672" s="4" t="s">
        <v>5168</v>
      </c>
    </row>
    <row r="673" spans="1:8">
      <c r="A673" s="4" t="s">
        <v>892</v>
      </c>
      <c r="B673" s="4" t="s">
        <v>5069</v>
      </c>
      <c r="C673" s="4" t="s">
        <v>66</v>
      </c>
      <c r="D673" s="4" t="s">
        <v>352</v>
      </c>
      <c r="E673" s="4" t="s">
        <v>5283</v>
      </c>
      <c r="F673" s="4" t="s">
        <v>76</v>
      </c>
      <c r="G673" s="4" t="s">
        <v>5071</v>
      </c>
      <c r="H673" s="4" t="s">
        <v>5121</v>
      </c>
    </row>
    <row r="674" spans="1:8">
      <c r="A674" s="4" t="s">
        <v>5531</v>
      </c>
      <c r="B674" s="4" t="s">
        <v>5076</v>
      </c>
      <c r="C674" s="4" t="s">
        <v>495</v>
      </c>
      <c r="D674" s="4" t="s">
        <v>352</v>
      </c>
      <c r="E674" s="4" t="s">
        <v>5132</v>
      </c>
      <c r="F674" s="4" t="s">
        <v>5133</v>
      </c>
      <c r="G674" s="4" t="s">
        <v>5071</v>
      </c>
      <c r="H674" s="4" t="s">
        <v>5095</v>
      </c>
    </row>
    <row r="675" spans="1:8">
      <c r="A675" s="4" t="s">
        <v>5532</v>
      </c>
      <c r="B675" s="4" t="s">
        <v>5076</v>
      </c>
      <c r="C675" s="4" t="s">
        <v>34</v>
      </c>
      <c r="D675" s="4" t="s">
        <v>352</v>
      </c>
      <c r="E675" s="4" t="s">
        <v>5189</v>
      </c>
      <c r="F675" s="4" t="s">
        <v>5190</v>
      </c>
      <c r="G675" s="4" t="s">
        <v>5080</v>
      </c>
      <c r="H675" s="4" t="s">
        <v>5075</v>
      </c>
    </row>
    <row r="676" spans="1:8">
      <c r="A676" s="4" t="s">
        <v>5533</v>
      </c>
      <c r="B676" s="4" t="s">
        <v>5076</v>
      </c>
      <c r="C676" s="4" t="s">
        <v>5100</v>
      </c>
      <c r="D676" s="4" t="s">
        <v>352</v>
      </c>
      <c r="E676" s="4" t="s">
        <v>5400</v>
      </c>
      <c r="F676" s="4" t="s">
        <v>5401</v>
      </c>
      <c r="G676" s="4" t="s">
        <v>5080</v>
      </c>
      <c r="H676" s="4" t="s">
        <v>5122</v>
      </c>
    </row>
    <row r="677" spans="1:8">
      <c r="A677" s="4" t="s">
        <v>1930</v>
      </c>
      <c r="B677" s="4" t="s">
        <v>5076</v>
      </c>
      <c r="C677" s="4" t="s">
        <v>34</v>
      </c>
      <c r="D677" s="4" t="s">
        <v>352</v>
      </c>
      <c r="E677" s="4" t="s">
        <v>5223</v>
      </c>
      <c r="F677" s="4" t="s">
        <v>5224</v>
      </c>
      <c r="G677" s="4" t="s">
        <v>5071</v>
      </c>
      <c r="H677" s="4" t="s">
        <v>5169</v>
      </c>
    </row>
    <row r="678" spans="1:8">
      <c r="A678" s="4" t="s">
        <v>488</v>
      </c>
      <c r="B678" s="4" t="s">
        <v>5076</v>
      </c>
      <c r="C678" s="4" t="s">
        <v>34</v>
      </c>
      <c r="D678" s="4" t="s">
        <v>352</v>
      </c>
      <c r="E678" s="4" t="s">
        <v>5189</v>
      </c>
      <c r="F678" s="4" t="s">
        <v>5190</v>
      </c>
      <c r="G678" s="4" t="s">
        <v>5071</v>
      </c>
      <c r="H678" s="4" t="s">
        <v>5088</v>
      </c>
    </row>
    <row r="679" spans="1:8">
      <c r="A679" s="4" t="s">
        <v>1076</v>
      </c>
      <c r="B679" s="4" t="s">
        <v>5076</v>
      </c>
      <c r="C679" s="4" t="s">
        <v>197</v>
      </c>
      <c r="D679" s="4" t="s">
        <v>352</v>
      </c>
      <c r="E679" s="4" t="s">
        <v>5171</v>
      </c>
      <c r="F679" s="4" t="s">
        <v>212</v>
      </c>
      <c r="G679" s="4" t="s">
        <v>5071</v>
      </c>
      <c r="H679" s="4" t="s">
        <v>5075</v>
      </c>
    </row>
    <row r="680" spans="1:8">
      <c r="A680" s="4" t="s">
        <v>1262</v>
      </c>
      <c r="B680" s="4" t="s">
        <v>5076</v>
      </c>
      <c r="C680" s="4" t="s">
        <v>66</v>
      </c>
      <c r="D680" s="4" t="s">
        <v>352</v>
      </c>
      <c r="E680" s="4" t="s">
        <v>5218</v>
      </c>
      <c r="F680" s="4" t="s">
        <v>5219</v>
      </c>
      <c r="G680" s="4" t="s">
        <v>5071</v>
      </c>
      <c r="H680" s="4" t="s">
        <v>5084</v>
      </c>
    </row>
    <row r="681" spans="1:8">
      <c r="A681" s="4" t="s">
        <v>5534</v>
      </c>
      <c r="B681" s="4" t="s">
        <v>5076</v>
      </c>
      <c r="C681" s="4" t="s">
        <v>34</v>
      </c>
      <c r="D681" s="4" t="s">
        <v>352</v>
      </c>
      <c r="E681" s="4" t="s">
        <v>5271</v>
      </c>
      <c r="F681" s="4" t="s">
        <v>1903</v>
      </c>
      <c r="G681" s="4" t="s">
        <v>5080</v>
      </c>
      <c r="H681" s="4" t="s">
        <v>5103</v>
      </c>
    </row>
    <row r="682" spans="1:8">
      <c r="A682" s="4" t="s">
        <v>741</v>
      </c>
      <c r="B682" s="4" t="s">
        <v>5076</v>
      </c>
      <c r="C682" s="4" t="s">
        <v>160</v>
      </c>
      <c r="D682" s="4" t="s">
        <v>352</v>
      </c>
      <c r="E682" s="4" t="s">
        <v>5170</v>
      </c>
      <c r="F682" s="4" t="s">
        <v>737</v>
      </c>
      <c r="G682" s="4" t="s">
        <v>5071</v>
      </c>
      <c r="H682" s="4" t="s">
        <v>5092</v>
      </c>
    </row>
    <row r="683" spans="1:8">
      <c r="A683" s="4" t="s">
        <v>470</v>
      </c>
      <c r="B683" s="4" t="s">
        <v>5069</v>
      </c>
      <c r="C683" s="4" t="s">
        <v>304</v>
      </c>
      <c r="D683" s="4" t="s">
        <v>352</v>
      </c>
      <c r="E683" s="4" t="s">
        <v>5535</v>
      </c>
      <c r="F683" s="4" t="s">
        <v>303</v>
      </c>
      <c r="G683" s="4" t="s">
        <v>5071</v>
      </c>
      <c r="H683" s="4" t="s">
        <v>5121</v>
      </c>
    </row>
    <row r="684" spans="1:8">
      <c r="A684" s="4" t="s">
        <v>609</v>
      </c>
      <c r="B684" s="4" t="s">
        <v>5076</v>
      </c>
      <c r="C684" s="4" t="s">
        <v>129</v>
      </c>
      <c r="D684" s="4" t="s">
        <v>352</v>
      </c>
      <c r="E684" s="4" t="s">
        <v>5104</v>
      </c>
      <c r="F684" s="4" t="s">
        <v>5105</v>
      </c>
      <c r="G684" s="4" t="s">
        <v>5071</v>
      </c>
      <c r="H684" s="4" t="s">
        <v>5072</v>
      </c>
    </row>
    <row r="685" spans="1:8">
      <c r="A685" s="4" t="s">
        <v>1268</v>
      </c>
      <c r="B685" s="4" t="s">
        <v>5076</v>
      </c>
      <c r="C685" s="4" t="s">
        <v>66</v>
      </c>
      <c r="D685" s="4" t="s">
        <v>352</v>
      </c>
      <c r="E685" s="4" t="s">
        <v>5218</v>
      </c>
      <c r="F685" s="4" t="s">
        <v>5219</v>
      </c>
      <c r="G685" s="4" t="s">
        <v>5071</v>
      </c>
      <c r="H685" s="4" t="s">
        <v>5124</v>
      </c>
    </row>
    <row r="686" spans="1:8">
      <c r="A686" s="4" t="s">
        <v>747</v>
      </c>
      <c r="B686" s="4" t="s">
        <v>5076</v>
      </c>
      <c r="C686" s="4" t="s">
        <v>34</v>
      </c>
      <c r="D686" s="4" t="s">
        <v>343</v>
      </c>
      <c r="E686" s="4" t="s">
        <v>5281</v>
      </c>
      <c r="F686" s="4" t="s">
        <v>5282</v>
      </c>
      <c r="G686" s="4" t="s">
        <v>5071</v>
      </c>
      <c r="H686" s="4" t="s">
        <v>5098</v>
      </c>
    </row>
    <row r="687" spans="1:8">
      <c r="A687" s="4" t="s">
        <v>459</v>
      </c>
      <c r="B687" s="4" t="s">
        <v>5076</v>
      </c>
      <c r="C687" s="4" t="s">
        <v>197</v>
      </c>
      <c r="D687" s="4" t="s">
        <v>343</v>
      </c>
      <c r="E687" s="4" t="s">
        <v>5200</v>
      </c>
      <c r="F687" s="4" t="s">
        <v>5201</v>
      </c>
      <c r="G687" s="4" t="s">
        <v>5071</v>
      </c>
      <c r="H687" s="4" t="s">
        <v>5121</v>
      </c>
    </row>
    <row r="688" spans="1:8">
      <c r="A688" s="4" t="s">
        <v>366</v>
      </c>
      <c r="B688" s="4" t="s">
        <v>5076</v>
      </c>
      <c r="C688" s="4" t="s">
        <v>66</v>
      </c>
      <c r="D688" s="4" t="s">
        <v>352</v>
      </c>
      <c r="E688" s="4" t="s">
        <v>5188</v>
      </c>
      <c r="F688" s="4" t="s">
        <v>90</v>
      </c>
      <c r="G688" s="4" t="s">
        <v>5071</v>
      </c>
      <c r="H688" s="4" t="s">
        <v>5075</v>
      </c>
    </row>
    <row r="689" spans="1:8">
      <c r="A689" s="4" t="s">
        <v>521</v>
      </c>
      <c r="B689" s="4" t="s">
        <v>5069</v>
      </c>
      <c r="C689" s="4" t="s">
        <v>495</v>
      </c>
      <c r="D689" s="4" t="s">
        <v>352</v>
      </c>
      <c r="E689" s="4" t="s">
        <v>5112</v>
      </c>
      <c r="F689" s="4" t="s">
        <v>5113</v>
      </c>
      <c r="G689" s="4" t="s">
        <v>5071</v>
      </c>
      <c r="H689" s="4" t="s">
        <v>5125</v>
      </c>
    </row>
    <row r="690" spans="1:8">
      <c r="A690" s="4" t="s">
        <v>1242</v>
      </c>
      <c r="B690" s="4" t="s">
        <v>5076</v>
      </c>
      <c r="C690" s="4" t="s">
        <v>66</v>
      </c>
      <c r="D690" s="4" t="s">
        <v>352</v>
      </c>
      <c r="E690" s="4" t="s">
        <v>5218</v>
      </c>
      <c r="F690" s="4" t="s">
        <v>5219</v>
      </c>
      <c r="G690" s="4" t="s">
        <v>5071</v>
      </c>
      <c r="H690" s="4" t="s">
        <v>5168</v>
      </c>
    </row>
    <row r="691" spans="1:8">
      <c r="A691" s="4" t="s">
        <v>1238</v>
      </c>
      <c r="B691" s="4" t="s">
        <v>5076</v>
      </c>
      <c r="C691" s="4" t="s">
        <v>66</v>
      </c>
      <c r="D691" s="4" t="s">
        <v>352</v>
      </c>
      <c r="E691" s="4" t="s">
        <v>5218</v>
      </c>
      <c r="F691" s="4" t="s">
        <v>5219</v>
      </c>
      <c r="G691" s="4" t="s">
        <v>5071</v>
      </c>
      <c r="H691" s="4" t="s">
        <v>5098</v>
      </c>
    </row>
    <row r="692" spans="1:8">
      <c r="A692" s="4" t="s">
        <v>1258</v>
      </c>
      <c r="B692" s="4" t="s">
        <v>5076</v>
      </c>
      <c r="C692" s="4" t="s">
        <v>66</v>
      </c>
      <c r="D692" s="4" t="s">
        <v>352</v>
      </c>
      <c r="E692" s="4" t="s">
        <v>5218</v>
      </c>
      <c r="F692" s="4" t="s">
        <v>5219</v>
      </c>
      <c r="G692" s="4" t="s">
        <v>5071</v>
      </c>
      <c r="H692" s="4" t="s">
        <v>5084</v>
      </c>
    </row>
    <row r="693" spans="1:8">
      <c r="A693" s="4" t="s">
        <v>5536</v>
      </c>
      <c r="B693" s="4" t="s">
        <v>5076</v>
      </c>
      <c r="C693" s="4" t="s">
        <v>34</v>
      </c>
      <c r="D693" s="4" t="s">
        <v>343</v>
      </c>
      <c r="E693" s="4" t="s">
        <v>5537</v>
      </c>
      <c r="F693" s="4" t="s">
        <v>5538</v>
      </c>
      <c r="G693" s="4" t="s">
        <v>5071</v>
      </c>
      <c r="H693" s="4" t="s">
        <v>5088</v>
      </c>
    </row>
    <row r="694" spans="1:8">
      <c r="A694" s="4" t="s">
        <v>402</v>
      </c>
      <c r="B694" s="4" t="s">
        <v>5076</v>
      </c>
      <c r="C694" s="4" t="s">
        <v>34</v>
      </c>
      <c r="D694" s="4" t="s">
        <v>343</v>
      </c>
      <c r="E694" s="4" t="s">
        <v>5129</v>
      </c>
      <c r="F694" s="4" t="s">
        <v>5130</v>
      </c>
      <c r="G694" s="4" t="s">
        <v>5071</v>
      </c>
      <c r="H694" s="4" t="s">
        <v>5204</v>
      </c>
    </row>
    <row r="695" spans="1:8">
      <c r="A695" s="4" t="s">
        <v>5539</v>
      </c>
      <c r="B695" s="4" t="s">
        <v>5076</v>
      </c>
      <c r="C695" s="4" t="s">
        <v>34</v>
      </c>
      <c r="D695" s="4" t="s">
        <v>343</v>
      </c>
      <c r="E695" s="4" t="s">
        <v>5129</v>
      </c>
      <c r="F695" s="4" t="s">
        <v>5130</v>
      </c>
      <c r="G695" s="4" t="s">
        <v>5071</v>
      </c>
      <c r="H695" s="4" t="s">
        <v>5075</v>
      </c>
    </row>
    <row r="696" spans="1:8">
      <c r="A696" s="4" t="s">
        <v>573</v>
      </c>
      <c r="B696" s="4" t="s">
        <v>5076</v>
      </c>
      <c r="C696" s="4" t="s">
        <v>240</v>
      </c>
      <c r="D696" s="4" t="s">
        <v>343</v>
      </c>
      <c r="E696" s="4" t="s">
        <v>5540</v>
      </c>
      <c r="F696" s="4" t="s">
        <v>5541</v>
      </c>
      <c r="G696" s="4" t="s">
        <v>5071</v>
      </c>
      <c r="H696" s="4" t="s">
        <v>5169</v>
      </c>
    </row>
    <row r="697" spans="1:8">
      <c r="A697" s="4" t="s">
        <v>5542</v>
      </c>
      <c r="B697" s="4" t="s">
        <v>5076</v>
      </c>
      <c r="C697" s="4" t="s">
        <v>160</v>
      </c>
      <c r="D697" s="4" t="s">
        <v>352</v>
      </c>
      <c r="E697" s="4" t="s">
        <v>5170</v>
      </c>
      <c r="F697" s="4" t="s">
        <v>737</v>
      </c>
      <c r="G697" s="4" t="s">
        <v>5071</v>
      </c>
      <c r="H697" s="4" t="s">
        <v>5095</v>
      </c>
    </row>
    <row r="698" spans="1:8">
      <c r="A698" s="4" t="s">
        <v>5543</v>
      </c>
      <c r="B698" s="4" t="s">
        <v>5076</v>
      </c>
      <c r="C698" s="4" t="s">
        <v>5100</v>
      </c>
      <c r="D698" s="4" t="s">
        <v>352</v>
      </c>
      <c r="E698" s="4" t="s">
        <v>5363</v>
      </c>
      <c r="F698" s="4" t="s">
        <v>5364</v>
      </c>
      <c r="G698" s="4" t="s">
        <v>5080</v>
      </c>
      <c r="H698" s="4" t="s">
        <v>5098</v>
      </c>
    </row>
    <row r="699" spans="1:8">
      <c r="A699" s="4" t="s">
        <v>1345</v>
      </c>
      <c r="B699" s="4" t="s">
        <v>5076</v>
      </c>
      <c r="C699" s="4" t="s">
        <v>240</v>
      </c>
      <c r="D699" s="4" t="s">
        <v>352</v>
      </c>
      <c r="E699" s="4" t="s">
        <v>5359</v>
      </c>
      <c r="F699" s="4" t="s">
        <v>5360</v>
      </c>
      <c r="G699" s="4" t="s">
        <v>5071</v>
      </c>
      <c r="H699" s="4" t="s">
        <v>5121</v>
      </c>
    </row>
    <row r="700" spans="1:8">
      <c r="A700" s="4" t="s">
        <v>5544</v>
      </c>
      <c r="B700" s="4" t="s">
        <v>5076</v>
      </c>
      <c r="C700" s="4" t="s">
        <v>66</v>
      </c>
      <c r="D700" s="4" t="s">
        <v>352</v>
      </c>
      <c r="E700" s="4" t="s">
        <v>5218</v>
      </c>
      <c r="F700" s="4" t="s">
        <v>5219</v>
      </c>
      <c r="G700" s="4" t="s">
        <v>5071</v>
      </c>
      <c r="H700" s="4" t="s">
        <v>5095</v>
      </c>
    </row>
    <row r="701" spans="1:8">
      <c r="A701" s="4" t="s">
        <v>5545</v>
      </c>
      <c r="B701" s="4" t="s">
        <v>5076</v>
      </c>
      <c r="C701" s="4" t="s">
        <v>129</v>
      </c>
      <c r="D701" s="4" t="s">
        <v>352</v>
      </c>
      <c r="E701" s="4" t="s">
        <v>5104</v>
      </c>
      <c r="F701" s="4" t="s">
        <v>5105</v>
      </c>
      <c r="G701" s="4" t="s">
        <v>5071</v>
      </c>
      <c r="H701" s="4" t="s">
        <v>5075</v>
      </c>
    </row>
    <row r="702" spans="1:8">
      <c r="A702" s="4" t="s">
        <v>1683</v>
      </c>
      <c r="B702" s="4" t="s">
        <v>5076</v>
      </c>
      <c r="C702" s="4" t="s">
        <v>495</v>
      </c>
      <c r="D702" s="4" t="s">
        <v>343</v>
      </c>
      <c r="E702" s="4" t="s">
        <v>5132</v>
      </c>
      <c r="F702" s="4" t="s">
        <v>5133</v>
      </c>
      <c r="G702" s="4" t="s">
        <v>5071</v>
      </c>
      <c r="H702" s="4" t="s">
        <v>5168</v>
      </c>
    </row>
    <row r="703" spans="1:8">
      <c r="A703" s="4" t="s">
        <v>5546</v>
      </c>
      <c r="B703" s="4" t="s">
        <v>5076</v>
      </c>
      <c r="C703" s="4" t="s">
        <v>495</v>
      </c>
      <c r="D703" s="4" t="s">
        <v>343</v>
      </c>
      <c r="E703" s="4" t="s">
        <v>5132</v>
      </c>
      <c r="F703" s="4" t="s">
        <v>5133</v>
      </c>
      <c r="G703" s="4" t="s">
        <v>5071</v>
      </c>
      <c r="H703" s="4" t="s">
        <v>5095</v>
      </c>
    </row>
    <row r="704" spans="1:8">
      <c r="A704" s="4" t="s">
        <v>1846</v>
      </c>
      <c r="B704" s="4" t="s">
        <v>5076</v>
      </c>
      <c r="C704" s="4" t="s">
        <v>197</v>
      </c>
      <c r="D704" s="4" t="s">
        <v>343</v>
      </c>
      <c r="E704" s="4" t="s">
        <v>5183</v>
      </c>
      <c r="F704" s="4" t="s">
        <v>5184</v>
      </c>
      <c r="G704" s="4" t="s">
        <v>5071</v>
      </c>
      <c r="H704" s="4" t="s">
        <v>5168</v>
      </c>
    </row>
    <row r="705" spans="1:8">
      <c r="A705" s="4" t="s">
        <v>1758</v>
      </c>
      <c r="B705" s="4" t="s">
        <v>5076</v>
      </c>
      <c r="C705" s="4" t="s">
        <v>175</v>
      </c>
      <c r="D705" s="4" t="s">
        <v>343</v>
      </c>
      <c r="E705" s="4" t="s">
        <v>5262</v>
      </c>
      <c r="F705" s="4" t="s">
        <v>5263</v>
      </c>
      <c r="G705" s="4" t="s">
        <v>5071</v>
      </c>
      <c r="H705" s="4" t="s">
        <v>5084</v>
      </c>
    </row>
    <row r="706" spans="1:8">
      <c r="A706" s="4" t="s">
        <v>1128</v>
      </c>
      <c r="B706" s="4" t="s">
        <v>5076</v>
      </c>
      <c r="C706" s="4" t="s">
        <v>240</v>
      </c>
      <c r="D706" s="4" t="s">
        <v>352</v>
      </c>
      <c r="E706" s="4" t="s">
        <v>5167</v>
      </c>
      <c r="F706" s="4" t="s">
        <v>242</v>
      </c>
      <c r="G706" s="4" t="s">
        <v>5071</v>
      </c>
      <c r="H706" s="4" t="s">
        <v>5081</v>
      </c>
    </row>
    <row r="707" spans="1:8">
      <c r="A707" s="4" t="s">
        <v>2352</v>
      </c>
      <c r="B707" s="4" t="s">
        <v>5076</v>
      </c>
      <c r="C707" s="4" t="s">
        <v>221</v>
      </c>
      <c r="D707" s="4" t="s">
        <v>352</v>
      </c>
      <c r="E707" s="4" t="s">
        <v>5278</v>
      </c>
      <c r="F707" s="4" t="s">
        <v>5279</v>
      </c>
      <c r="G707" s="4" t="s">
        <v>5071</v>
      </c>
      <c r="H707" s="4" t="s">
        <v>5169</v>
      </c>
    </row>
    <row r="708" spans="1:8">
      <c r="A708" s="4" t="s">
        <v>5547</v>
      </c>
      <c r="B708" s="4" t="s">
        <v>5076</v>
      </c>
      <c r="C708" s="4" t="s">
        <v>129</v>
      </c>
      <c r="D708" s="4" t="s">
        <v>352</v>
      </c>
      <c r="E708" s="4" t="s">
        <v>5368</v>
      </c>
      <c r="F708" s="4" t="s">
        <v>1291</v>
      </c>
      <c r="G708" s="4" t="s">
        <v>5080</v>
      </c>
      <c r="H708" s="4" t="s">
        <v>5124</v>
      </c>
    </row>
    <row r="709" spans="1:8">
      <c r="A709" s="4" t="s">
        <v>1127</v>
      </c>
      <c r="B709" s="4" t="s">
        <v>5076</v>
      </c>
      <c r="C709" s="4" t="s">
        <v>240</v>
      </c>
      <c r="D709" s="4" t="s">
        <v>352</v>
      </c>
      <c r="E709" s="4" t="s">
        <v>5167</v>
      </c>
      <c r="F709" s="4" t="s">
        <v>242</v>
      </c>
      <c r="G709" s="4" t="s">
        <v>5071</v>
      </c>
      <c r="H709" s="4" t="s">
        <v>5122</v>
      </c>
    </row>
    <row r="710" spans="1:8">
      <c r="A710" s="4" t="s">
        <v>5548</v>
      </c>
      <c r="B710" s="4" t="s">
        <v>5076</v>
      </c>
      <c r="C710" s="4" t="s">
        <v>495</v>
      </c>
      <c r="D710" s="4" t="s">
        <v>343</v>
      </c>
      <c r="E710" s="4" t="s">
        <v>5132</v>
      </c>
      <c r="F710" s="4" t="s">
        <v>5133</v>
      </c>
      <c r="G710" s="4" t="s">
        <v>5071</v>
      </c>
      <c r="H710" s="4" t="s">
        <v>5088</v>
      </c>
    </row>
    <row r="711" spans="1:8">
      <c r="A711" s="4" t="s">
        <v>5549</v>
      </c>
      <c r="B711" s="4" t="s">
        <v>5076</v>
      </c>
      <c r="C711" s="4" t="s">
        <v>197</v>
      </c>
      <c r="D711" s="4" t="s">
        <v>343</v>
      </c>
      <c r="E711" s="4" t="s">
        <v>5183</v>
      </c>
      <c r="F711" s="4" t="s">
        <v>5184</v>
      </c>
      <c r="G711" s="4" t="s">
        <v>5071</v>
      </c>
      <c r="H711" s="4" t="s">
        <v>5095</v>
      </c>
    </row>
    <row r="712" spans="1:8">
      <c r="A712" s="4" t="s">
        <v>1215</v>
      </c>
      <c r="B712" s="4" t="s">
        <v>5076</v>
      </c>
      <c r="C712" s="4" t="s">
        <v>240</v>
      </c>
      <c r="D712" s="4" t="s">
        <v>343</v>
      </c>
      <c r="E712" s="4" t="s">
        <v>5226</v>
      </c>
      <c r="F712" s="4" t="s">
        <v>5227</v>
      </c>
      <c r="G712" s="4" t="s">
        <v>5071</v>
      </c>
      <c r="H712" s="4" t="s">
        <v>5081</v>
      </c>
    </row>
    <row r="713" spans="1:8">
      <c r="A713" s="4" t="s">
        <v>1421</v>
      </c>
      <c r="B713" s="4" t="s">
        <v>5076</v>
      </c>
      <c r="C713" s="4" t="s">
        <v>495</v>
      </c>
      <c r="D713" s="4" t="s">
        <v>343</v>
      </c>
      <c r="E713" s="4" t="s">
        <v>5132</v>
      </c>
      <c r="F713" s="4" t="s">
        <v>5133</v>
      </c>
      <c r="G713" s="4" t="s">
        <v>5071</v>
      </c>
      <c r="H713" s="4" t="s">
        <v>5072</v>
      </c>
    </row>
    <row r="714" spans="1:8">
      <c r="A714" s="4" t="s">
        <v>1222</v>
      </c>
      <c r="B714" s="4" t="s">
        <v>5076</v>
      </c>
      <c r="C714" s="4" t="s">
        <v>240</v>
      </c>
      <c r="D714" s="4" t="s">
        <v>343</v>
      </c>
      <c r="E714" s="4" t="s">
        <v>5226</v>
      </c>
      <c r="F714" s="4" t="s">
        <v>5227</v>
      </c>
      <c r="G714" s="4" t="s">
        <v>5071</v>
      </c>
      <c r="H714" s="4" t="s">
        <v>5125</v>
      </c>
    </row>
    <row r="715" spans="1:8">
      <c r="A715" s="4" t="s">
        <v>1398</v>
      </c>
      <c r="B715" s="4" t="s">
        <v>5076</v>
      </c>
      <c r="C715" s="4" t="s">
        <v>175</v>
      </c>
      <c r="D715" s="4" t="s">
        <v>343</v>
      </c>
      <c r="E715" s="4" t="s">
        <v>5262</v>
      </c>
      <c r="F715" s="4" t="s">
        <v>5263</v>
      </c>
      <c r="G715" s="4" t="s">
        <v>5071</v>
      </c>
      <c r="H715" s="4" t="s">
        <v>5098</v>
      </c>
    </row>
    <row r="716" spans="1:8">
      <c r="A716" s="4" t="s">
        <v>1755</v>
      </c>
      <c r="B716" s="4" t="s">
        <v>5076</v>
      </c>
      <c r="C716" s="4" t="s">
        <v>175</v>
      </c>
      <c r="D716" s="4" t="s">
        <v>343</v>
      </c>
      <c r="E716" s="4" t="s">
        <v>5262</v>
      </c>
      <c r="F716" s="4" t="s">
        <v>5263</v>
      </c>
      <c r="G716" s="4" t="s">
        <v>5071</v>
      </c>
      <c r="H716" s="4" t="s">
        <v>5098</v>
      </c>
    </row>
    <row r="717" spans="1:8">
      <c r="A717" s="4" t="s">
        <v>1757</v>
      </c>
      <c r="B717" s="4" t="s">
        <v>5076</v>
      </c>
      <c r="C717" s="4" t="s">
        <v>175</v>
      </c>
      <c r="D717" s="4" t="s">
        <v>343</v>
      </c>
      <c r="E717" s="4" t="s">
        <v>5262</v>
      </c>
      <c r="F717" s="4" t="s">
        <v>5263</v>
      </c>
      <c r="G717" s="4" t="s">
        <v>5071</v>
      </c>
      <c r="H717" s="4" t="s">
        <v>5098</v>
      </c>
    </row>
    <row r="718" spans="1:8">
      <c r="A718" s="4" t="s">
        <v>1430</v>
      </c>
      <c r="B718" s="4" t="s">
        <v>5076</v>
      </c>
      <c r="C718" s="4" t="s">
        <v>495</v>
      </c>
      <c r="D718" s="4" t="s">
        <v>343</v>
      </c>
      <c r="E718" s="4" t="s">
        <v>5132</v>
      </c>
      <c r="F718" s="4" t="s">
        <v>5133</v>
      </c>
      <c r="G718" s="4" t="s">
        <v>5071</v>
      </c>
      <c r="H718" s="4" t="s">
        <v>5092</v>
      </c>
    </row>
    <row r="719" spans="1:8">
      <c r="A719" s="4" t="s">
        <v>576</v>
      </c>
      <c r="B719" s="4" t="s">
        <v>5076</v>
      </c>
      <c r="C719" s="4" t="s">
        <v>240</v>
      </c>
      <c r="D719" s="4" t="s">
        <v>343</v>
      </c>
      <c r="E719" s="4" t="s">
        <v>5540</v>
      </c>
      <c r="F719" s="4" t="s">
        <v>5541</v>
      </c>
      <c r="G719" s="4" t="s">
        <v>5071</v>
      </c>
      <c r="H719" s="4" t="s">
        <v>5075</v>
      </c>
    </row>
    <row r="720" spans="1:8">
      <c r="A720" s="4" t="s">
        <v>1488</v>
      </c>
      <c r="B720" s="4" t="s">
        <v>5076</v>
      </c>
      <c r="C720" s="4" t="s">
        <v>495</v>
      </c>
      <c r="D720" s="4" t="s">
        <v>343</v>
      </c>
      <c r="E720" s="4" t="s">
        <v>5132</v>
      </c>
      <c r="F720" s="4" t="s">
        <v>5133</v>
      </c>
      <c r="G720" s="4" t="s">
        <v>5071</v>
      </c>
      <c r="H720" s="4" t="s">
        <v>5124</v>
      </c>
    </row>
    <row r="721" spans="1:8">
      <c r="A721" s="4" t="s">
        <v>5550</v>
      </c>
      <c r="B721" s="4" t="s">
        <v>5076</v>
      </c>
      <c r="C721" s="4" t="s">
        <v>495</v>
      </c>
      <c r="D721" s="4" t="s">
        <v>343</v>
      </c>
      <c r="E721" s="4" t="s">
        <v>5132</v>
      </c>
      <c r="F721" s="4" t="s">
        <v>5133</v>
      </c>
      <c r="G721" s="4" t="s">
        <v>5071</v>
      </c>
      <c r="H721" s="4" t="s">
        <v>5088</v>
      </c>
    </row>
    <row r="722" spans="1:8">
      <c r="A722" s="4" t="s">
        <v>1627</v>
      </c>
      <c r="B722" s="4" t="s">
        <v>5076</v>
      </c>
      <c r="C722" s="4" t="s">
        <v>495</v>
      </c>
      <c r="D722" s="4" t="s">
        <v>343</v>
      </c>
      <c r="E722" s="4" t="s">
        <v>5132</v>
      </c>
      <c r="F722" s="4" t="s">
        <v>5133</v>
      </c>
      <c r="G722" s="4" t="s">
        <v>5071</v>
      </c>
      <c r="H722" s="4" t="s">
        <v>5124</v>
      </c>
    </row>
    <row r="723" spans="1:8">
      <c r="A723" s="4" t="s">
        <v>5551</v>
      </c>
      <c r="B723" s="4" t="s">
        <v>5076</v>
      </c>
      <c r="C723" s="4" t="s">
        <v>495</v>
      </c>
      <c r="D723" s="4" t="s">
        <v>343</v>
      </c>
      <c r="E723" s="4" t="s">
        <v>5132</v>
      </c>
      <c r="F723" s="4" t="s">
        <v>5133</v>
      </c>
      <c r="G723" s="4" t="s">
        <v>5071</v>
      </c>
      <c r="H723" s="4" t="s">
        <v>5075</v>
      </c>
    </row>
    <row r="724" spans="1:8">
      <c r="A724" s="4" t="s">
        <v>1810</v>
      </c>
      <c r="B724" s="4" t="s">
        <v>5076</v>
      </c>
      <c r="C724" s="4" t="s">
        <v>160</v>
      </c>
      <c r="D724" s="4" t="s">
        <v>343</v>
      </c>
      <c r="E724" s="4" t="s">
        <v>5386</v>
      </c>
      <c r="F724" s="4" t="s">
        <v>187</v>
      </c>
      <c r="G724" s="4" t="s">
        <v>5071</v>
      </c>
      <c r="H724" s="4" t="s">
        <v>5092</v>
      </c>
    </row>
    <row r="725" spans="1:8">
      <c r="A725" s="4" t="s">
        <v>5552</v>
      </c>
      <c r="B725" s="4" t="s">
        <v>5076</v>
      </c>
      <c r="C725" s="4" t="s">
        <v>240</v>
      </c>
      <c r="D725" s="4" t="s">
        <v>343</v>
      </c>
      <c r="E725" s="4" t="s">
        <v>5226</v>
      </c>
      <c r="F725" s="4" t="s">
        <v>5227</v>
      </c>
      <c r="G725" s="4" t="s">
        <v>5071</v>
      </c>
      <c r="H725" s="4" t="s">
        <v>5084</v>
      </c>
    </row>
    <row r="726" spans="1:8">
      <c r="A726" s="4" t="s">
        <v>846</v>
      </c>
      <c r="B726" s="4" t="s">
        <v>5076</v>
      </c>
      <c r="C726" s="4" t="s">
        <v>129</v>
      </c>
      <c r="D726" s="4" t="s">
        <v>343</v>
      </c>
      <c r="E726" s="4" t="s">
        <v>5332</v>
      </c>
      <c r="F726" s="4" t="s">
        <v>5333</v>
      </c>
      <c r="G726" s="4" t="s">
        <v>5071</v>
      </c>
      <c r="H726" s="4" t="s">
        <v>5075</v>
      </c>
    </row>
    <row r="727" spans="1:8">
      <c r="A727" s="4" t="s">
        <v>1828</v>
      </c>
      <c r="B727" s="4" t="s">
        <v>5076</v>
      </c>
      <c r="C727" s="4" t="s">
        <v>197</v>
      </c>
      <c r="D727" s="4" t="s">
        <v>343</v>
      </c>
      <c r="E727" s="4" t="s">
        <v>5183</v>
      </c>
      <c r="F727" s="4" t="s">
        <v>5184</v>
      </c>
      <c r="G727" s="4" t="s">
        <v>5071</v>
      </c>
      <c r="H727" s="4" t="s">
        <v>5072</v>
      </c>
    </row>
    <row r="728" spans="1:8">
      <c r="A728" s="4" t="s">
        <v>5553</v>
      </c>
      <c r="B728" s="4" t="s">
        <v>5076</v>
      </c>
      <c r="C728" s="4" t="s">
        <v>240</v>
      </c>
      <c r="D728" s="4" t="s">
        <v>343</v>
      </c>
      <c r="E728" s="4" t="s">
        <v>5226</v>
      </c>
      <c r="F728" s="4" t="s">
        <v>5227</v>
      </c>
      <c r="G728" s="4" t="s">
        <v>5071</v>
      </c>
      <c r="H728" s="4" t="s">
        <v>5125</v>
      </c>
    </row>
    <row r="729" spans="1:8">
      <c r="A729" s="4" t="s">
        <v>1423</v>
      </c>
      <c r="B729" s="4" t="s">
        <v>5076</v>
      </c>
      <c r="C729" s="4" t="s">
        <v>495</v>
      </c>
      <c r="D729" s="4" t="s">
        <v>343</v>
      </c>
      <c r="E729" s="4" t="s">
        <v>5132</v>
      </c>
      <c r="F729" s="4" t="s">
        <v>5133</v>
      </c>
      <c r="G729" s="4" t="s">
        <v>5071</v>
      </c>
      <c r="H729" s="4" t="s">
        <v>5204</v>
      </c>
    </row>
    <row r="730" spans="1:8">
      <c r="A730" s="4" t="s">
        <v>1762</v>
      </c>
      <c r="B730" s="4" t="s">
        <v>5076</v>
      </c>
      <c r="C730" s="4" t="s">
        <v>175</v>
      </c>
      <c r="D730" s="4" t="s">
        <v>343</v>
      </c>
      <c r="E730" s="4" t="s">
        <v>5262</v>
      </c>
      <c r="F730" s="4" t="s">
        <v>5263</v>
      </c>
      <c r="G730" s="4" t="s">
        <v>5071</v>
      </c>
      <c r="H730" s="4" t="s">
        <v>5122</v>
      </c>
    </row>
    <row r="731" spans="1:8">
      <c r="A731" s="4" t="s">
        <v>1087</v>
      </c>
      <c r="B731" s="4" t="s">
        <v>5076</v>
      </c>
      <c r="C731" s="4" t="s">
        <v>1084</v>
      </c>
      <c r="D731" s="4" t="s">
        <v>343</v>
      </c>
      <c r="E731" s="4" t="s">
        <v>5154</v>
      </c>
      <c r="F731" s="4" t="s">
        <v>148</v>
      </c>
      <c r="G731" s="4" t="s">
        <v>5071</v>
      </c>
      <c r="H731" s="4" t="s">
        <v>5072</v>
      </c>
    </row>
    <row r="732" spans="1:8">
      <c r="A732" s="4" t="s">
        <v>1438</v>
      </c>
      <c r="B732" s="4" t="s">
        <v>5076</v>
      </c>
      <c r="C732" s="4" t="s">
        <v>495</v>
      </c>
      <c r="D732" s="4" t="s">
        <v>343</v>
      </c>
      <c r="E732" s="4" t="s">
        <v>5132</v>
      </c>
      <c r="F732" s="4" t="s">
        <v>5133</v>
      </c>
      <c r="G732" s="4" t="s">
        <v>5071</v>
      </c>
      <c r="H732" s="4" t="s">
        <v>5081</v>
      </c>
    </row>
    <row r="733" spans="1:8">
      <c r="A733" s="4" t="s">
        <v>5554</v>
      </c>
      <c r="B733" s="4" t="s">
        <v>5076</v>
      </c>
      <c r="C733" s="4" t="s">
        <v>34</v>
      </c>
      <c r="D733" s="4" t="s">
        <v>343</v>
      </c>
      <c r="E733" s="4" t="s">
        <v>5320</v>
      </c>
      <c r="F733" s="4" t="s">
        <v>5321</v>
      </c>
      <c r="G733" s="4" t="s">
        <v>5080</v>
      </c>
      <c r="H733" s="4" t="s">
        <v>5075</v>
      </c>
    </row>
    <row r="734" spans="1:8">
      <c r="A734" s="4" t="s">
        <v>1851</v>
      </c>
      <c r="B734" s="4" t="s">
        <v>5076</v>
      </c>
      <c r="C734" s="4" t="s">
        <v>197</v>
      </c>
      <c r="D734" s="4" t="s">
        <v>343</v>
      </c>
      <c r="E734" s="4" t="s">
        <v>5183</v>
      </c>
      <c r="F734" s="4" t="s">
        <v>5184</v>
      </c>
      <c r="G734" s="4" t="s">
        <v>5071</v>
      </c>
      <c r="H734" s="4" t="s">
        <v>5122</v>
      </c>
    </row>
    <row r="735" spans="1:8">
      <c r="A735" s="4" t="s">
        <v>1355</v>
      </c>
      <c r="B735" s="4" t="s">
        <v>5076</v>
      </c>
      <c r="C735" s="4" t="s">
        <v>197</v>
      </c>
      <c r="D735" s="4" t="s">
        <v>343</v>
      </c>
      <c r="E735" s="4" t="s">
        <v>5145</v>
      </c>
      <c r="F735" s="4" t="s">
        <v>5146</v>
      </c>
      <c r="G735" s="4" t="s">
        <v>5071</v>
      </c>
      <c r="H735" s="4" t="s">
        <v>5122</v>
      </c>
    </row>
    <row r="736" spans="1:8">
      <c r="A736" s="4" t="s">
        <v>944</v>
      </c>
      <c r="B736" s="4" t="s">
        <v>5076</v>
      </c>
      <c r="C736" s="4" t="s">
        <v>221</v>
      </c>
      <c r="D736" s="4" t="s">
        <v>343</v>
      </c>
      <c r="E736" s="4" t="s">
        <v>5343</v>
      </c>
      <c r="F736" s="4" t="s">
        <v>5344</v>
      </c>
      <c r="G736" s="4" t="s">
        <v>5071</v>
      </c>
      <c r="H736" s="4" t="s">
        <v>5081</v>
      </c>
    </row>
    <row r="737" spans="1:8">
      <c r="A737" s="4" t="s">
        <v>938</v>
      </c>
      <c r="B737" s="4" t="s">
        <v>5076</v>
      </c>
      <c r="C737" s="4" t="s">
        <v>221</v>
      </c>
      <c r="D737" s="4" t="s">
        <v>352</v>
      </c>
      <c r="E737" s="4" t="s">
        <v>5343</v>
      </c>
      <c r="F737" s="4" t="s">
        <v>5344</v>
      </c>
      <c r="G737" s="4" t="s">
        <v>5071</v>
      </c>
      <c r="H737" s="4" t="s">
        <v>5168</v>
      </c>
    </row>
    <row r="738" spans="1:8">
      <c r="A738" s="4" t="s">
        <v>5555</v>
      </c>
      <c r="B738" s="4" t="s">
        <v>5076</v>
      </c>
      <c r="C738" s="4" t="s">
        <v>5100</v>
      </c>
      <c r="D738" s="4" t="s">
        <v>352</v>
      </c>
      <c r="E738" s="4" t="s">
        <v>5363</v>
      </c>
      <c r="F738" s="4" t="s">
        <v>5364</v>
      </c>
      <c r="G738" s="4" t="s">
        <v>5080</v>
      </c>
      <c r="H738" s="4" t="s">
        <v>5168</v>
      </c>
    </row>
    <row r="739" spans="1:8">
      <c r="A739" s="4" t="s">
        <v>1254</v>
      </c>
      <c r="B739" s="4" t="s">
        <v>5076</v>
      </c>
      <c r="C739" s="4" t="s">
        <v>66</v>
      </c>
      <c r="D739" s="4" t="s">
        <v>352</v>
      </c>
      <c r="E739" s="4" t="s">
        <v>5218</v>
      </c>
      <c r="F739" s="4" t="s">
        <v>5219</v>
      </c>
      <c r="G739" s="4" t="s">
        <v>5071</v>
      </c>
      <c r="H739" s="4" t="s">
        <v>5081</v>
      </c>
    </row>
    <row r="740" spans="1:8">
      <c r="A740" s="4" t="s">
        <v>1386</v>
      </c>
      <c r="B740" s="4" t="s">
        <v>5076</v>
      </c>
      <c r="C740" s="4" t="s">
        <v>66</v>
      </c>
      <c r="D740" s="4" t="s">
        <v>352</v>
      </c>
      <c r="E740" s="4" t="s">
        <v>5149</v>
      </c>
      <c r="F740" s="4" t="s">
        <v>1385</v>
      </c>
      <c r="G740" s="4" t="s">
        <v>5071</v>
      </c>
      <c r="H740" s="4" t="s">
        <v>5095</v>
      </c>
    </row>
    <row r="741" spans="1:8">
      <c r="A741" s="4" t="s">
        <v>1604</v>
      </c>
      <c r="B741" s="4" t="s">
        <v>5076</v>
      </c>
      <c r="C741" s="4" t="s">
        <v>495</v>
      </c>
      <c r="D741" s="4" t="s">
        <v>352</v>
      </c>
      <c r="E741" s="4" t="s">
        <v>5132</v>
      </c>
      <c r="F741" s="4" t="s">
        <v>5133</v>
      </c>
      <c r="G741" s="4" t="s">
        <v>5071</v>
      </c>
      <c r="H741" s="4" t="s">
        <v>5088</v>
      </c>
    </row>
    <row r="742" spans="1:8">
      <c r="A742" s="4" t="s">
        <v>5556</v>
      </c>
      <c r="B742" s="4" t="s">
        <v>5076</v>
      </c>
      <c r="C742" s="4" t="s">
        <v>5100</v>
      </c>
      <c r="D742" s="4" t="s">
        <v>352</v>
      </c>
      <c r="E742" s="4" t="s">
        <v>5363</v>
      </c>
      <c r="F742" s="4" t="s">
        <v>5364</v>
      </c>
      <c r="G742" s="4" t="s">
        <v>5080</v>
      </c>
      <c r="H742" s="4" t="s">
        <v>5088</v>
      </c>
    </row>
    <row r="743" spans="1:8">
      <c r="A743" s="4" t="s">
        <v>5557</v>
      </c>
      <c r="B743" s="4" t="s">
        <v>5347</v>
      </c>
      <c r="C743" s="4"/>
      <c r="D743" s="4" t="s">
        <v>352</v>
      </c>
      <c r="E743" s="4" t="s">
        <v>5348</v>
      </c>
      <c r="F743" s="4" t="s">
        <v>5347</v>
      </c>
      <c r="G743" s="4" t="s">
        <v>5080</v>
      </c>
      <c r="H743" s="4" t="s">
        <v>5122</v>
      </c>
    </row>
    <row r="744" spans="1:8">
      <c r="A744" s="4" t="s">
        <v>1244</v>
      </c>
      <c r="B744" s="4" t="s">
        <v>5076</v>
      </c>
      <c r="C744" s="4" t="s">
        <v>66</v>
      </c>
      <c r="D744" s="4" t="s">
        <v>352</v>
      </c>
      <c r="E744" s="4" t="s">
        <v>5218</v>
      </c>
      <c r="F744" s="4" t="s">
        <v>5219</v>
      </c>
      <c r="G744" s="4" t="s">
        <v>5071</v>
      </c>
      <c r="H744" s="4" t="s">
        <v>5072</v>
      </c>
    </row>
    <row r="745" spans="1:8">
      <c r="A745" s="4" t="s">
        <v>805</v>
      </c>
      <c r="B745" s="4" t="s">
        <v>5076</v>
      </c>
      <c r="C745" s="4" t="s">
        <v>175</v>
      </c>
      <c r="D745" s="4" t="s">
        <v>352</v>
      </c>
      <c r="E745" s="4" t="s">
        <v>5336</v>
      </c>
      <c r="F745" s="4" t="s">
        <v>5337</v>
      </c>
      <c r="G745" s="4" t="s">
        <v>5071</v>
      </c>
      <c r="H745" s="4" t="s">
        <v>5072</v>
      </c>
    </row>
    <row r="746" spans="1:8">
      <c r="A746" s="4" t="s">
        <v>943</v>
      </c>
      <c r="B746" s="4" t="s">
        <v>5076</v>
      </c>
      <c r="C746" s="4" t="s">
        <v>221</v>
      </c>
      <c r="D746" s="4" t="s">
        <v>343</v>
      </c>
      <c r="E746" s="4" t="s">
        <v>5343</v>
      </c>
      <c r="F746" s="4" t="s">
        <v>5344</v>
      </c>
      <c r="G746" s="4" t="s">
        <v>5071</v>
      </c>
      <c r="H746" s="4" t="s">
        <v>5103</v>
      </c>
    </row>
    <row r="747" spans="1:8">
      <c r="A747" s="4" t="s">
        <v>1414</v>
      </c>
      <c r="B747" s="4" t="s">
        <v>5076</v>
      </c>
      <c r="C747" s="4" t="s">
        <v>495</v>
      </c>
      <c r="D747" s="4" t="s">
        <v>343</v>
      </c>
      <c r="E747" s="4" t="s">
        <v>5132</v>
      </c>
      <c r="F747" s="4" t="s">
        <v>5133</v>
      </c>
      <c r="G747" s="4" t="s">
        <v>5071</v>
      </c>
      <c r="H747" s="4" t="s">
        <v>5084</v>
      </c>
    </row>
    <row r="748" spans="1:8">
      <c r="A748" s="4" t="s">
        <v>1838</v>
      </c>
      <c r="B748" s="4" t="s">
        <v>5076</v>
      </c>
      <c r="C748" s="4" t="s">
        <v>197</v>
      </c>
      <c r="D748" s="4" t="s">
        <v>343</v>
      </c>
      <c r="E748" s="4" t="s">
        <v>5183</v>
      </c>
      <c r="F748" s="4" t="s">
        <v>5184</v>
      </c>
      <c r="G748" s="4" t="s">
        <v>5071</v>
      </c>
      <c r="H748" s="4" t="s">
        <v>5081</v>
      </c>
    </row>
    <row r="749" spans="1:8">
      <c r="A749" s="4" t="s">
        <v>1632</v>
      </c>
      <c r="B749" s="4" t="s">
        <v>5076</v>
      </c>
      <c r="C749" s="4" t="s">
        <v>495</v>
      </c>
      <c r="D749" s="4" t="s">
        <v>343</v>
      </c>
      <c r="E749" s="4" t="s">
        <v>5132</v>
      </c>
      <c r="F749" s="4" t="s">
        <v>5133</v>
      </c>
      <c r="G749" s="4" t="s">
        <v>5071</v>
      </c>
      <c r="H749" s="4" t="s">
        <v>5204</v>
      </c>
    </row>
    <row r="750" spans="1:8">
      <c r="A750" s="4" t="s">
        <v>919</v>
      </c>
      <c r="B750" s="4" t="s">
        <v>5076</v>
      </c>
      <c r="C750" s="4" t="s">
        <v>160</v>
      </c>
      <c r="D750" s="4" t="s">
        <v>343</v>
      </c>
      <c r="E750" s="4" t="s">
        <v>5203</v>
      </c>
      <c r="F750" s="4" t="s">
        <v>159</v>
      </c>
      <c r="G750" s="4" t="s">
        <v>5071</v>
      </c>
      <c r="H750" s="4" t="s">
        <v>5122</v>
      </c>
    </row>
    <row r="751" spans="1:8">
      <c r="A751" s="4" t="s">
        <v>541</v>
      </c>
      <c r="B751" s="4" t="s">
        <v>5076</v>
      </c>
      <c r="C751" s="4" t="s">
        <v>197</v>
      </c>
      <c r="D751" s="4" t="s">
        <v>343</v>
      </c>
      <c r="E751" s="4" t="s">
        <v>5116</v>
      </c>
      <c r="F751" s="4" t="s">
        <v>5117</v>
      </c>
      <c r="G751" s="4" t="s">
        <v>5071</v>
      </c>
      <c r="H751" s="4" t="s">
        <v>5103</v>
      </c>
    </row>
    <row r="752" spans="1:8">
      <c r="A752" s="4" t="s">
        <v>1596</v>
      </c>
      <c r="B752" s="4" t="s">
        <v>5076</v>
      </c>
      <c r="C752" s="4" t="s">
        <v>495</v>
      </c>
      <c r="D752" s="4" t="s">
        <v>343</v>
      </c>
      <c r="E752" s="4" t="s">
        <v>5132</v>
      </c>
      <c r="F752" s="4" t="s">
        <v>5133</v>
      </c>
      <c r="G752" s="4" t="s">
        <v>5071</v>
      </c>
      <c r="H752" s="4" t="s">
        <v>5075</v>
      </c>
    </row>
    <row r="753" spans="1:8">
      <c r="A753" s="4" t="s">
        <v>1449</v>
      </c>
      <c r="B753" s="4" t="s">
        <v>5076</v>
      </c>
      <c r="C753" s="4" t="s">
        <v>495</v>
      </c>
      <c r="D753" s="4" t="s">
        <v>343</v>
      </c>
      <c r="E753" s="4" t="s">
        <v>5132</v>
      </c>
      <c r="F753" s="4" t="s">
        <v>5133</v>
      </c>
      <c r="G753" s="4" t="s">
        <v>5071</v>
      </c>
      <c r="H753" s="4" t="s">
        <v>5081</v>
      </c>
    </row>
    <row r="754" spans="1:8">
      <c r="A754" s="4" t="s">
        <v>1590</v>
      </c>
      <c r="B754" s="4" t="s">
        <v>5076</v>
      </c>
      <c r="C754" s="4" t="s">
        <v>495</v>
      </c>
      <c r="D754" s="4" t="s">
        <v>343</v>
      </c>
      <c r="E754" s="4" t="s">
        <v>5132</v>
      </c>
      <c r="F754" s="4" t="s">
        <v>5133</v>
      </c>
      <c r="G754" s="4" t="s">
        <v>5071</v>
      </c>
      <c r="H754" s="4" t="s">
        <v>5122</v>
      </c>
    </row>
    <row r="755" spans="1:8">
      <c r="A755" s="4" t="s">
        <v>1404</v>
      </c>
      <c r="B755" s="4" t="s">
        <v>5076</v>
      </c>
      <c r="C755" s="4" t="s">
        <v>175</v>
      </c>
      <c r="D755" s="4" t="s">
        <v>343</v>
      </c>
      <c r="E755" s="4" t="s">
        <v>5262</v>
      </c>
      <c r="F755" s="4" t="s">
        <v>5263</v>
      </c>
      <c r="G755" s="4" t="s">
        <v>5071</v>
      </c>
      <c r="H755" s="4" t="s">
        <v>5092</v>
      </c>
    </row>
    <row r="756" spans="1:8">
      <c r="A756" s="4" t="s">
        <v>1546</v>
      </c>
      <c r="B756" s="4" t="s">
        <v>5076</v>
      </c>
      <c r="C756" s="4" t="s">
        <v>495</v>
      </c>
      <c r="D756" s="4" t="s">
        <v>343</v>
      </c>
      <c r="E756" s="4" t="s">
        <v>5132</v>
      </c>
      <c r="F756" s="4" t="s">
        <v>5133</v>
      </c>
      <c r="G756" s="4" t="s">
        <v>5071</v>
      </c>
      <c r="H756" s="4" t="s">
        <v>5081</v>
      </c>
    </row>
    <row r="757" spans="1:8">
      <c r="A757" s="4" t="s">
        <v>5558</v>
      </c>
      <c r="B757" s="4" t="s">
        <v>5258</v>
      </c>
      <c r="C757" s="4"/>
      <c r="D757" s="4" t="s">
        <v>343</v>
      </c>
      <c r="E757" s="4" t="s">
        <v>5259</v>
      </c>
      <c r="F757" s="4" t="s">
        <v>5260</v>
      </c>
      <c r="G757" s="4" t="s">
        <v>5080</v>
      </c>
      <c r="H757" s="4" t="s">
        <v>5169</v>
      </c>
    </row>
    <row r="758" spans="1:8">
      <c r="A758" s="4" t="s">
        <v>1452</v>
      </c>
      <c r="B758" s="4" t="s">
        <v>5076</v>
      </c>
      <c r="C758" s="4" t="s">
        <v>495</v>
      </c>
      <c r="D758" s="4" t="s">
        <v>343</v>
      </c>
      <c r="E758" s="4" t="s">
        <v>5132</v>
      </c>
      <c r="F758" s="4" t="s">
        <v>5133</v>
      </c>
      <c r="G758" s="4" t="s">
        <v>5071</v>
      </c>
      <c r="H758" s="4" t="s">
        <v>5081</v>
      </c>
    </row>
    <row r="759" spans="1:8">
      <c r="A759" s="4" t="s">
        <v>1440</v>
      </c>
      <c r="B759" s="4" t="s">
        <v>5076</v>
      </c>
      <c r="C759" s="4" t="s">
        <v>495</v>
      </c>
      <c r="D759" s="4" t="s">
        <v>343</v>
      </c>
      <c r="E759" s="4" t="s">
        <v>5132</v>
      </c>
      <c r="F759" s="4" t="s">
        <v>5133</v>
      </c>
      <c r="G759" s="4" t="s">
        <v>5071</v>
      </c>
      <c r="H759" s="4" t="s">
        <v>5092</v>
      </c>
    </row>
    <row r="760" spans="1:8">
      <c r="A760" s="4" t="s">
        <v>890</v>
      </c>
      <c r="B760" s="4" t="s">
        <v>5069</v>
      </c>
      <c r="C760" s="4" t="s">
        <v>66</v>
      </c>
      <c r="D760" s="4" t="s">
        <v>343</v>
      </c>
      <c r="E760" s="4" t="s">
        <v>5283</v>
      </c>
      <c r="F760" s="4" t="s">
        <v>76</v>
      </c>
      <c r="G760" s="4" t="s">
        <v>5071</v>
      </c>
      <c r="H760" s="4" t="s">
        <v>5168</v>
      </c>
    </row>
    <row r="761" spans="1:8">
      <c r="A761" s="4" t="s">
        <v>5559</v>
      </c>
      <c r="B761" s="4" t="s">
        <v>5076</v>
      </c>
      <c r="C761" s="4" t="s">
        <v>34</v>
      </c>
      <c r="D761" s="4" t="s">
        <v>343</v>
      </c>
      <c r="E761" s="4" t="s">
        <v>5147</v>
      </c>
      <c r="F761" s="4" t="s">
        <v>5148</v>
      </c>
      <c r="G761" s="4" t="s">
        <v>5080</v>
      </c>
      <c r="H761" s="4" t="s">
        <v>5081</v>
      </c>
    </row>
    <row r="762" spans="1:8">
      <c r="A762" s="4" t="s">
        <v>5560</v>
      </c>
      <c r="B762" s="4" t="s">
        <v>5076</v>
      </c>
      <c r="C762" s="4" t="s">
        <v>34</v>
      </c>
      <c r="D762" s="4" t="s">
        <v>343</v>
      </c>
      <c r="E762" s="4" t="s">
        <v>5147</v>
      </c>
      <c r="F762" s="4" t="s">
        <v>5148</v>
      </c>
      <c r="G762" s="4" t="s">
        <v>5080</v>
      </c>
      <c r="H762" s="4" t="s">
        <v>5081</v>
      </c>
    </row>
    <row r="763" spans="1:8">
      <c r="A763" s="4" t="s">
        <v>1733</v>
      </c>
      <c r="B763" s="4" t="s">
        <v>5076</v>
      </c>
      <c r="C763" s="4" t="s">
        <v>34</v>
      </c>
      <c r="D763" s="4" t="s">
        <v>343</v>
      </c>
      <c r="E763" s="4" t="s">
        <v>5147</v>
      </c>
      <c r="F763" s="4" t="s">
        <v>5148</v>
      </c>
      <c r="G763" s="4" t="s">
        <v>5071</v>
      </c>
      <c r="H763" s="4" t="s">
        <v>5124</v>
      </c>
    </row>
    <row r="764" spans="1:8">
      <c r="A764" s="4" t="s">
        <v>1123</v>
      </c>
      <c r="B764" s="4" t="s">
        <v>5076</v>
      </c>
      <c r="C764" s="4" t="s">
        <v>240</v>
      </c>
      <c r="D764" s="4" t="s">
        <v>343</v>
      </c>
      <c r="E764" s="4" t="s">
        <v>5167</v>
      </c>
      <c r="F764" s="4" t="s">
        <v>242</v>
      </c>
      <c r="G764" s="4" t="s">
        <v>5071</v>
      </c>
      <c r="H764" s="4" t="s">
        <v>5204</v>
      </c>
    </row>
    <row r="765" spans="1:8">
      <c r="A765" s="4" t="s">
        <v>639</v>
      </c>
      <c r="B765" s="4" t="s">
        <v>5076</v>
      </c>
      <c r="C765" s="4" t="s">
        <v>66</v>
      </c>
      <c r="D765" s="4" t="s">
        <v>343</v>
      </c>
      <c r="E765" s="4" t="s">
        <v>5173</v>
      </c>
      <c r="F765" s="4" t="s">
        <v>5174</v>
      </c>
      <c r="G765" s="4" t="s">
        <v>5071</v>
      </c>
      <c r="H765" s="4" t="s">
        <v>5134</v>
      </c>
    </row>
    <row r="766" spans="1:8">
      <c r="A766" s="4" t="s">
        <v>1836</v>
      </c>
      <c r="B766" s="4" t="s">
        <v>5076</v>
      </c>
      <c r="C766" s="4" t="s">
        <v>197</v>
      </c>
      <c r="D766" s="4" t="s">
        <v>343</v>
      </c>
      <c r="E766" s="4" t="s">
        <v>5183</v>
      </c>
      <c r="F766" s="4" t="s">
        <v>5184</v>
      </c>
      <c r="G766" s="4" t="s">
        <v>5071</v>
      </c>
      <c r="H766" s="4" t="s">
        <v>5103</v>
      </c>
    </row>
    <row r="767" spans="1:8">
      <c r="A767" s="4" t="s">
        <v>1208</v>
      </c>
      <c r="B767" s="4" t="s">
        <v>5076</v>
      </c>
      <c r="C767" s="4" t="s">
        <v>175</v>
      </c>
      <c r="D767" s="4" t="s">
        <v>343</v>
      </c>
      <c r="E767" s="4" t="s">
        <v>5215</v>
      </c>
      <c r="F767" s="4" t="s">
        <v>5216</v>
      </c>
      <c r="G767" s="4" t="s">
        <v>5071</v>
      </c>
      <c r="H767" s="4" t="s">
        <v>5092</v>
      </c>
    </row>
    <row r="768" spans="1:8">
      <c r="A768" s="4" t="s">
        <v>1807</v>
      </c>
      <c r="B768" s="4" t="s">
        <v>5076</v>
      </c>
      <c r="C768" s="4" t="s">
        <v>160</v>
      </c>
      <c r="D768" s="4" t="s">
        <v>343</v>
      </c>
      <c r="E768" s="4" t="s">
        <v>5386</v>
      </c>
      <c r="F768" s="4" t="s">
        <v>187</v>
      </c>
      <c r="G768" s="4" t="s">
        <v>5071</v>
      </c>
      <c r="H768" s="4" t="s">
        <v>5169</v>
      </c>
    </row>
    <row r="769" spans="1:8">
      <c r="A769" s="4" t="s">
        <v>1816</v>
      </c>
      <c r="B769" s="4" t="s">
        <v>5076</v>
      </c>
      <c r="C769" s="4" t="s">
        <v>197</v>
      </c>
      <c r="D769" s="4" t="s">
        <v>343</v>
      </c>
      <c r="E769" s="4" t="s">
        <v>5183</v>
      </c>
      <c r="F769" s="4" t="s">
        <v>5184</v>
      </c>
      <c r="G769" s="4" t="s">
        <v>5071</v>
      </c>
      <c r="H769" s="4" t="s">
        <v>5084</v>
      </c>
    </row>
    <row r="770" spans="1:8">
      <c r="A770" s="4" t="s">
        <v>933</v>
      </c>
      <c r="B770" s="4" t="s">
        <v>5076</v>
      </c>
      <c r="C770" s="4" t="s">
        <v>221</v>
      </c>
      <c r="D770" s="4" t="s">
        <v>343</v>
      </c>
      <c r="E770" s="4" t="s">
        <v>5343</v>
      </c>
      <c r="F770" s="4" t="s">
        <v>5344</v>
      </c>
      <c r="G770" s="4" t="s">
        <v>5071</v>
      </c>
      <c r="H770" s="4" t="s">
        <v>5084</v>
      </c>
    </row>
    <row r="771" spans="1:8">
      <c r="A771" s="4" t="s">
        <v>1267</v>
      </c>
      <c r="B771" s="4" t="s">
        <v>5076</v>
      </c>
      <c r="C771" s="4" t="s">
        <v>66</v>
      </c>
      <c r="D771" s="4" t="s">
        <v>343</v>
      </c>
      <c r="E771" s="4" t="s">
        <v>5218</v>
      </c>
      <c r="F771" s="4" t="s">
        <v>5219</v>
      </c>
      <c r="G771" s="4" t="s">
        <v>5071</v>
      </c>
      <c r="H771" s="4" t="s">
        <v>5204</v>
      </c>
    </row>
    <row r="772" spans="1:8">
      <c r="A772" s="4" t="s">
        <v>1457</v>
      </c>
      <c r="B772" s="4" t="s">
        <v>5076</v>
      </c>
      <c r="C772" s="4" t="s">
        <v>495</v>
      </c>
      <c r="D772" s="4" t="s">
        <v>343</v>
      </c>
      <c r="E772" s="4" t="s">
        <v>5132</v>
      </c>
      <c r="F772" s="4" t="s">
        <v>5133</v>
      </c>
      <c r="G772" s="4" t="s">
        <v>5071</v>
      </c>
      <c r="H772" s="4" t="s">
        <v>5122</v>
      </c>
    </row>
    <row r="773" spans="1:8">
      <c r="A773" s="4" t="s">
        <v>5561</v>
      </c>
      <c r="B773" s="4" t="s">
        <v>5076</v>
      </c>
      <c r="C773" s="4" t="s">
        <v>34</v>
      </c>
      <c r="D773" s="4" t="s">
        <v>343</v>
      </c>
      <c r="E773" s="4" t="s">
        <v>5185</v>
      </c>
      <c r="F773" s="4" t="s">
        <v>5186</v>
      </c>
      <c r="G773" s="4" t="s">
        <v>5071</v>
      </c>
      <c r="H773" s="4" t="s">
        <v>5095</v>
      </c>
    </row>
    <row r="774" spans="1:8">
      <c r="A774" s="4" t="s">
        <v>415</v>
      </c>
      <c r="B774" s="4" t="s">
        <v>5069</v>
      </c>
      <c r="C774" s="4" t="s">
        <v>66</v>
      </c>
      <c r="D774" s="4" t="s">
        <v>352</v>
      </c>
      <c r="E774" s="4" t="s">
        <v>5240</v>
      </c>
      <c r="F774" s="4" t="s">
        <v>70</v>
      </c>
      <c r="G774" s="4" t="s">
        <v>5071</v>
      </c>
      <c r="H774" s="4" t="s">
        <v>5125</v>
      </c>
    </row>
    <row r="775" spans="1:8">
      <c r="A775" s="4" t="s">
        <v>1767</v>
      </c>
      <c r="B775" s="4" t="s">
        <v>5076</v>
      </c>
      <c r="C775" s="4" t="s">
        <v>34</v>
      </c>
      <c r="D775" s="4" t="s">
        <v>352</v>
      </c>
      <c r="E775" s="4" t="s">
        <v>5274</v>
      </c>
      <c r="F775" s="4" t="s">
        <v>5275</v>
      </c>
      <c r="G775" s="4" t="s">
        <v>5071</v>
      </c>
      <c r="H775" s="4" t="s">
        <v>5134</v>
      </c>
    </row>
    <row r="776" spans="1:8">
      <c r="A776" s="4" t="s">
        <v>571</v>
      </c>
      <c r="B776" s="4" t="s">
        <v>5076</v>
      </c>
      <c r="C776" s="4" t="s">
        <v>240</v>
      </c>
      <c r="D776" s="4" t="s">
        <v>343</v>
      </c>
      <c r="E776" s="4" t="s">
        <v>5540</v>
      </c>
      <c r="F776" s="4" t="s">
        <v>5541</v>
      </c>
      <c r="G776" s="4" t="s">
        <v>5071</v>
      </c>
      <c r="H776" s="4" t="s">
        <v>5168</v>
      </c>
    </row>
    <row r="777" spans="1:8">
      <c r="A777" s="4" t="s">
        <v>1216</v>
      </c>
      <c r="B777" s="4" t="s">
        <v>5076</v>
      </c>
      <c r="C777" s="4" t="s">
        <v>240</v>
      </c>
      <c r="D777" s="4" t="s">
        <v>343</v>
      </c>
      <c r="E777" s="4" t="s">
        <v>5226</v>
      </c>
      <c r="F777" s="4" t="s">
        <v>5227</v>
      </c>
      <c r="G777" s="4" t="s">
        <v>5071</v>
      </c>
      <c r="H777" s="4" t="s">
        <v>5075</v>
      </c>
    </row>
    <row r="778" spans="1:8">
      <c r="A778" s="4" t="s">
        <v>1476</v>
      </c>
      <c r="B778" s="4" t="s">
        <v>5076</v>
      </c>
      <c r="C778" s="4" t="s">
        <v>495</v>
      </c>
      <c r="D778" s="4" t="s">
        <v>343</v>
      </c>
      <c r="E778" s="4" t="s">
        <v>5132</v>
      </c>
      <c r="F778" s="4" t="s">
        <v>5133</v>
      </c>
      <c r="G778" s="4" t="s">
        <v>5071</v>
      </c>
      <c r="H778" s="4" t="s">
        <v>5168</v>
      </c>
    </row>
    <row r="779" spans="1:8">
      <c r="A779" s="4" t="s">
        <v>5562</v>
      </c>
      <c r="B779" s="4" t="s">
        <v>5069</v>
      </c>
      <c r="C779" s="4" t="s">
        <v>495</v>
      </c>
      <c r="D779" s="4" t="s">
        <v>343</v>
      </c>
      <c r="E779" s="4" t="s">
        <v>5112</v>
      </c>
      <c r="F779" s="4" t="s">
        <v>5113</v>
      </c>
      <c r="G779" s="4" t="s">
        <v>5080</v>
      </c>
      <c r="H779" s="4" t="s">
        <v>5122</v>
      </c>
    </row>
    <row r="780" spans="1:8">
      <c r="A780" s="4" t="s">
        <v>1848</v>
      </c>
      <c r="B780" s="4" t="s">
        <v>5076</v>
      </c>
      <c r="C780" s="4" t="s">
        <v>197</v>
      </c>
      <c r="D780" s="4" t="s">
        <v>343</v>
      </c>
      <c r="E780" s="4" t="s">
        <v>5183</v>
      </c>
      <c r="F780" s="4" t="s">
        <v>5184</v>
      </c>
      <c r="G780" s="4" t="s">
        <v>5071</v>
      </c>
      <c r="H780" s="4" t="s">
        <v>5072</v>
      </c>
    </row>
    <row r="781" spans="1:8">
      <c r="A781" s="4" t="s">
        <v>1862</v>
      </c>
      <c r="B781" s="4" t="s">
        <v>5076</v>
      </c>
      <c r="C781" s="4" t="s">
        <v>197</v>
      </c>
      <c r="D781" s="4" t="s">
        <v>343</v>
      </c>
      <c r="E781" s="4" t="s">
        <v>5183</v>
      </c>
      <c r="F781" s="4" t="s">
        <v>5184</v>
      </c>
      <c r="G781" s="4" t="s">
        <v>5071</v>
      </c>
      <c r="H781" s="4" t="s">
        <v>5168</v>
      </c>
    </row>
    <row r="782" spans="1:8">
      <c r="A782" s="4" t="s">
        <v>1446</v>
      </c>
      <c r="B782" s="4" t="s">
        <v>5076</v>
      </c>
      <c r="C782" s="4" t="s">
        <v>495</v>
      </c>
      <c r="D782" s="4" t="s">
        <v>343</v>
      </c>
      <c r="E782" s="4" t="s">
        <v>5132</v>
      </c>
      <c r="F782" s="4" t="s">
        <v>5133</v>
      </c>
      <c r="G782" s="4" t="s">
        <v>5071</v>
      </c>
      <c r="H782" s="4" t="s">
        <v>5122</v>
      </c>
    </row>
    <row r="783" spans="1:8">
      <c r="A783" s="4" t="s">
        <v>465</v>
      </c>
      <c r="B783" s="4" t="s">
        <v>5076</v>
      </c>
      <c r="C783" s="4" t="s">
        <v>197</v>
      </c>
      <c r="D783" s="4" t="s">
        <v>343</v>
      </c>
      <c r="E783" s="4" t="s">
        <v>5200</v>
      </c>
      <c r="F783" s="4" t="s">
        <v>5201</v>
      </c>
      <c r="G783" s="4" t="s">
        <v>5071</v>
      </c>
      <c r="H783" s="4" t="s">
        <v>5081</v>
      </c>
    </row>
    <row r="784" spans="1:8">
      <c r="A784" s="4" t="s">
        <v>1131</v>
      </c>
      <c r="B784" s="4" t="s">
        <v>5076</v>
      </c>
      <c r="C784" s="4" t="s">
        <v>66</v>
      </c>
      <c r="D784" s="4" t="s">
        <v>343</v>
      </c>
      <c r="E784" s="4" t="s">
        <v>5209</v>
      </c>
      <c r="F784" s="4" t="s">
        <v>5210</v>
      </c>
      <c r="G784" s="4" t="s">
        <v>5071</v>
      </c>
      <c r="H784" s="4" t="s">
        <v>5168</v>
      </c>
    </row>
    <row r="785" spans="1:8">
      <c r="A785" s="4" t="s">
        <v>5563</v>
      </c>
      <c r="B785" s="4" t="s">
        <v>5076</v>
      </c>
      <c r="C785" s="4" t="s">
        <v>495</v>
      </c>
      <c r="D785" s="4" t="s">
        <v>343</v>
      </c>
      <c r="E785" s="4" t="s">
        <v>5132</v>
      </c>
      <c r="F785" s="4" t="s">
        <v>5133</v>
      </c>
      <c r="G785" s="4" t="s">
        <v>5071</v>
      </c>
      <c r="H785" s="4" t="s">
        <v>5088</v>
      </c>
    </row>
    <row r="786" spans="1:8">
      <c r="A786" s="4" t="s">
        <v>5564</v>
      </c>
      <c r="B786" s="4" t="s">
        <v>5076</v>
      </c>
      <c r="C786" s="4" t="s">
        <v>221</v>
      </c>
      <c r="D786" s="4" t="s">
        <v>343</v>
      </c>
      <c r="E786" s="4" t="s">
        <v>5343</v>
      </c>
      <c r="F786" s="4" t="s">
        <v>5344</v>
      </c>
      <c r="G786" s="4" t="s">
        <v>5071</v>
      </c>
      <c r="H786" s="4" t="s">
        <v>5088</v>
      </c>
    </row>
    <row r="787" spans="1:8">
      <c r="A787" s="4" t="s">
        <v>1517</v>
      </c>
      <c r="B787" s="4" t="s">
        <v>5076</v>
      </c>
      <c r="C787" s="4" t="s">
        <v>495</v>
      </c>
      <c r="D787" s="4" t="s">
        <v>343</v>
      </c>
      <c r="E787" s="4" t="s">
        <v>5132</v>
      </c>
      <c r="F787" s="4" t="s">
        <v>5133</v>
      </c>
      <c r="G787" s="4" t="s">
        <v>5071</v>
      </c>
      <c r="H787" s="4" t="s">
        <v>5169</v>
      </c>
    </row>
    <row r="788" spans="1:8">
      <c r="A788" s="4" t="s">
        <v>5565</v>
      </c>
      <c r="B788" s="4" t="s">
        <v>5076</v>
      </c>
      <c r="C788" s="4" t="s">
        <v>495</v>
      </c>
      <c r="D788" s="4" t="s">
        <v>343</v>
      </c>
      <c r="E788" s="4" t="s">
        <v>5132</v>
      </c>
      <c r="F788" s="4" t="s">
        <v>5133</v>
      </c>
      <c r="G788" s="4" t="s">
        <v>5071</v>
      </c>
      <c r="H788" s="4" t="s">
        <v>5134</v>
      </c>
    </row>
    <row r="789" spans="1:8">
      <c r="A789" s="4" t="s">
        <v>1074</v>
      </c>
      <c r="B789" s="4" t="s">
        <v>5076</v>
      </c>
      <c r="C789" s="4" t="s">
        <v>197</v>
      </c>
      <c r="D789" s="4" t="s">
        <v>343</v>
      </c>
      <c r="E789" s="4" t="s">
        <v>5171</v>
      </c>
      <c r="F789" s="4" t="s">
        <v>212</v>
      </c>
      <c r="G789" s="4" t="s">
        <v>5071</v>
      </c>
      <c r="H789" s="4" t="s">
        <v>5092</v>
      </c>
    </row>
    <row r="790" spans="1:8">
      <c r="A790" s="4" t="s">
        <v>2787</v>
      </c>
      <c r="B790" s="4" t="s">
        <v>5076</v>
      </c>
      <c r="C790" s="4" t="s">
        <v>34</v>
      </c>
      <c r="D790" s="4" t="s">
        <v>343</v>
      </c>
      <c r="E790" s="4" t="s">
        <v>5537</v>
      </c>
      <c r="F790" s="4" t="s">
        <v>5538</v>
      </c>
      <c r="G790" s="4" t="s">
        <v>5071</v>
      </c>
      <c r="H790" s="4" t="s">
        <v>5095</v>
      </c>
    </row>
    <row r="791" spans="1:8">
      <c r="A791" s="4" t="s">
        <v>5566</v>
      </c>
      <c r="B791" s="4" t="s">
        <v>5076</v>
      </c>
      <c r="C791" s="4" t="s">
        <v>5100</v>
      </c>
      <c r="D791" s="4" t="s">
        <v>343</v>
      </c>
      <c r="E791" s="4" t="s">
        <v>5198</v>
      </c>
      <c r="F791" s="4" t="s">
        <v>5199</v>
      </c>
      <c r="G791" s="4" t="s">
        <v>5080</v>
      </c>
      <c r="H791" s="4" t="s">
        <v>5092</v>
      </c>
    </row>
    <row r="792" spans="1:8">
      <c r="A792" s="4" t="s">
        <v>1882</v>
      </c>
      <c r="B792" s="4" t="s">
        <v>5076</v>
      </c>
      <c r="C792" s="4" t="s">
        <v>1084</v>
      </c>
      <c r="D792" s="4" t="s">
        <v>343</v>
      </c>
      <c r="E792" s="4" t="s">
        <v>5462</v>
      </c>
      <c r="F792" s="4" t="s">
        <v>5463</v>
      </c>
      <c r="G792" s="4" t="s">
        <v>5071</v>
      </c>
      <c r="H792" s="4" t="s">
        <v>5103</v>
      </c>
    </row>
    <row r="793" spans="1:8">
      <c r="A793" s="4" t="s">
        <v>519</v>
      </c>
      <c r="B793" s="4" t="s">
        <v>5069</v>
      </c>
      <c r="C793" s="4" t="s">
        <v>495</v>
      </c>
      <c r="D793" s="4" t="s">
        <v>343</v>
      </c>
      <c r="E793" s="4" t="s">
        <v>5112</v>
      </c>
      <c r="F793" s="4" t="s">
        <v>5113</v>
      </c>
      <c r="G793" s="4" t="s">
        <v>5071</v>
      </c>
      <c r="H793" s="4" t="s">
        <v>5072</v>
      </c>
    </row>
    <row r="794" spans="1:8">
      <c r="A794" s="4" t="s">
        <v>5567</v>
      </c>
      <c r="B794" s="4" t="s">
        <v>5076</v>
      </c>
      <c r="C794" s="4" t="s">
        <v>197</v>
      </c>
      <c r="D794" s="4" t="s">
        <v>343</v>
      </c>
      <c r="E794" s="4" t="s">
        <v>5183</v>
      </c>
      <c r="F794" s="4" t="s">
        <v>5184</v>
      </c>
      <c r="G794" s="4" t="s">
        <v>5071</v>
      </c>
      <c r="H794" s="4" t="s">
        <v>5103</v>
      </c>
    </row>
    <row r="795" spans="1:8">
      <c r="A795" s="4" t="s">
        <v>5568</v>
      </c>
      <c r="B795" s="4" t="s">
        <v>5076</v>
      </c>
      <c r="C795" s="4" t="s">
        <v>495</v>
      </c>
      <c r="D795" s="4" t="s">
        <v>343</v>
      </c>
      <c r="E795" s="4" t="s">
        <v>5132</v>
      </c>
      <c r="F795" s="4" t="s">
        <v>5133</v>
      </c>
      <c r="G795" s="4" t="s">
        <v>5071</v>
      </c>
      <c r="H795" s="4" t="s">
        <v>5103</v>
      </c>
    </row>
    <row r="796" spans="1:8">
      <c r="A796" s="4" t="s">
        <v>1114</v>
      </c>
      <c r="B796" s="4" t="s">
        <v>5076</v>
      </c>
      <c r="C796" s="4" t="s">
        <v>240</v>
      </c>
      <c r="D796" s="4" t="s">
        <v>343</v>
      </c>
      <c r="E796" s="4" t="s">
        <v>5167</v>
      </c>
      <c r="F796" s="4" t="s">
        <v>242</v>
      </c>
      <c r="G796" s="4" t="s">
        <v>5071</v>
      </c>
      <c r="H796" s="4" t="s">
        <v>5134</v>
      </c>
    </row>
    <row r="797" spans="1:8">
      <c r="A797" s="4" t="s">
        <v>932</v>
      </c>
      <c r="B797" s="4" t="s">
        <v>5076</v>
      </c>
      <c r="C797" s="4" t="s">
        <v>221</v>
      </c>
      <c r="D797" s="4" t="s">
        <v>343</v>
      </c>
      <c r="E797" s="4" t="s">
        <v>5343</v>
      </c>
      <c r="F797" s="4" t="s">
        <v>5344</v>
      </c>
      <c r="G797" s="4" t="s">
        <v>5071</v>
      </c>
      <c r="H797" s="4" t="s">
        <v>5081</v>
      </c>
    </row>
    <row r="798" spans="1:8">
      <c r="A798" s="4" t="s">
        <v>688</v>
      </c>
      <c r="B798" s="4" t="s">
        <v>5076</v>
      </c>
      <c r="C798" s="4" t="s">
        <v>175</v>
      </c>
      <c r="D798" s="4" t="s">
        <v>343</v>
      </c>
      <c r="E798" s="4" t="s">
        <v>5192</v>
      </c>
      <c r="F798" s="4" t="s">
        <v>673</v>
      </c>
      <c r="G798" s="4" t="s">
        <v>5071</v>
      </c>
      <c r="H798" s="4" t="s">
        <v>5075</v>
      </c>
    </row>
    <row r="799" spans="1:8">
      <c r="A799" s="4" t="s">
        <v>667</v>
      </c>
      <c r="B799" s="4" t="s">
        <v>5076</v>
      </c>
      <c r="C799" s="4" t="s">
        <v>34</v>
      </c>
      <c r="D799" s="4" t="s">
        <v>343</v>
      </c>
      <c r="E799" s="4" t="s">
        <v>5365</v>
      </c>
      <c r="F799" s="4" t="s">
        <v>5366</v>
      </c>
      <c r="G799" s="4" t="s">
        <v>5071</v>
      </c>
      <c r="H799" s="4" t="s">
        <v>5114</v>
      </c>
    </row>
    <row r="800" spans="1:8">
      <c r="A800" s="4" t="s">
        <v>5569</v>
      </c>
      <c r="B800" s="4" t="s">
        <v>5076</v>
      </c>
      <c r="C800" s="4" t="s">
        <v>495</v>
      </c>
      <c r="D800" s="4" t="s">
        <v>343</v>
      </c>
      <c r="E800" s="4" t="s">
        <v>5132</v>
      </c>
      <c r="F800" s="4" t="s">
        <v>5133</v>
      </c>
      <c r="G800" s="4" t="s">
        <v>5071</v>
      </c>
      <c r="H800" s="4" t="s">
        <v>5095</v>
      </c>
    </row>
    <row r="801" spans="1:8">
      <c r="A801" s="4" t="s">
        <v>1809</v>
      </c>
      <c r="B801" s="4" t="s">
        <v>5076</v>
      </c>
      <c r="C801" s="4" t="s">
        <v>160</v>
      </c>
      <c r="D801" s="4" t="s">
        <v>343</v>
      </c>
      <c r="E801" s="4" t="s">
        <v>5386</v>
      </c>
      <c r="F801" s="4" t="s">
        <v>187</v>
      </c>
      <c r="G801" s="4" t="s">
        <v>5071</v>
      </c>
      <c r="H801" s="4" t="s">
        <v>5125</v>
      </c>
    </row>
    <row r="802" spans="1:8">
      <c r="A802" s="4" t="s">
        <v>383</v>
      </c>
      <c r="B802" s="4" t="s">
        <v>5069</v>
      </c>
      <c r="C802" s="4" t="s">
        <v>291</v>
      </c>
      <c r="D802" s="4" t="s">
        <v>343</v>
      </c>
      <c r="E802" s="4" t="s">
        <v>5141</v>
      </c>
      <c r="F802" s="4" t="s">
        <v>295</v>
      </c>
      <c r="G802" s="4" t="s">
        <v>5071</v>
      </c>
      <c r="H802" s="4" t="s">
        <v>5124</v>
      </c>
    </row>
    <row r="803" spans="1:8">
      <c r="A803" s="4" t="s">
        <v>1480</v>
      </c>
      <c r="B803" s="4" t="s">
        <v>5076</v>
      </c>
      <c r="C803" s="4" t="s">
        <v>495</v>
      </c>
      <c r="D803" s="4" t="s">
        <v>343</v>
      </c>
      <c r="E803" s="4" t="s">
        <v>5132</v>
      </c>
      <c r="F803" s="4" t="s">
        <v>5133</v>
      </c>
      <c r="G803" s="4" t="s">
        <v>5071</v>
      </c>
      <c r="H803" s="4" t="s">
        <v>5169</v>
      </c>
    </row>
    <row r="804" spans="1:8">
      <c r="A804" s="4" t="s">
        <v>1243</v>
      </c>
      <c r="B804" s="4" t="s">
        <v>5076</v>
      </c>
      <c r="C804" s="4" t="s">
        <v>66</v>
      </c>
      <c r="D804" s="4" t="s">
        <v>343</v>
      </c>
      <c r="E804" s="4" t="s">
        <v>5218</v>
      </c>
      <c r="F804" s="4" t="s">
        <v>5219</v>
      </c>
      <c r="G804" s="4" t="s">
        <v>5071</v>
      </c>
      <c r="H804" s="4" t="s">
        <v>5121</v>
      </c>
    </row>
    <row r="805" spans="1:8">
      <c r="A805" s="4" t="s">
        <v>1865</v>
      </c>
      <c r="B805" s="4" t="s">
        <v>5076</v>
      </c>
      <c r="C805" s="4" t="s">
        <v>197</v>
      </c>
      <c r="D805" s="4" t="s">
        <v>343</v>
      </c>
      <c r="E805" s="4" t="s">
        <v>5183</v>
      </c>
      <c r="F805" s="4" t="s">
        <v>5184</v>
      </c>
      <c r="G805" s="4" t="s">
        <v>5071</v>
      </c>
      <c r="H805" s="4" t="s">
        <v>5121</v>
      </c>
    </row>
    <row r="806" spans="1:8">
      <c r="A806" s="4" t="s">
        <v>1543</v>
      </c>
      <c r="B806" s="4" t="s">
        <v>5076</v>
      </c>
      <c r="C806" s="4" t="s">
        <v>495</v>
      </c>
      <c r="D806" s="4" t="s">
        <v>343</v>
      </c>
      <c r="E806" s="4" t="s">
        <v>5132</v>
      </c>
      <c r="F806" s="4" t="s">
        <v>5133</v>
      </c>
      <c r="G806" s="4" t="s">
        <v>5071</v>
      </c>
      <c r="H806" s="4" t="s">
        <v>5072</v>
      </c>
    </row>
    <row r="807" spans="1:8">
      <c r="A807" s="4" t="s">
        <v>1689</v>
      </c>
      <c r="B807" s="4" t="s">
        <v>5076</v>
      </c>
      <c r="C807" s="4" t="s">
        <v>495</v>
      </c>
      <c r="D807" s="4" t="s">
        <v>343</v>
      </c>
      <c r="E807" s="4" t="s">
        <v>5132</v>
      </c>
      <c r="F807" s="4" t="s">
        <v>5133</v>
      </c>
      <c r="G807" s="4" t="s">
        <v>5071</v>
      </c>
      <c r="H807" s="4" t="s">
        <v>5124</v>
      </c>
    </row>
    <row r="808" spans="1:8">
      <c r="A808" s="4" t="s">
        <v>1541</v>
      </c>
      <c r="B808" s="4" t="s">
        <v>5076</v>
      </c>
      <c r="C808" s="4" t="s">
        <v>495</v>
      </c>
      <c r="D808" s="4" t="s">
        <v>343</v>
      </c>
      <c r="E808" s="4" t="s">
        <v>5132</v>
      </c>
      <c r="F808" s="4" t="s">
        <v>5133</v>
      </c>
      <c r="G808" s="4" t="s">
        <v>5071</v>
      </c>
      <c r="H808" s="4" t="s">
        <v>5084</v>
      </c>
    </row>
    <row r="809" spans="1:8">
      <c r="A809" s="4" t="s">
        <v>1771</v>
      </c>
      <c r="B809" s="4" t="s">
        <v>5076</v>
      </c>
      <c r="C809" s="4" t="s">
        <v>34</v>
      </c>
      <c r="D809" s="4" t="s">
        <v>343</v>
      </c>
      <c r="E809" s="4" t="s">
        <v>5274</v>
      </c>
      <c r="F809" s="4" t="s">
        <v>5275</v>
      </c>
      <c r="G809" s="4" t="s">
        <v>5071</v>
      </c>
      <c r="H809" s="4" t="s">
        <v>5168</v>
      </c>
    </row>
    <row r="810" spans="1:8">
      <c r="A810" s="4" t="s">
        <v>547</v>
      </c>
      <c r="B810" s="4" t="s">
        <v>5076</v>
      </c>
      <c r="C810" s="4" t="s">
        <v>34</v>
      </c>
      <c r="D810" s="4" t="s">
        <v>343</v>
      </c>
      <c r="E810" s="4" t="s">
        <v>5185</v>
      </c>
      <c r="F810" s="4" t="s">
        <v>5186</v>
      </c>
      <c r="G810" s="4" t="s">
        <v>5071</v>
      </c>
      <c r="H810" s="4" t="s">
        <v>5084</v>
      </c>
    </row>
    <row r="811" spans="1:8">
      <c r="A811" s="4" t="s">
        <v>1818</v>
      </c>
      <c r="B811" s="4" t="s">
        <v>5076</v>
      </c>
      <c r="C811" s="4" t="s">
        <v>197</v>
      </c>
      <c r="D811" s="4" t="s">
        <v>343</v>
      </c>
      <c r="E811" s="4" t="s">
        <v>5183</v>
      </c>
      <c r="F811" s="4" t="s">
        <v>5184</v>
      </c>
      <c r="G811" s="4" t="s">
        <v>5071</v>
      </c>
      <c r="H811" s="4" t="s">
        <v>5084</v>
      </c>
    </row>
    <row r="812" spans="1:8">
      <c r="A812" s="4" t="s">
        <v>1459</v>
      </c>
      <c r="B812" s="4" t="s">
        <v>5076</v>
      </c>
      <c r="C812" s="4" t="s">
        <v>495</v>
      </c>
      <c r="D812" s="4" t="s">
        <v>343</v>
      </c>
      <c r="E812" s="4" t="s">
        <v>5132</v>
      </c>
      <c r="F812" s="4" t="s">
        <v>5133</v>
      </c>
      <c r="G812" s="4" t="s">
        <v>5071</v>
      </c>
      <c r="H812" s="4" t="s">
        <v>5075</v>
      </c>
    </row>
    <row r="813" spans="1:8">
      <c r="A813" s="4" t="s">
        <v>1707</v>
      </c>
      <c r="B813" s="4" t="s">
        <v>5076</v>
      </c>
      <c r="C813" s="4" t="s">
        <v>495</v>
      </c>
      <c r="D813" s="4" t="s">
        <v>343</v>
      </c>
      <c r="E813" s="4" t="s">
        <v>5132</v>
      </c>
      <c r="F813" s="4" t="s">
        <v>5133</v>
      </c>
      <c r="G813" s="4" t="s">
        <v>5071</v>
      </c>
      <c r="H813" s="4" t="s">
        <v>5075</v>
      </c>
    </row>
    <row r="814" spans="1:8">
      <c r="A814" s="4" t="s">
        <v>5570</v>
      </c>
      <c r="B814" s="4" t="s">
        <v>5076</v>
      </c>
      <c r="C814" s="4" t="s">
        <v>175</v>
      </c>
      <c r="D814" s="4" t="s">
        <v>343</v>
      </c>
      <c r="E814" s="4" t="s">
        <v>5262</v>
      </c>
      <c r="F814" s="4" t="s">
        <v>5263</v>
      </c>
      <c r="G814" s="4" t="s">
        <v>5071</v>
      </c>
      <c r="H814" s="4" t="s">
        <v>5134</v>
      </c>
    </row>
    <row r="815" spans="1:8">
      <c r="A815" s="4" t="s">
        <v>1819</v>
      </c>
      <c r="B815" s="4" t="s">
        <v>5076</v>
      </c>
      <c r="C815" s="4" t="s">
        <v>197</v>
      </c>
      <c r="D815" s="4" t="s">
        <v>343</v>
      </c>
      <c r="E815" s="4" t="s">
        <v>5183</v>
      </c>
      <c r="F815" s="4" t="s">
        <v>5184</v>
      </c>
      <c r="G815" s="4" t="s">
        <v>5071</v>
      </c>
      <c r="H815" s="4" t="s">
        <v>5168</v>
      </c>
    </row>
    <row r="816" spans="1:8">
      <c r="A816" s="4" t="s">
        <v>1403</v>
      </c>
      <c r="B816" s="4" t="s">
        <v>5076</v>
      </c>
      <c r="C816" s="4" t="s">
        <v>175</v>
      </c>
      <c r="D816" s="4" t="s">
        <v>343</v>
      </c>
      <c r="E816" s="4" t="s">
        <v>5262</v>
      </c>
      <c r="F816" s="4" t="s">
        <v>5263</v>
      </c>
      <c r="G816" s="4" t="s">
        <v>5071</v>
      </c>
      <c r="H816" s="4" t="s">
        <v>5125</v>
      </c>
    </row>
    <row r="817" spans="1:8">
      <c r="A817" s="4" t="s">
        <v>1405</v>
      </c>
      <c r="B817" s="4" t="s">
        <v>5076</v>
      </c>
      <c r="C817" s="4" t="s">
        <v>175</v>
      </c>
      <c r="D817" s="4" t="s">
        <v>343</v>
      </c>
      <c r="E817" s="4" t="s">
        <v>5262</v>
      </c>
      <c r="F817" s="4" t="s">
        <v>5263</v>
      </c>
      <c r="G817" s="4" t="s">
        <v>5071</v>
      </c>
      <c r="H817" s="4" t="s">
        <v>5081</v>
      </c>
    </row>
    <row r="818" spans="1:8">
      <c r="A818" s="4" t="s">
        <v>1424</v>
      </c>
      <c r="B818" s="4" t="s">
        <v>5076</v>
      </c>
      <c r="C818" s="4" t="s">
        <v>495</v>
      </c>
      <c r="D818" s="4" t="s">
        <v>343</v>
      </c>
      <c r="E818" s="4" t="s">
        <v>5132</v>
      </c>
      <c r="F818" s="4" t="s">
        <v>5133</v>
      </c>
      <c r="G818" s="4" t="s">
        <v>5071</v>
      </c>
      <c r="H818" s="4" t="s">
        <v>5125</v>
      </c>
    </row>
    <row r="819" spans="1:8">
      <c r="A819" s="4" t="s">
        <v>5571</v>
      </c>
      <c r="B819" s="4" t="s">
        <v>5076</v>
      </c>
      <c r="C819" s="4" t="s">
        <v>495</v>
      </c>
      <c r="D819" s="4" t="s">
        <v>343</v>
      </c>
      <c r="E819" s="4" t="s">
        <v>5132</v>
      </c>
      <c r="F819" s="4" t="s">
        <v>5133</v>
      </c>
      <c r="G819" s="4" t="s">
        <v>5071</v>
      </c>
      <c r="H819" s="4" t="s">
        <v>5075</v>
      </c>
    </row>
    <row r="820" spans="1:8">
      <c r="A820" s="4" t="s">
        <v>458</v>
      </c>
      <c r="B820" s="4" t="s">
        <v>5076</v>
      </c>
      <c r="C820" s="4" t="s">
        <v>197</v>
      </c>
      <c r="D820" s="4" t="s">
        <v>343</v>
      </c>
      <c r="E820" s="4" t="s">
        <v>5200</v>
      </c>
      <c r="F820" s="4" t="s">
        <v>5201</v>
      </c>
      <c r="G820" s="4" t="s">
        <v>5071</v>
      </c>
      <c r="H820" s="4" t="s">
        <v>5072</v>
      </c>
    </row>
    <row r="821" spans="1:8">
      <c r="A821" s="4" t="s">
        <v>463</v>
      </c>
      <c r="B821" s="4" t="s">
        <v>5076</v>
      </c>
      <c r="C821" s="4" t="s">
        <v>197</v>
      </c>
      <c r="D821" s="4" t="s">
        <v>343</v>
      </c>
      <c r="E821" s="4" t="s">
        <v>5200</v>
      </c>
      <c r="F821" s="4" t="s">
        <v>5201</v>
      </c>
      <c r="G821" s="4" t="s">
        <v>5071</v>
      </c>
      <c r="H821" s="4" t="s">
        <v>5204</v>
      </c>
    </row>
    <row r="822" spans="1:8">
      <c r="A822" s="4" t="s">
        <v>1668</v>
      </c>
      <c r="B822" s="4" t="s">
        <v>5076</v>
      </c>
      <c r="C822" s="4" t="s">
        <v>495</v>
      </c>
      <c r="D822" s="4" t="s">
        <v>343</v>
      </c>
      <c r="E822" s="4" t="s">
        <v>5132</v>
      </c>
      <c r="F822" s="4" t="s">
        <v>5133</v>
      </c>
      <c r="G822" s="4" t="s">
        <v>5071</v>
      </c>
      <c r="H822" s="4" t="s">
        <v>5075</v>
      </c>
    </row>
    <row r="823" spans="1:8">
      <c r="A823" s="4" t="s">
        <v>1667</v>
      </c>
      <c r="B823" s="4" t="s">
        <v>5076</v>
      </c>
      <c r="C823" s="4" t="s">
        <v>495</v>
      </c>
      <c r="D823" s="4" t="s">
        <v>343</v>
      </c>
      <c r="E823" s="4" t="s">
        <v>5132</v>
      </c>
      <c r="F823" s="4" t="s">
        <v>5133</v>
      </c>
      <c r="G823" s="4" t="s">
        <v>5071</v>
      </c>
      <c r="H823" s="4" t="s">
        <v>5103</v>
      </c>
    </row>
    <row r="824" spans="1:8">
      <c r="A824" s="4" t="s">
        <v>5572</v>
      </c>
      <c r="B824" s="4" t="s">
        <v>5076</v>
      </c>
      <c r="C824" s="4" t="s">
        <v>197</v>
      </c>
      <c r="D824" s="4" t="s">
        <v>343</v>
      </c>
      <c r="E824" s="4" t="s">
        <v>5116</v>
      </c>
      <c r="F824" s="4" t="s">
        <v>5117</v>
      </c>
      <c r="G824" s="4" t="s">
        <v>5071</v>
      </c>
      <c r="H824" s="4" t="s">
        <v>5134</v>
      </c>
    </row>
    <row r="825" spans="1:8">
      <c r="A825" s="4" t="s">
        <v>530</v>
      </c>
      <c r="B825" s="4" t="s">
        <v>5076</v>
      </c>
      <c r="C825" s="4" t="s">
        <v>197</v>
      </c>
      <c r="D825" s="4" t="s">
        <v>343</v>
      </c>
      <c r="E825" s="4" t="s">
        <v>5116</v>
      </c>
      <c r="F825" s="4" t="s">
        <v>5117</v>
      </c>
      <c r="G825" s="4" t="s">
        <v>5071</v>
      </c>
      <c r="H825" s="4" t="s">
        <v>5098</v>
      </c>
    </row>
    <row r="826" spans="1:8">
      <c r="A826" s="4" t="s">
        <v>1563</v>
      </c>
      <c r="B826" s="4" t="s">
        <v>5076</v>
      </c>
      <c r="C826" s="4" t="s">
        <v>495</v>
      </c>
      <c r="D826" s="4" t="s">
        <v>343</v>
      </c>
      <c r="E826" s="4" t="s">
        <v>5132</v>
      </c>
      <c r="F826" s="4" t="s">
        <v>5133</v>
      </c>
      <c r="G826" s="4" t="s">
        <v>5071</v>
      </c>
      <c r="H826" s="4" t="s">
        <v>5084</v>
      </c>
    </row>
    <row r="827" spans="1:8">
      <c r="A827" s="4" t="s">
        <v>917</v>
      </c>
      <c r="B827" s="4" t="s">
        <v>5076</v>
      </c>
      <c r="C827" s="4" t="s">
        <v>160</v>
      </c>
      <c r="D827" s="4" t="s">
        <v>343</v>
      </c>
      <c r="E827" s="4" t="s">
        <v>5203</v>
      </c>
      <c r="F827" s="4" t="s">
        <v>159</v>
      </c>
      <c r="G827" s="4" t="s">
        <v>5071</v>
      </c>
      <c r="H827" s="4" t="s">
        <v>5072</v>
      </c>
    </row>
    <row r="828" spans="1:8">
      <c r="A828" s="4" t="s">
        <v>1870</v>
      </c>
      <c r="B828" s="4" t="s">
        <v>5076</v>
      </c>
      <c r="C828" s="4" t="s">
        <v>197</v>
      </c>
      <c r="D828" s="4" t="s">
        <v>343</v>
      </c>
      <c r="E828" s="4" t="s">
        <v>5183</v>
      </c>
      <c r="F828" s="4" t="s">
        <v>5184</v>
      </c>
      <c r="G828" s="4" t="s">
        <v>5071</v>
      </c>
      <c r="H828" s="4" t="s">
        <v>5081</v>
      </c>
    </row>
    <row r="829" spans="1:8">
      <c r="A829" s="4" t="s">
        <v>810</v>
      </c>
      <c r="B829" s="4" t="s">
        <v>5076</v>
      </c>
      <c r="C829" s="4" t="s">
        <v>175</v>
      </c>
      <c r="D829" s="4" t="s">
        <v>343</v>
      </c>
      <c r="E829" s="4" t="s">
        <v>5336</v>
      </c>
      <c r="F829" s="4" t="s">
        <v>5337</v>
      </c>
      <c r="G829" s="4" t="s">
        <v>5071</v>
      </c>
      <c r="H829" s="4" t="s">
        <v>5204</v>
      </c>
    </row>
    <row r="830" spans="1:8">
      <c r="A830" s="4" t="s">
        <v>3841</v>
      </c>
      <c r="B830" s="4" t="s">
        <v>5076</v>
      </c>
      <c r="C830" s="4" t="s">
        <v>175</v>
      </c>
      <c r="D830" s="4" t="s">
        <v>343</v>
      </c>
      <c r="E830" s="4" t="s">
        <v>5262</v>
      </c>
      <c r="F830" s="4" t="s">
        <v>5263</v>
      </c>
      <c r="G830" s="4" t="s">
        <v>5071</v>
      </c>
      <c r="H830" s="4" t="s">
        <v>5072</v>
      </c>
    </row>
    <row r="831" spans="1:8">
      <c r="A831" s="4" t="s">
        <v>5573</v>
      </c>
      <c r="B831" s="4" t="s">
        <v>5076</v>
      </c>
      <c r="C831" s="4" t="s">
        <v>495</v>
      </c>
      <c r="D831" s="4" t="s">
        <v>343</v>
      </c>
      <c r="E831" s="4" t="s">
        <v>5132</v>
      </c>
      <c r="F831" s="4" t="s">
        <v>5133</v>
      </c>
      <c r="G831" s="4" t="s">
        <v>5071</v>
      </c>
      <c r="H831" s="4" t="s">
        <v>5103</v>
      </c>
    </row>
    <row r="832" spans="1:8">
      <c r="A832" s="4" t="s">
        <v>5574</v>
      </c>
      <c r="B832" s="4" t="s">
        <v>5076</v>
      </c>
      <c r="C832" s="4" t="s">
        <v>66</v>
      </c>
      <c r="D832" s="4" t="s">
        <v>343</v>
      </c>
      <c r="E832" s="4" t="s">
        <v>5173</v>
      </c>
      <c r="F832" s="4" t="s">
        <v>5174</v>
      </c>
      <c r="G832" s="4" t="s">
        <v>5071</v>
      </c>
      <c r="H832" s="4" t="s">
        <v>5075</v>
      </c>
    </row>
    <row r="833" spans="1:8">
      <c r="A833" s="4" t="s">
        <v>456</v>
      </c>
      <c r="B833" s="4" t="s">
        <v>5076</v>
      </c>
      <c r="C833" s="4" t="s">
        <v>197</v>
      </c>
      <c r="D833" s="4" t="s">
        <v>343</v>
      </c>
      <c r="E833" s="4" t="s">
        <v>5200</v>
      </c>
      <c r="F833" s="4" t="s">
        <v>5201</v>
      </c>
      <c r="G833" s="4" t="s">
        <v>5071</v>
      </c>
      <c r="H833" s="4" t="s">
        <v>5081</v>
      </c>
    </row>
    <row r="834" spans="1:8">
      <c r="A834" s="4" t="s">
        <v>5575</v>
      </c>
      <c r="B834" s="4" t="s">
        <v>5076</v>
      </c>
      <c r="C834" s="4" t="s">
        <v>495</v>
      </c>
      <c r="D834" s="4" t="s">
        <v>343</v>
      </c>
      <c r="E834" s="4" t="s">
        <v>5132</v>
      </c>
      <c r="F834" s="4" t="s">
        <v>5133</v>
      </c>
      <c r="G834" s="4" t="s">
        <v>5071</v>
      </c>
      <c r="H834" s="4" t="s">
        <v>5103</v>
      </c>
    </row>
    <row r="835" spans="1:8">
      <c r="A835" s="4" t="s">
        <v>1306</v>
      </c>
      <c r="B835" s="4" t="s">
        <v>5076</v>
      </c>
      <c r="C835" s="4" t="s">
        <v>160</v>
      </c>
      <c r="D835" s="4" t="s">
        <v>343</v>
      </c>
      <c r="E835" s="4" t="s">
        <v>5329</v>
      </c>
      <c r="F835" s="4" t="s">
        <v>172</v>
      </c>
      <c r="G835" s="4" t="s">
        <v>5071</v>
      </c>
      <c r="H835" s="4" t="s">
        <v>5098</v>
      </c>
    </row>
    <row r="836" spans="1:8">
      <c r="A836" s="4" t="s">
        <v>1475</v>
      </c>
      <c r="B836" s="4" t="s">
        <v>5076</v>
      </c>
      <c r="C836" s="4" t="s">
        <v>495</v>
      </c>
      <c r="D836" s="4" t="s">
        <v>343</v>
      </c>
      <c r="E836" s="4" t="s">
        <v>5132</v>
      </c>
      <c r="F836" s="4" t="s">
        <v>5133</v>
      </c>
      <c r="G836" s="4" t="s">
        <v>5071</v>
      </c>
      <c r="H836" s="4" t="s">
        <v>5168</v>
      </c>
    </row>
    <row r="837" spans="1:8">
      <c r="A837" s="4" t="s">
        <v>1868</v>
      </c>
      <c r="B837" s="4" t="s">
        <v>5076</v>
      </c>
      <c r="C837" s="4" t="s">
        <v>197</v>
      </c>
      <c r="D837" s="4" t="s">
        <v>343</v>
      </c>
      <c r="E837" s="4" t="s">
        <v>5183</v>
      </c>
      <c r="F837" s="4" t="s">
        <v>5184</v>
      </c>
      <c r="G837" s="4" t="s">
        <v>5071</v>
      </c>
      <c r="H837" s="4" t="s">
        <v>5124</v>
      </c>
    </row>
    <row r="838" spans="1:8">
      <c r="A838" s="4" t="s">
        <v>1619</v>
      </c>
      <c r="B838" s="4" t="s">
        <v>5076</v>
      </c>
      <c r="C838" s="4" t="s">
        <v>495</v>
      </c>
      <c r="D838" s="4" t="s">
        <v>343</v>
      </c>
      <c r="E838" s="4" t="s">
        <v>5132</v>
      </c>
      <c r="F838" s="4" t="s">
        <v>5133</v>
      </c>
      <c r="G838" s="4" t="s">
        <v>5071</v>
      </c>
      <c r="H838" s="4" t="s">
        <v>5169</v>
      </c>
    </row>
    <row r="839" spans="1:8">
      <c r="A839" s="4" t="s">
        <v>1572</v>
      </c>
      <c r="B839" s="4" t="s">
        <v>5076</v>
      </c>
      <c r="C839" s="4" t="s">
        <v>495</v>
      </c>
      <c r="D839" s="4" t="s">
        <v>343</v>
      </c>
      <c r="E839" s="4" t="s">
        <v>5132</v>
      </c>
      <c r="F839" s="4" t="s">
        <v>5133</v>
      </c>
      <c r="G839" s="4" t="s">
        <v>5071</v>
      </c>
      <c r="H839" s="4" t="s">
        <v>5124</v>
      </c>
    </row>
    <row r="840" spans="1:8">
      <c r="A840" s="4" t="s">
        <v>1616</v>
      </c>
      <c r="B840" s="4" t="s">
        <v>5076</v>
      </c>
      <c r="C840" s="4" t="s">
        <v>495</v>
      </c>
      <c r="D840" s="4" t="s">
        <v>343</v>
      </c>
      <c r="E840" s="4" t="s">
        <v>5132</v>
      </c>
      <c r="F840" s="4" t="s">
        <v>5133</v>
      </c>
      <c r="G840" s="4" t="s">
        <v>5071</v>
      </c>
      <c r="H840" s="4" t="s">
        <v>5169</v>
      </c>
    </row>
    <row r="841" spans="1:8">
      <c r="A841" s="4" t="s">
        <v>1562</v>
      </c>
      <c r="B841" s="4" t="s">
        <v>5076</v>
      </c>
      <c r="C841" s="4" t="s">
        <v>495</v>
      </c>
      <c r="D841" s="4" t="s">
        <v>343</v>
      </c>
      <c r="E841" s="4" t="s">
        <v>5132</v>
      </c>
      <c r="F841" s="4" t="s">
        <v>5133</v>
      </c>
      <c r="G841" s="4" t="s">
        <v>5071</v>
      </c>
      <c r="H841" s="4" t="s">
        <v>5084</v>
      </c>
    </row>
    <row r="842" spans="1:8">
      <c r="A842" s="4" t="s">
        <v>749</v>
      </c>
      <c r="B842" s="4" t="s">
        <v>5076</v>
      </c>
      <c r="C842" s="4" t="s">
        <v>34</v>
      </c>
      <c r="D842" s="4" t="s">
        <v>343</v>
      </c>
      <c r="E842" s="4" t="s">
        <v>5281</v>
      </c>
      <c r="F842" s="4" t="s">
        <v>5282</v>
      </c>
      <c r="G842" s="4" t="s">
        <v>5071</v>
      </c>
      <c r="H842" s="4" t="s">
        <v>5072</v>
      </c>
    </row>
    <row r="843" spans="1:8">
      <c r="A843" s="4" t="s">
        <v>5576</v>
      </c>
      <c r="B843" s="4" t="s">
        <v>5076</v>
      </c>
      <c r="C843" s="4" t="s">
        <v>34</v>
      </c>
      <c r="D843" s="4" t="s">
        <v>343</v>
      </c>
      <c r="E843" s="4" t="s">
        <v>5185</v>
      </c>
      <c r="F843" s="4" t="s">
        <v>5186</v>
      </c>
      <c r="G843" s="4" t="s">
        <v>5071</v>
      </c>
      <c r="H843" s="4" t="s">
        <v>5081</v>
      </c>
    </row>
    <row r="844" spans="1:8">
      <c r="A844" s="4" t="s">
        <v>549</v>
      </c>
      <c r="B844" s="4" t="s">
        <v>5076</v>
      </c>
      <c r="C844" s="4" t="s">
        <v>34</v>
      </c>
      <c r="D844" s="4" t="s">
        <v>343</v>
      </c>
      <c r="E844" s="4" t="s">
        <v>5185</v>
      </c>
      <c r="F844" s="4" t="s">
        <v>5186</v>
      </c>
      <c r="G844" s="4" t="s">
        <v>5071</v>
      </c>
      <c r="H844" s="4" t="s">
        <v>5088</v>
      </c>
    </row>
    <row r="845" spans="1:8">
      <c r="A845" s="4" t="s">
        <v>1611</v>
      </c>
      <c r="B845" s="4" t="s">
        <v>5076</v>
      </c>
      <c r="C845" s="4" t="s">
        <v>495</v>
      </c>
      <c r="D845" s="4" t="s">
        <v>343</v>
      </c>
      <c r="E845" s="4" t="s">
        <v>5132</v>
      </c>
      <c r="F845" s="4" t="s">
        <v>5133</v>
      </c>
      <c r="G845" s="4" t="s">
        <v>5071</v>
      </c>
      <c r="H845" s="4" t="s">
        <v>5098</v>
      </c>
    </row>
    <row r="846" spans="1:8">
      <c r="A846" s="4" t="s">
        <v>1352</v>
      </c>
      <c r="B846" s="4" t="s">
        <v>5076</v>
      </c>
      <c r="C846" s="4" t="s">
        <v>197</v>
      </c>
      <c r="D846" s="4" t="s">
        <v>343</v>
      </c>
      <c r="E846" s="4" t="s">
        <v>5145</v>
      </c>
      <c r="F846" s="4" t="s">
        <v>5146</v>
      </c>
      <c r="G846" s="4" t="s">
        <v>5071</v>
      </c>
      <c r="H846" s="4" t="s">
        <v>5124</v>
      </c>
    </row>
    <row r="847" spans="1:8">
      <c r="A847" s="4" t="s">
        <v>1628</v>
      </c>
      <c r="B847" s="4" t="s">
        <v>5076</v>
      </c>
      <c r="C847" s="4" t="s">
        <v>495</v>
      </c>
      <c r="D847" s="4" t="s">
        <v>343</v>
      </c>
      <c r="E847" s="4" t="s">
        <v>5132</v>
      </c>
      <c r="F847" s="4" t="s">
        <v>5133</v>
      </c>
      <c r="G847" s="4" t="s">
        <v>5071</v>
      </c>
      <c r="H847" s="4" t="s">
        <v>5124</v>
      </c>
    </row>
    <row r="848" spans="1:8">
      <c r="A848" s="4" t="s">
        <v>1235</v>
      </c>
      <c r="B848" s="4" t="s">
        <v>5076</v>
      </c>
      <c r="C848" s="4" t="s">
        <v>1084</v>
      </c>
      <c r="D848" s="4" t="s">
        <v>343</v>
      </c>
      <c r="E848" s="4" t="s">
        <v>5090</v>
      </c>
      <c r="F848" s="4" t="s">
        <v>5091</v>
      </c>
      <c r="G848" s="4" t="s">
        <v>5071</v>
      </c>
      <c r="H848" s="4" t="s">
        <v>5103</v>
      </c>
    </row>
    <row r="849" spans="1:8">
      <c r="A849" s="4" t="s">
        <v>1592</v>
      </c>
      <c r="B849" s="4" t="s">
        <v>5076</v>
      </c>
      <c r="C849" s="4" t="s">
        <v>495</v>
      </c>
      <c r="D849" s="4" t="s">
        <v>343</v>
      </c>
      <c r="E849" s="4" t="s">
        <v>5132</v>
      </c>
      <c r="F849" s="4" t="s">
        <v>5133</v>
      </c>
      <c r="G849" s="4" t="s">
        <v>5071</v>
      </c>
      <c r="H849" s="4" t="s">
        <v>5081</v>
      </c>
    </row>
    <row r="850" spans="1:8">
      <c r="A850" s="4" t="s">
        <v>550</v>
      </c>
      <c r="B850" s="4" t="s">
        <v>5076</v>
      </c>
      <c r="C850" s="4" t="s">
        <v>34</v>
      </c>
      <c r="D850" s="4" t="s">
        <v>343</v>
      </c>
      <c r="E850" s="4" t="s">
        <v>5185</v>
      </c>
      <c r="F850" s="4" t="s">
        <v>5186</v>
      </c>
      <c r="G850" s="4" t="s">
        <v>5071</v>
      </c>
      <c r="H850" s="4" t="s">
        <v>5072</v>
      </c>
    </row>
    <row r="851" spans="1:8">
      <c r="A851" s="4" t="s">
        <v>1575</v>
      </c>
      <c r="B851" s="4" t="s">
        <v>5076</v>
      </c>
      <c r="C851" s="4" t="s">
        <v>495</v>
      </c>
      <c r="D851" s="4" t="s">
        <v>343</v>
      </c>
      <c r="E851" s="4" t="s">
        <v>5132</v>
      </c>
      <c r="F851" s="4" t="s">
        <v>5133</v>
      </c>
      <c r="G851" s="4" t="s">
        <v>5071</v>
      </c>
      <c r="H851" s="4" t="s">
        <v>5114</v>
      </c>
    </row>
    <row r="852" spans="1:8">
      <c r="A852" s="4" t="s">
        <v>1569</v>
      </c>
      <c r="B852" s="4" t="s">
        <v>5076</v>
      </c>
      <c r="C852" s="4" t="s">
        <v>495</v>
      </c>
      <c r="D852" s="4" t="s">
        <v>343</v>
      </c>
      <c r="E852" s="4" t="s">
        <v>5132</v>
      </c>
      <c r="F852" s="4" t="s">
        <v>5133</v>
      </c>
      <c r="G852" s="4" t="s">
        <v>5071</v>
      </c>
      <c r="H852" s="4" t="s">
        <v>5072</v>
      </c>
    </row>
    <row r="853" spans="1:8">
      <c r="A853" s="4" t="s">
        <v>1124</v>
      </c>
      <c r="B853" s="4" t="s">
        <v>5076</v>
      </c>
      <c r="C853" s="4" t="s">
        <v>240</v>
      </c>
      <c r="D853" s="4" t="s">
        <v>343</v>
      </c>
      <c r="E853" s="4" t="s">
        <v>5167</v>
      </c>
      <c r="F853" s="4" t="s">
        <v>242</v>
      </c>
      <c r="G853" s="4" t="s">
        <v>5071</v>
      </c>
      <c r="H853" s="4" t="s">
        <v>5169</v>
      </c>
    </row>
    <row r="854" spans="1:8">
      <c r="A854" s="4" t="s">
        <v>1803</v>
      </c>
      <c r="B854" s="4" t="s">
        <v>5076</v>
      </c>
      <c r="C854" s="4" t="s">
        <v>160</v>
      </c>
      <c r="D854" s="4" t="s">
        <v>343</v>
      </c>
      <c r="E854" s="4" t="s">
        <v>5386</v>
      </c>
      <c r="F854" s="4" t="s">
        <v>187</v>
      </c>
      <c r="G854" s="4" t="s">
        <v>5071</v>
      </c>
      <c r="H854" s="4" t="s">
        <v>5168</v>
      </c>
    </row>
    <row r="855" spans="1:8">
      <c r="A855" s="4" t="s">
        <v>1069</v>
      </c>
      <c r="B855" s="4" t="s">
        <v>5076</v>
      </c>
      <c r="C855" s="4" t="s">
        <v>197</v>
      </c>
      <c r="D855" s="4" t="s">
        <v>343</v>
      </c>
      <c r="E855" s="4" t="s">
        <v>5171</v>
      </c>
      <c r="F855" s="4" t="s">
        <v>212</v>
      </c>
      <c r="G855" s="4" t="s">
        <v>5071</v>
      </c>
      <c r="H855" s="4" t="s">
        <v>5125</v>
      </c>
    </row>
    <row r="856" spans="1:8">
      <c r="A856" s="4" t="s">
        <v>1852</v>
      </c>
      <c r="B856" s="4" t="s">
        <v>5076</v>
      </c>
      <c r="C856" s="4" t="s">
        <v>197</v>
      </c>
      <c r="D856" s="4" t="s">
        <v>343</v>
      </c>
      <c r="E856" s="4" t="s">
        <v>5183</v>
      </c>
      <c r="F856" s="4" t="s">
        <v>5184</v>
      </c>
      <c r="G856" s="4" t="s">
        <v>5071</v>
      </c>
      <c r="H856" s="4" t="s">
        <v>5204</v>
      </c>
    </row>
    <row r="857" spans="1:8">
      <c r="A857" s="4" t="s">
        <v>3788</v>
      </c>
      <c r="B857" s="4" t="s">
        <v>5076</v>
      </c>
      <c r="C857" s="4" t="s">
        <v>160</v>
      </c>
      <c r="D857" s="4" t="s">
        <v>343</v>
      </c>
      <c r="E857" s="4" t="s">
        <v>5159</v>
      </c>
      <c r="F857" s="4" t="s">
        <v>5160</v>
      </c>
      <c r="G857" s="4" t="s">
        <v>5071</v>
      </c>
      <c r="H857" s="4" t="s">
        <v>5092</v>
      </c>
    </row>
    <row r="858" spans="1:8">
      <c r="A858" s="4" t="s">
        <v>1542</v>
      </c>
      <c r="B858" s="4" t="s">
        <v>5076</v>
      </c>
      <c r="C858" s="4" t="s">
        <v>495</v>
      </c>
      <c r="D858" s="4" t="s">
        <v>343</v>
      </c>
      <c r="E858" s="4" t="s">
        <v>5132</v>
      </c>
      <c r="F858" s="4" t="s">
        <v>5133</v>
      </c>
      <c r="G858" s="4" t="s">
        <v>5071</v>
      </c>
      <c r="H858" s="4" t="s">
        <v>5081</v>
      </c>
    </row>
    <row r="859" spans="1:8">
      <c r="A859" s="4" t="s">
        <v>5577</v>
      </c>
      <c r="B859" s="4" t="s">
        <v>5076</v>
      </c>
      <c r="C859" s="4" t="s">
        <v>221</v>
      </c>
      <c r="D859" s="4" t="s">
        <v>343</v>
      </c>
      <c r="E859" s="4" t="s">
        <v>5278</v>
      </c>
      <c r="F859" s="4" t="s">
        <v>5279</v>
      </c>
      <c r="G859" s="4" t="s">
        <v>5071</v>
      </c>
      <c r="H859" s="4" t="s">
        <v>5088</v>
      </c>
    </row>
    <row r="860" spans="1:8">
      <c r="A860" s="4" t="s">
        <v>1361</v>
      </c>
      <c r="B860" s="4" t="s">
        <v>5076</v>
      </c>
      <c r="C860" s="4" t="s">
        <v>34</v>
      </c>
      <c r="D860" s="4" t="s">
        <v>343</v>
      </c>
      <c r="E860" s="4" t="s">
        <v>5537</v>
      </c>
      <c r="F860" s="4" t="s">
        <v>5538</v>
      </c>
      <c r="G860" s="4" t="s">
        <v>5071</v>
      </c>
      <c r="H860" s="4" t="s">
        <v>5169</v>
      </c>
    </row>
    <row r="861" spans="1:8">
      <c r="A861" s="4" t="s">
        <v>1139</v>
      </c>
      <c r="B861" s="4" t="s">
        <v>5076</v>
      </c>
      <c r="C861" s="4" t="s">
        <v>197</v>
      </c>
      <c r="D861" s="4" t="s">
        <v>343</v>
      </c>
      <c r="E861" s="4" t="s">
        <v>5244</v>
      </c>
      <c r="F861" s="4" t="s">
        <v>214</v>
      </c>
      <c r="G861" s="4" t="s">
        <v>5071</v>
      </c>
      <c r="H861" s="4" t="s">
        <v>5103</v>
      </c>
    </row>
    <row r="862" spans="1:8">
      <c r="A862" s="4" t="s">
        <v>1102</v>
      </c>
      <c r="B862" s="4" t="s">
        <v>5076</v>
      </c>
      <c r="C862" s="4" t="s">
        <v>240</v>
      </c>
      <c r="D862" s="4" t="s">
        <v>343</v>
      </c>
      <c r="E862" s="4" t="s">
        <v>5167</v>
      </c>
      <c r="F862" s="4" t="s">
        <v>242</v>
      </c>
      <c r="G862" s="4" t="s">
        <v>5071</v>
      </c>
      <c r="H862" s="4" t="s">
        <v>5134</v>
      </c>
    </row>
    <row r="863" spans="1:8">
      <c r="A863" s="4" t="s">
        <v>1697</v>
      </c>
      <c r="B863" s="4" t="s">
        <v>5076</v>
      </c>
      <c r="C863" s="4" t="s">
        <v>495</v>
      </c>
      <c r="D863" s="4" t="s">
        <v>343</v>
      </c>
      <c r="E863" s="4" t="s">
        <v>5132</v>
      </c>
      <c r="F863" s="4" t="s">
        <v>5133</v>
      </c>
      <c r="G863" s="4" t="s">
        <v>5071</v>
      </c>
      <c r="H863" s="4" t="s">
        <v>5092</v>
      </c>
    </row>
    <row r="864" spans="1:8">
      <c r="A864" s="4" t="s">
        <v>558</v>
      </c>
      <c r="B864" s="4" t="s">
        <v>5076</v>
      </c>
      <c r="C864" s="4" t="s">
        <v>34</v>
      </c>
      <c r="D864" s="4" t="s">
        <v>343</v>
      </c>
      <c r="E864" s="4" t="s">
        <v>5185</v>
      </c>
      <c r="F864" s="4" t="s">
        <v>5186</v>
      </c>
      <c r="G864" s="4" t="s">
        <v>5071</v>
      </c>
      <c r="H864" s="4" t="s">
        <v>5125</v>
      </c>
    </row>
    <row r="865" spans="1:8">
      <c r="A865" s="4" t="s">
        <v>1422</v>
      </c>
      <c r="B865" s="4" t="s">
        <v>5076</v>
      </c>
      <c r="C865" s="4" t="s">
        <v>495</v>
      </c>
      <c r="D865" s="4" t="s">
        <v>343</v>
      </c>
      <c r="E865" s="4" t="s">
        <v>5132</v>
      </c>
      <c r="F865" s="4" t="s">
        <v>5133</v>
      </c>
      <c r="G865" s="4" t="s">
        <v>5071</v>
      </c>
      <c r="H865" s="4" t="s">
        <v>5125</v>
      </c>
    </row>
    <row r="866" spans="1:8">
      <c r="A866" s="4" t="s">
        <v>5578</v>
      </c>
      <c r="B866" s="4" t="s">
        <v>5076</v>
      </c>
      <c r="C866" s="4" t="s">
        <v>197</v>
      </c>
      <c r="D866" s="4" t="s">
        <v>343</v>
      </c>
      <c r="E866" s="4" t="s">
        <v>5183</v>
      </c>
      <c r="F866" s="4" t="s">
        <v>5184</v>
      </c>
      <c r="G866" s="4" t="s">
        <v>5071</v>
      </c>
      <c r="H866" s="4" t="s">
        <v>5098</v>
      </c>
    </row>
    <row r="867" spans="1:8">
      <c r="A867" s="4" t="s">
        <v>5579</v>
      </c>
      <c r="B867" s="4" t="s">
        <v>5076</v>
      </c>
      <c r="C867" s="4" t="s">
        <v>5100</v>
      </c>
      <c r="D867" s="4" t="s">
        <v>343</v>
      </c>
      <c r="E867" s="4" t="s">
        <v>5198</v>
      </c>
      <c r="F867" s="4" t="s">
        <v>5199</v>
      </c>
      <c r="G867" s="4" t="s">
        <v>5080</v>
      </c>
      <c r="H867" s="4" t="s">
        <v>5168</v>
      </c>
    </row>
    <row r="868" spans="1:8">
      <c r="A868" s="4" t="s">
        <v>889</v>
      </c>
      <c r="B868" s="4" t="s">
        <v>5069</v>
      </c>
      <c r="C868" s="4" t="s">
        <v>66</v>
      </c>
      <c r="D868" s="4" t="s">
        <v>343</v>
      </c>
      <c r="E868" s="4" t="s">
        <v>5283</v>
      </c>
      <c r="F868" s="4" t="s">
        <v>76</v>
      </c>
      <c r="G868" s="4" t="s">
        <v>5071</v>
      </c>
      <c r="H868" s="4" t="s">
        <v>5125</v>
      </c>
    </row>
    <row r="869" spans="1:8">
      <c r="A869" s="4" t="s">
        <v>1857</v>
      </c>
      <c r="B869" s="4" t="s">
        <v>5076</v>
      </c>
      <c r="C869" s="4" t="s">
        <v>197</v>
      </c>
      <c r="D869" s="4" t="s">
        <v>343</v>
      </c>
      <c r="E869" s="4" t="s">
        <v>5183</v>
      </c>
      <c r="F869" s="4" t="s">
        <v>5184</v>
      </c>
      <c r="G869" s="4" t="s">
        <v>5071</v>
      </c>
      <c r="H869" s="4" t="s">
        <v>5122</v>
      </c>
    </row>
    <row r="870" spans="1:8">
      <c r="A870" s="4" t="s">
        <v>1841</v>
      </c>
      <c r="B870" s="4" t="s">
        <v>5076</v>
      </c>
      <c r="C870" s="4" t="s">
        <v>197</v>
      </c>
      <c r="D870" s="4" t="s">
        <v>343</v>
      </c>
      <c r="E870" s="4" t="s">
        <v>5183</v>
      </c>
      <c r="F870" s="4" t="s">
        <v>5184</v>
      </c>
      <c r="G870" s="4" t="s">
        <v>5071</v>
      </c>
      <c r="H870" s="4" t="s">
        <v>5075</v>
      </c>
    </row>
    <row r="871" spans="1:8">
      <c r="A871" s="4" t="s">
        <v>1482</v>
      </c>
      <c r="B871" s="4" t="s">
        <v>5076</v>
      </c>
      <c r="C871" s="4" t="s">
        <v>495</v>
      </c>
      <c r="D871" s="4" t="s">
        <v>343</v>
      </c>
      <c r="E871" s="4" t="s">
        <v>5132</v>
      </c>
      <c r="F871" s="4" t="s">
        <v>5133</v>
      </c>
      <c r="G871" s="4" t="s">
        <v>5071</v>
      </c>
      <c r="H871" s="4" t="s">
        <v>5169</v>
      </c>
    </row>
    <row r="872" spans="1:8">
      <c r="A872" s="4" t="s">
        <v>1483</v>
      </c>
      <c r="B872" s="4" t="s">
        <v>5076</v>
      </c>
      <c r="C872" s="4" t="s">
        <v>495</v>
      </c>
      <c r="D872" s="4" t="s">
        <v>343</v>
      </c>
      <c r="E872" s="4" t="s">
        <v>5132</v>
      </c>
      <c r="F872" s="4" t="s">
        <v>5133</v>
      </c>
      <c r="G872" s="4" t="s">
        <v>5071</v>
      </c>
      <c r="H872" s="4" t="s">
        <v>5072</v>
      </c>
    </row>
    <row r="873" spans="1:8">
      <c r="A873" s="4" t="s">
        <v>957</v>
      </c>
      <c r="B873" s="4" t="s">
        <v>5076</v>
      </c>
      <c r="C873" s="4" t="s">
        <v>66</v>
      </c>
      <c r="D873" s="4" t="s">
        <v>343</v>
      </c>
      <c r="E873" s="4" t="s">
        <v>5340</v>
      </c>
      <c r="F873" s="4" t="s">
        <v>5341</v>
      </c>
      <c r="G873" s="4" t="s">
        <v>5071</v>
      </c>
      <c r="H873" s="4" t="s">
        <v>5075</v>
      </c>
    </row>
    <row r="874" spans="1:8">
      <c r="A874" s="4" t="s">
        <v>584</v>
      </c>
      <c r="B874" s="4" t="s">
        <v>5069</v>
      </c>
      <c r="C874" s="4" t="s">
        <v>495</v>
      </c>
      <c r="D874" s="4" t="s">
        <v>343</v>
      </c>
      <c r="E874" s="4" t="s">
        <v>5119</v>
      </c>
      <c r="F874" s="4" t="s">
        <v>5120</v>
      </c>
      <c r="G874" s="4" t="s">
        <v>5071</v>
      </c>
      <c r="H874" s="4" t="s">
        <v>5168</v>
      </c>
    </row>
    <row r="875" spans="1:8">
      <c r="A875" s="4" t="s">
        <v>1588</v>
      </c>
      <c r="B875" s="4" t="s">
        <v>5076</v>
      </c>
      <c r="C875" s="4" t="s">
        <v>495</v>
      </c>
      <c r="D875" s="4" t="s">
        <v>343</v>
      </c>
      <c r="E875" s="4" t="s">
        <v>5132</v>
      </c>
      <c r="F875" s="4" t="s">
        <v>5133</v>
      </c>
      <c r="G875" s="4" t="s">
        <v>5071</v>
      </c>
      <c r="H875" s="4" t="s">
        <v>5081</v>
      </c>
    </row>
    <row r="876" spans="1:8">
      <c r="A876" s="4" t="s">
        <v>759</v>
      </c>
      <c r="B876" s="4" t="s">
        <v>5069</v>
      </c>
      <c r="C876" s="4" t="s">
        <v>304</v>
      </c>
      <c r="D876" s="4" t="s">
        <v>343</v>
      </c>
      <c r="E876" s="4" t="s">
        <v>5284</v>
      </c>
      <c r="F876" s="4" t="s">
        <v>5285</v>
      </c>
      <c r="G876" s="4" t="s">
        <v>5071</v>
      </c>
      <c r="H876" s="4" t="s">
        <v>5095</v>
      </c>
    </row>
    <row r="877" spans="1:8">
      <c r="A877" s="4" t="s">
        <v>903</v>
      </c>
      <c r="B877" s="4" t="s">
        <v>5069</v>
      </c>
      <c r="C877" s="4" t="s">
        <v>304</v>
      </c>
      <c r="D877" s="4" t="s">
        <v>343</v>
      </c>
      <c r="E877" s="4" t="s">
        <v>5265</v>
      </c>
      <c r="F877" s="4" t="s">
        <v>309</v>
      </c>
      <c r="G877" s="4" t="s">
        <v>5071</v>
      </c>
      <c r="H877" s="4" t="s">
        <v>5081</v>
      </c>
    </row>
    <row r="878" spans="1:8">
      <c r="A878" s="4" t="s">
        <v>994</v>
      </c>
      <c r="B878" s="4" t="s">
        <v>5076</v>
      </c>
      <c r="C878" s="4" t="s">
        <v>197</v>
      </c>
      <c r="D878" s="4" t="s">
        <v>343</v>
      </c>
      <c r="E878" s="4" t="s">
        <v>5086</v>
      </c>
      <c r="F878" s="4" t="s">
        <v>5087</v>
      </c>
      <c r="G878" s="4" t="s">
        <v>5071</v>
      </c>
      <c r="H878" s="4" t="s">
        <v>5122</v>
      </c>
    </row>
    <row r="879" spans="1:8">
      <c r="A879" s="4" t="s">
        <v>960</v>
      </c>
      <c r="B879" s="4" t="s">
        <v>5076</v>
      </c>
      <c r="C879" s="4" t="s">
        <v>66</v>
      </c>
      <c r="D879" s="4" t="s">
        <v>343</v>
      </c>
      <c r="E879" s="4" t="s">
        <v>5307</v>
      </c>
      <c r="F879" s="4" t="s">
        <v>5308</v>
      </c>
      <c r="G879" s="4" t="s">
        <v>5071</v>
      </c>
      <c r="H879" s="4" t="s">
        <v>5084</v>
      </c>
    </row>
    <row r="880" spans="1:8">
      <c r="A880" s="4" t="s">
        <v>904</v>
      </c>
      <c r="B880" s="4" t="s">
        <v>5076</v>
      </c>
      <c r="C880" s="4" t="s">
        <v>175</v>
      </c>
      <c r="D880" s="4" t="s">
        <v>343</v>
      </c>
      <c r="E880" s="4" t="s">
        <v>5177</v>
      </c>
      <c r="F880" s="4" t="s">
        <v>5178</v>
      </c>
      <c r="G880" s="4" t="s">
        <v>5071</v>
      </c>
      <c r="H880" s="4" t="s">
        <v>5125</v>
      </c>
    </row>
    <row r="881" spans="1:8">
      <c r="A881" s="4" t="s">
        <v>3783</v>
      </c>
      <c r="B881" s="4" t="s">
        <v>5076</v>
      </c>
      <c r="C881" s="4" t="s">
        <v>240</v>
      </c>
      <c r="D881" s="4" t="s">
        <v>343</v>
      </c>
      <c r="E881" s="4" t="s">
        <v>5135</v>
      </c>
      <c r="F881" s="4" t="s">
        <v>5136</v>
      </c>
      <c r="G881" s="4" t="s">
        <v>5071</v>
      </c>
      <c r="H881" s="4" t="s">
        <v>5169</v>
      </c>
    </row>
    <row r="882" spans="1:8">
      <c r="A882" s="4" t="s">
        <v>5580</v>
      </c>
      <c r="B882" s="4" t="s">
        <v>5076</v>
      </c>
      <c r="C882" s="4" t="s">
        <v>240</v>
      </c>
      <c r="D882" s="4" t="s">
        <v>343</v>
      </c>
      <c r="E882" s="4" t="s">
        <v>5135</v>
      </c>
      <c r="F882" s="4" t="s">
        <v>5136</v>
      </c>
      <c r="G882" s="4" t="s">
        <v>5071</v>
      </c>
      <c r="H882" s="4" t="s">
        <v>5134</v>
      </c>
    </row>
    <row r="883" spans="1:8">
      <c r="A883" s="4" t="s">
        <v>2698</v>
      </c>
      <c r="B883" s="4" t="s">
        <v>5076</v>
      </c>
      <c r="C883" s="4" t="s">
        <v>66</v>
      </c>
      <c r="D883" s="4" t="s">
        <v>343</v>
      </c>
      <c r="E883" s="4" t="s">
        <v>5218</v>
      </c>
      <c r="F883" s="4" t="s">
        <v>5219</v>
      </c>
      <c r="G883" s="4" t="s">
        <v>5071</v>
      </c>
      <c r="H883" s="4" t="s">
        <v>5075</v>
      </c>
    </row>
    <row r="884" spans="1:8">
      <c r="A884" s="4" t="s">
        <v>5581</v>
      </c>
      <c r="B884" s="4" t="s">
        <v>5076</v>
      </c>
      <c r="C884" s="4" t="s">
        <v>160</v>
      </c>
      <c r="D884" s="4" t="s">
        <v>343</v>
      </c>
      <c r="E884" s="4" t="s">
        <v>5170</v>
      </c>
      <c r="F884" s="4" t="s">
        <v>737</v>
      </c>
      <c r="G884" s="4" t="s">
        <v>5071</v>
      </c>
      <c r="H884" s="4" t="s">
        <v>5075</v>
      </c>
    </row>
    <row r="885" spans="1:8">
      <c r="A885" s="4" t="s">
        <v>1309</v>
      </c>
      <c r="B885" s="4" t="s">
        <v>5076</v>
      </c>
      <c r="C885" s="4" t="s">
        <v>160</v>
      </c>
      <c r="D885" s="4" t="s">
        <v>343</v>
      </c>
      <c r="E885" s="4" t="s">
        <v>5329</v>
      </c>
      <c r="F885" s="4" t="s">
        <v>172</v>
      </c>
      <c r="G885" s="4" t="s">
        <v>5071</v>
      </c>
      <c r="H885" s="4" t="s">
        <v>5125</v>
      </c>
    </row>
    <row r="886" spans="1:8">
      <c r="A886" s="4" t="s">
        <v>1824</v>
      </c>
      <c r="B886" s="4" t="s">
        <v>5076</v>
      </c>
      <c r="C886" s="4" t="s">
        <v>197</v>
      </c>
      <c r="D886" s="4" t="s">
        <v>343</v>
      </c>
      <c r="E886" s="4" t="s">
        <v>5183</v>
      </c>
      <c r="F886" s="4" t="s">
        <v>5184</v>
      </c>
      <c r="G886" s="4" t="s">
        <v>5071</v>
      </c>
      <c r="H886" s="4" t="s">
        <v>5072</v>
      </c>
    </row>
    <row r="887" spans="1:8">
      <c r="A887" s="4" t="s">
        <v>5582</v>
      </c>
      <c r="B887" s="4" t="s">
        <v>5076</v>
      </c>
      <c r="C887" s="4" t="s">
        <v>221</v>
      </c>
      <c r="D887" s="4" t="s">
        <v>343</v>
      </c>
      <c r="E887" s="4" t="s">
        <v>5343</v>
      </c>
      <c r="F887" s="4" t="s">
        <v>5344</v>
      </c>
      <c r="G887" s="4" t="s">
        <v>5071</v>
      </c>
      <c r="H887" s="4" t="s">
        <v>5134</v>
      </c>
    </row>
    <row r="888" spans="1:8">
      <c r="A888" s="4" t="s">
        <v>787</v>
      </c>
      <c r="B888" s="4" t="s">
        <v>5076</v>
      </c>
      <c r="C888" s="4" t="s">
        <v>221</v>
      </c>
      <c r="D888" s="4" t="s">
        <v>343</v>
      </c>
      <c r="E888" s="4" t="s">
        <v>5278</v>
      </c>
      <c r="F888" s="4" t="s">
        <v>5279</v>
      </c>
      <c r="G888" s="4" t="s">
        <v>5071</v>
      </c>
      <c r="H888" s="4" t="s">
        <v>5081</v>
      </c>
    </row>
    <row r="889" spans="1:8">
      <c r="A889" s="4" t="s">
        <v>748</v>
      </c>
      <c r="B889" s="4" t="s">
        <v>5076</v>
      </c>
      <c r="C889" s="4" t="s">
        <v>34</v>
      </c>
      <c r="D889" s="4" t="s">
        <v>343</v>
      </c>
      <c r="E889" s="4" t="s">
        <v>5281</v>
      </c>
      <c r="F889" s="4" t="s">
        <v>5282</v>
      </c>
      <c r="G889" s="4" t="s">
        <v>5071</v>
      </c>
      <c r="H889" s="4" t="s">
        <v>5168</v>
      </c>
    </row>
    <row r="890" spans="1:8">
      <c r="A890" s="4" t="s">
        <v>1691</v>
      </c>
      <c r="B890" s="4" t="s">
        <v>5076</v>
      </c>
      <c r="C890" s="4" t="s">
        <v>495</v>
      </c>
      <c r="D890" s="4" t="s">
        <v>343</v>
      </c>
      <c r="E890" s="4" t="s">
        <v>5132</v>
      </c>
      <c r="F890" s="4" t="s">
        <v>5133</v>
      </c>
      <c r="G890" s="4" t="s">
        <v>5071</v>
      </c>
      <c r="H890" s="4" t="s">
        <v>5204</v>
      </c>
    </row>
    <row r="891" spans="1:8">
      <c r="A891" s="4" t="s">
        <v>1842</v>
      </c>
      <c r="B891" s="4" t="s">
        <v>5076</v>
      </c>
      <c r="C891" s="4" t="s">
        <v>197</v>
      </c>
      <c r="D891" s="4" t="s">
        <v>343</v>
      </c>
      <c r="E891" s="4" t="s">
        <v>5183</v>
      </c>
      <c r="F891" s="4" t="s">
        <v>5184</v>
      </c>
      <c r="G891" s="4" t="s">
        <v>5071</v>
      </c>
      <c r="H891" s="4" t="s">
        <v>5075</v>
      </c>
    </row>
    <row r="892" spans="1:8">
      <c r="A892" s="4" t="s">
        <v>1625</v>
      </c>
      <c r="B892" s="4" t="s">
        <v>5076</v>
      </c>
      <c r="C892" s="4" t="s">
        <v>495</v>
      </c>
      <c r="D892" s="4" t="s">
        <v>343</v>
      </c>
      <c r="E892" s="4" t="s">
        <v>5132</v>
      </c>
      <c r="F892" s="4" t="s">
        <v>5133</v>
      </c>
      <c r="G892" s="4" t="s">
        <v>5071</v>
      </c>
      <c r="H892" s="4" t="s">
        <v>5114</v>
      </c>
    </row>
    <row r="893" spans="1:8">
      <c r="A893" s="4" t="s">
        <v>5583</v>
      </c>
      <c r="B893" s="4" t="s">
        <v>5076</v>
      </c>
      <c r="C893" s="4" t="s">
        <v>34</v>
      </c>
      <c r="D893" s="4" t="s">
        <v>343</v>
      </c>
      <c r="E893" s="4" t="s">
        <v>5271</v>
      </c>
      <c r="F893" s="4" t="s">
        <v>1903</v>
      </c>
      <c r="G893" s="4" t="s">
        <v>5071</v>
      </c>
      <c r="H893" s="4" t="s">
        <v>5092</v>
      </c>
    </row>
    <row r="894" spans="1:8">
      <c r="A894" s="4" t="s">
        <v>5584</v>
      </c>
      <c r="B894" s="4" t="s">
        <v>5076</v>
      </c>
      <c r="C894" s="4" t="s">
        <v>495</v>
      </c>
      <c r="D894" s="4" t="s">
        <v>343</v>
      </c>
      <c r="E894" s="4" t="s">
        <v>5132</v>
      </c>
      <c r="F894" s="4" t="s">
        <v>5133</v>
      </c>
      <c r="G894" s="4" t="s">
        <v>5071</v>
      </c>
      <c r="H894" s="4" t="s">
        <v>5134</v>
      </c>
    </row>
    <row r="895" spans="1:8">
      <c r="A895" s="4" t="s">
        <v>1937</v>
      </c>
      <c r="B895" s="4" t="s">
        <v>5076</v>
      </c>
      <c r="C895" s="4" t="s">
        <v>34</v>
      </c>
      <c r="D895" s="4" t="s">
        <v>343</v>
      </c>
      <c r="E895" s="4" t="s">
        <v>5223</v>
      </c>
      <c r="F895" s="4" t="s">
        <v>5224</v>
      </c>
      <c r="G895" s="4" t="s">
        <v>5071</v>
      </c>
      <c r="H895" s="4" t="s">
        <v>5124</v>
      </c>
    </row>
    <row r="896" spans="1:8">
      <c r="A896" s="4" t="s">
        <v>1339</v>
      </c>
      <c r="B896" s="4" t="s">
        <v>5076</v>
      </c>
      <c r="C896" s="4" t="s">
        <v>240</v>
      </c>
      <c r="D896" s="4" t="s">
        <v>343</v>
      </c>
      <c r="E896" s="4" t="s">
        <v>5359</v>
      </c>
      <c r="F896" s="4" t="s">
        <v>5360</v>
      </c>
      <c r="G896" s="4" t="s">
        <v>5071</v>
      </c>
      <c r="H896" s="4" t="s">
        <v>5204</v>
      </c>
    </row>
    <row r="897" spans="1:8">
      <c r="A897" s="4" t="s">
        <v>1982</v>
      </c>
      <c r="B897" s="4" t="s">
        <v>5076</v>
      </c>
      <c r="C897" s="4" t="s">
        <v>66</v>
      </c>
      <c r="D897" s="4" t="s">
        <v>343</v>
      </c>
      <c r="E897" s="4" t="s">
        <v>5585</v>
      </c>
      <c r="F897" s="4" t="s">
        <v>5586</v>
      </c>
      <c r="G897" s="4" t="s">
        <v>5071</v>
      </c>
      <c r="H897" s="4" t="s">
        <v>5098</v>
      </c>
    </row>
    <row r="898" spans="1:8">
      <c r="A898" s="4" t="s">
        <v>5587</v>
      </c>
      <c r="B898" s="4" t="s">
        <v>5258</v>
      </c>
      <c r="C898" s="4"/>
      <c r="D898" s="4" t="s">
        <v>343</v>
      </c>
      <c r="E898" s="4" t="s">
        <v>5259</v>
      </c>
      <c r="F898" s="4" t="s">
        <v>5260</v>
      </c>
      <c r="G898" s="4" t="s">
        <v>5080</v>
      </c>
      <c r="H898" s="4" t="s">
        <v>5075</v>
      </c>
    </row>
    <row r="899" spans="1:8">
      <c r="A899" s="4" t="s">
        <v>1455</v>
      </c>
      <c r="B899" s="4" t="s">
        <v>5076</v>
      </c>
      <c r="C899" s="4" t="s">
        <v>495</v>
      </c>
      <c r="D899" s="4" t="s">
        <v>343</v>
      </c>
      <c r="E899" s="4" t="s">
        <v>5132</v>
      </c>
      <c r="F899" s="4" t="s">
        <v>5133</v>
      </c>
      <c r="G899" s="4" t="s">
        <v>5071</v>
      </c>
      <c r="H899" s="4" t="s">
        <v>5122</v>
      </c>
    </row>
    <row r="900" spans="1:8">
      <c r="A900" s="4" t="s">
        <v>1478</v>
      </c>
      <c r="B900" s="4" t="s">
        <v>5076</v>
      </c>
      <c r="C900" s="4" t="s">
        <v>495</v>
      </c>
      <c r="D900" s="4" t="s">
        <v>343</v>
      </c>
      <c r="E900" s="4" t="s">
        <v>5132</v>
      </c>
      <c r="F900" s="4" t="s">
        <v>5133</v>
      </c>
      <c r="G900" s="4" t="s">
        <v>5071</v>
      </c>
      <c r="H900" s="4" t="s">
        <v>5168</v>
      </c>
    </row>
    <row r="901" spans="1:8">
      <c r="A901" s="4" t="s">
        <v>1314</v>
      </c>
      <c r="B901" s="4" t="s">
        <v>5076</v>
      </c>
      <c r="C901" s="4" t="s">
        <v>240</v>
      </c>
      <c r="D901" s="4" t="s">
        <v>343</v>
      </c>
      <c r="E901" s="4" t="s">
        <v>5135</v>
      </c>
      <c r="F901" s="4" t="s">
        <v>5136</v>
      </c>
      <c r="G901" s="4" t="s">
        <v>5071</v>
      </c>
      <c r="H901" s="4" t="s">
        <v>5072</v>
      </c>
    </row>
    <row r="902" spans="1:8">
      <c r="A902" s="4" t="s">
        <v>1621</v>
      </c>
      <c r="B902" s="4" t="s">
        <v>5076</v>
      </c>
      <c r="C902" s="4" t="s">
        <v>495</v>
      </c>
      <c r="D902" s="4" t="s">
        <v>343</v>
      </c>
      <c r="E902" s="4" t="s">
        <v>5132</v>
      </c>
      <c r="F902" s="4" t="s">
        <v>5133</v>
      </c>
      <c r="G902" s="4" t="s">
        <v>5071</v>
      </c>
      <c r="H902" s="4" t="s">
        <v>5204</v>
      </c>
    </row>
    <row r="903" spans="1:8">
      <c r="A903" s="4" t="s">
        <v>1561</v>
      </c>
      <c r="B903" s="4" t="s">
        <v>5076</v>
      </c>
      <c r="C903" s="4" t="s">
        <v>495</v>
      </c>
      <c r="D903" s="4" t="s">
        <v>343</v>
      </c>
      <c r="E903" s="4" t="s">
        <v>5132</v>
      </c>
      <c r="F903" s="4" t="s">
        <v>5133</v>
      </c>
      <c r="G903" s="4" t="s">
        <v>5071</v>
      </c>
      <c r="H903" s="4" t="s">
        <v>5084</v>
      </c>
    </row>
    <row r="904" spans="1:8">
      <c r="A904" s="4" t="s">
        <v>1140</v>
      </c>
      <c r="B904" s="4" t="s">
        <v>5076</v>
      </c>
      <c r="C904" s="4" t="s">
        <v>197</v>
      </c>
      <c r="D904" s="4" t="s">
        <v>343</v>
      </c>
      <c r="E904" s="4" t="s">
        <v>5244</v>
      </c>
      <c r="F904" s="4" t="s">
        <v>214</v>
      </c>
      <c r="G904" s="4" t="s">
        <v>5071</v>
      </c>
      <c r="H904" s="4" t="s">
        <v>5092</v>
      </c>
    </row>
    <row r="905" spans="1:8">
      <c r="A905" s="4" t="s">
        <v>1117</v>
      </c>
      <c r="B905" s="4" t="s">
        <v>5076</v>
      </c>
      <c r="C905" s="4" t="s">
        <v>240</v>
      </c>
      <c r="D905" s="4" t="s">
        <v>343</v>
      </c>
      <c r="E905" s="4" t="s">
        <v>5167</v>
      </c>
      <c r="F905" s="4" t="s">
        <v>242</v>
      </c>
      <c r="G905" s="4" t="s">
        <v>5071</v>
      </c>
      <c r="H905" s="4" t="s">
        <v>5114</v>
      </c>
    </row>
    <row r="906" spans="1:8">
      <c r="A906" s="4" t="s">
        <v>1499</v>
      </c>
      <c r="B906" s="4" t="s">
        <v>5076</v>
      </c>
      <c r="C906" s="4" t="s">
        <v>495</v>
      </c>
      <c r="D906" s="4" t="s">
        <v>343</v>
      </c>
      <c r="E906" s="4" t="s">
        <v>5132</v>
      </c>
      <c r="F906" s="4" t="s">
        <v>5133</v>
      </c>
      <c r="G906" s="4" t="s">
        <v>5071</v>
      </c>
      <c r="H906" s="4" t="s">
        <v>5122</v>
      </c>
    </row>
    <row r="907" spans="1:8">
      <c r="A907" s="4" t="s">
        <v>986</v>
      </c>
      <c r="B907" s="4" t="s">
        <v>5076</v>
      </c>
      <c r="C907" s="4" t="s">
        <v>197</v>
      </c>
      <c r="D907" s="4" t="s">
        <v>343</v>
      </c>
      <c r="E907" s="4" t="s">
        <v>5086</v>
      </c>
      <c r="F907" s="4" t="s">
        <v>5087</v>
      </c>
      <c r="G907" s="4" t="s">
        <v>5071</v>
      </c>
      <c r="H907" s="4" t="s">
        <v>5084</v>
      </c>
    </row>
    <row r="908" spans="1:8">
      <c r="A908" s="4" t="s">
        <v>347</v>
      </c>
      <c r="B908" s="4" t="s">
        <v>5069</v>
      </c>
      <c r="C908" s="4" t="s">
        <v>260</v>
      </c>
      <c r="D908" s="4" t="s">
        <v>343</v>
      </c>
      <c r="E908" s="4" t="s">
        <v>5291</v>
      </c>
      <c r="F908" s="4" t="s">
        <v>5292</v>
      </c>
      <c r="G908" s="4" t="s">
        <v>5071</v>
      </c>
      <c r="H908" s="4" t="s">
        <v>5124</v>
      </c>
    </row>
    <row r="909" spans="1:8">
      <c r="A909" s="4" t="s">
        <v>5588</v>
      </c>
      <c r="B909" s="4" t="s">
        <v>5076</v>
      </c>
      <c r="C909" s="4" t="s">
        <v>197</v>
      </c>
      <c r="D909" s="4" t="s">
        <v>343</v>
      </c>
      <c r="E909" s="4" t="s">
        <v>5208</v>
      </c>
      <c r="F909" s="4" t="s">
        <v>1299</v>
      </c>
      <c r="G909" s="4" t="s">
        <v>5071</v>
      </c>
      <c r="H909" s="4" t="s">
        <v>5092</v>
      </c>
    </row>
    <row r="910" spans="1:8">
      <c r="A910" s="4" t="s">
        <v>966</v>
      </c>
      <c r="B910" s="4" t="s">
        <v>5076</v>
      </c>
      <c r="C910" s="4" t="s">
        <v>66</v>
      </c>
      <c r="D910" s="4" t="s">
        <v>343</v>
      </c>
      <c r="E910" s="4" t="s">
        <v>5307</v>
      </c>
      <c r="F910" s="4" t="s">
        <v>5308</v>
      </c>
      <c r="G910" s="4" t="s">
        <v>5071</v>
      </c>
      <c r="H910" s="4" t="s">
        <v>5204</v>
      </c>
    </row>
    <row r="911" spans="1:8">
      <c r="A911" s="4" t="s">
        <v>5589</v>
      </c>
      <c r="B911" s="4" t="s">
        <v>5076</v>
      </c>
      <c r="C911" s="4" t="s">
        <v>5100</v>
      </c>
      <c r="D911" s="4" t="s">
        <v>343</v>
      </c>
      <c r="E911" s="4" t="s">
        <v>5590</v>
      </c>
      <c r="F911" s="4" t="s">
        <v>5591</v>
      </c>
      <c r="G911" s="4" t="s">
        <v>5080</v>
      </c>
      <c r="H911" s="4" t="s">
        <v>5075</v>
      </c>
    </row>
    <row r="912" spans="1:8">
      <c r="A912" s="4" t="s">
        <v>1232</v>
      </c>
      <c r="B912" s="4" t="s">
        <v>5076</v>
      </c>
      <c r="C912" s="4" t="s">
        <v>1084</v>
      </c>
      <c r="D912" s="4" t="s">
        <v>343</v>
      </c>
      <c r="E912" s="4" t="s">
        <v>5090</v>
      </c>
      <c r="F912" s="4" t="s">
        <v>5091</v>
      </c>
      <c r="G912" s="4" t="s">
        <v>5071</v>
      </c>
      <c r="H912" s="4" t="s">
        <v>5168</v>
      </c>
    </row>
    <row r="913" spans="1:8">
      <c r="A913" s="4" t="s">
        <v>1088</v>
      </c>
      <c r="B913" s="4" t="s">
        <v>5076</v>
      </c>
      <c r="C913" s="4" t="s">
        <v>1084</v>
      </c>
      <c r="D913" s="4" t="s">
        <v>343</v>
      </c>
      <c r="E913" s="4" t="s">
        <v>5154</v>
      </c>
      <c r="F913" s="4" t="s">
        <v>148</v>
      </c>
      <c r="G913" s="4" t="s">
        <v>5071</v>
      </c>
      <c r="H913" s="4" t="s">
        <v>5169</v>
      </c>
    </row>
    <row r="914" spans="1:8">
      <c r="A914" s="4" t="s">
        <v>1378</v>
      </c>
      <c r="B914" s="4" t="s">
        <v>5076</v>
      </c>
      <c r="C914" s="4" t="s">
        <v>1084</v>
      </c>
      <c r="D914" s="4" t="s">
        <v>343</v>
      </c>
      <c r="E914" s="4" t="s">
        <v>5106</v>
      </c>
      <c r="F914" s="4" t="s">
        <v>5107</v>
      </c>
      <c r="G914" s="4" t="s">
        <v>5071</v>
      </c>
      <c r="H914" s="4" t="s">
        <v>5169</v>
      </c>
    </row>
    <row r="915" spans="1:8">
      <c r="A915" s="4" t="s">
        <v>1381</v>
      </c>
      <c r="B915" s="4" t="s">
        <v>5076</v>
      </c>
      <c r="C915" s="4" t="s">
        <v>1084</v>
      </c>
      <c r="D915" s="4" t="s">
        <v>343</v>
      </c>
      <c r="E915" s="4" t="s">
        <v>5106</v>
      </c>
      <c r="F915" s="4" t="s">
        <v>5107</v>
      </c>
      <c r="G915" s="4" t="s">
        <v>5071</v>
      </c>
      <c r="H915" s="4" t="s">
        <v>5072</v>
      </c>
    </row>
    <row r="916" spans="1:8">
      <c r="A916" s="4" t="s">
        <v>5592</v>
      </c>
      <c r="B916" s="4" t="s">
        <v>5076</v>
      </c>
      <c r="C916" s="4" t="s">
        <v>495</v>
      </c>
      <c r="D916" s="4" t="s">
        <v>343</v>
      </c>
      <c r="E916" s="4" t="s">
        <v>5132</v>
      </c>
      <c r="F916" s="4" t="s">
        <v>5133</v>
      </c>
      <c r="G916" s="4" t="s">
        <v>5071</v>
      </c>
      <c r="H916" s="4" t="s">
        <v>5114</v>
      </c>
    </row>
    <row r="917" spans="1:8">
      <c r="A917" s="4" t="s">
        <v>5593</v>
      </c>
      <c r="B917" s="4" t="s">
        <v>5076</v>
      </c>
      <c r="C917" s="4" t="s">
        <v>129</v>
      </c>
      <c r="D917" s="4" t="s">
        <v>343</v>
      </c>
      <c r="E917" s="4" t="s">
        <v>5594</v>
      </c>
      <c r="F917" s="4" t="s">
        <v>138</v>
      </c>
      <c r="G917" s="4" t="s">
        <v>5071</v>
      </c>
      <c r="H917" s="4" t="s">
        <v>5095</v>
      </c>
    </row>
    <row r="918" spans="1:8">
      <c r="A918" s="4" t="s">
        <v>1533</v>
      </c>
      <c r="B918" s="4" t="s">
        <v>5076</v>
      </c>
      <c r="C918" s="4" t="s">
        <v>495</v>
      </c>
      <c r="D918" s="4" t="s">
        <v>343</v>
      </c>
      <c r="E918" s="4" t="s">
        <v>5132</v>
      </c>
      <c r="F918" s="4" t="s">
        <v>5133</v>
      </c>
      <c r="G918" s="4" t="s">
        <v>5071</v>
      </c>
      <c r="H918" s="4" t="s">
        <v>5088</v>
      </c>
    </row>
    <row r="919" spans="1:8">
      <c r="A919" s="4" t="s">
        <v>757</v>
      </c>
      <c r="B919" s="4" t="s">
        <v>5069</v>
      </c>
      <c r="C919" s="4" t="s">
        <v>304</v>
      </c>
      <c r="D919" s="4" t="s">
        <v>343</v>
      </c>
      <c r="E919" s="4" t="s">
        <v>5284</v>
      </c>
      <c r="F919" s="4" t="s">
        <v>5285</v>
      </c>
      <c r="G919" s="4" t="s">
        <v>5071</v>
      </c>
      <c r="H919" s="4" t="s">
        <v>5134</v>
      </c>
    </row>
    <row r="920" spans="1:8">
      <c r="A920" s="4" t="s">
        <v>1853</v>
      </c>
      <c r="B920" s="4" t="s">
        <v>5076</v>
      </c>
      <c r="C920" s="4" t="s">
        <v>197</v>
      </c>
      <c r="D920" s="4" t="s">
        <v>343</v>
      </c>
      <c r="E920" s="4" t="s">
        <v>5183</v>
      </c>
      <c r="F920" s="4" t="s">
        <v>5184</v>
      </c>
      <c r="G920" s="4" t="s">
        <v>5071</v>
      </c>
      <c r="H920" s="4" t="s">
        <v>5092</v>
      </c>
    </row>
    <row r="921" spans="1:8">
      <c r="A921" s="4" t="s">
        <v>956</v>
      </c>
      <c r="B921" s="4" t="s">
        <v>5076</v>
      </c>
      <c r="C921" s="4" t="s">
        <v>66</v>
      </c>
      <c r="D921" s="4" t="s">
        <v>343</v>
      </c>
      <c r="E921" s="4" t="s">
        <v>5340</v>
      </c>
      <c r="F921" s="4" t="s">
        <v>5341</v>
      </c>
      <c r="G921" s="4" t="s">
        <v>5071</v>
      </c>
      <c r="H921" s="4" t="s">
        <v>5075</v>
      </c>
    </row>
    <row r="922" spans="1:8">
      <c r="A922" s="4" t="s">
        <v>3324</v>
      </c>
      <c r="B922" s="4" t="s">
        <v>5076</v>
      </c>
      <c r="C922" s="4" t="s">
        <v>34</v>
      </c>
      <c r="D922" s="4" t="s">
        <v>343</v>
      </c>
      <c r="E922" s="4" t="s">
        <v>5185</v>
      </c>
      <c r="F922" s="4" t="s">
        <v>5186</v>
      </c>
      <c r="G922" s="4" t="s">
        <v>5071</v>
      </c>
      <c r="H922" s="4" t="s">
        <v>5095</v>
      </c>
    </row>
    <row r="923" spans="1:8">
      <c r="A923" s="4" t="s">
        <v>1615</v>
      </c>
      <c r="B923" s="4" t="s">
        <v>5076</v>
      </c>
      <c r="C923" s="4" t="s">
        <v>495</v>
      </c>
      <c r="D923" s="4" t="s">
        <v>343</v>
      </c>
      <c r="E923" s="4" t="s">
        <v>5132</v>
      </c>
      <c r="F923" s="4" t="s">
        <v>5133</v>
      </c>
      <c r="G923" s="4" t="s">
        <v>5071</v>
      </c>
      <c r="H923" s="4" t="s">
        <v>5168</v>
      </c>
    </row>
    <row r="924" spans="1:8">
      <c r="A924" s="4" t="s">
        <v>1308</v>
      </c>
      <c r="B924" s="4" t="s">
        <v>5076</v>
      </c>
      <c r="C924" s="4" t="s">
        <v>160</v>
      </c>
      <c r="D924" s="4" t="s">
        <v>343</v>
      </c>
      <c r="E924" s="4" t="s">
        <v>5329</v>
      </c>
      <c r="F924" s="4" t="s">
        <v>172</v>
      </c>
      <c r="G924" s="4" t="s">
        <v>5071</v>
      </c>
      <c r="H924" s="4" t="s">
        <v>5168</v>
      </c>
    </row>
    <row r="925" spans="1:8">
      <c r="A925" s="4" t="s">
        <v>568</v>
      </c>
      <c r="B925" s="4" t="s">
        <v>5076</v>
      </c>
      <c r="C925" s="4" t="s">
        <v>34</v>
      </c>
      <c r="D925" s="4" t="s">
        <v>343</v>
      </c>
      <c r="E925" s="4" t="s">
        <v>5185</v>
      </c>
      <c r="F925" s="4" t="s">
        <v>5186</v>
      </c>
      <c r="G925" s="4" t="s">
        <v>5071</v>
      </c>
      <c r="H925" s="4" t="s">
        <v>5122</v>
      </c>
    </row>
    <row r="926" spans="1:8">
      <c r="A926" s="4" t="s">
        <v>5595</v>
      </c>
      <c r="B926" s="4" t="s">
        <v>5076</v>
      </c>
      <c r="C926" s="4" t="s">
        <v>197</v>
      </c>
      <c r="D926" s="4" t="s">
        <v>343</v>
      </c>
      <c r="E926" s="4" t="s">
        <v>5116</v>
      </c>
      <c r="F926" s="4" t="s">
        <v>5117</v>
      </c>
      <c r="G926" s="4" t="s">
        <v>5071</v>
      </c>
      <c r="H926" s="4" t="s">
        <v>5095</v>
      </c>
    </row>
    <row r="927" spans="1:8">
      <c r="A927" s="4" t="s">
        <v>5596</v>
      </c>
      <c r="B927" s="4" t="s">
        <v>5076</v>
      </c>
      <c r="C927" s="4" t="s">
        <v>197</v>
      </c>
      <c r="D927" s="4" t="s">
        <v>343</v>
      </c>
      <c r="E927" s="4" t="s">
        <v>5116</v>
      </c>
      <c r="F927" s="4" t="s">
        <v>5117</v>
      </c>
      <c r="G927" s="4" t="s">
        <v>5071</v>
      </c>
      <c r="H927" s="4" t="s">
        <v>5134</v>
      </c>
    </row>
    <row r="928" spans="1:8">
      <c r="A928" s="4" t="s">
        <v>382</v>
      </c>
      <c r="B928" s="4" t="s">
        <v>5069</v>
      </c>
      <c r="C928" s="4" t="s">
        <v>291</v>
      </c>
      <c r="D928" s="4" t="s">
        <v>343</v>
      </c>
      <c r="E928" s="4" t="s">
        <v>5141</v>
      </c>
      <c r="F928" s="4" t="s">
        <v>295</v>
      </c>
      <c r="G928" s="4" t="s">
        <v>5071</v>
      </c>
      <c r="H928" s="4" t="s">
        <v>5124</v>
      </c>
    </row>
    <row r="929" spans="1:8">
      <c r="A929" s="4" t="s">
        <v>709</v>
      </c>
      <c r="B929" s="4" t="s">
        <v>5076</v>
      </c>
      <c r="C929" s="4" t="s">
        <v>175</v>
      </c>
      <c r="D929" s="4" t="s">
        <v>343</v>
      </c>
      <c r="E929" s="4" t="s">
        <v>5155</v>
      </c>
      <c r="F929" s="4" t="s">
        <v>189</v>
      </c>
      <c r="G929" s="4" t="s">
        <v>5071</v>
      </c>
      <c r="H929" s="4" t="s">
        <v>5081</v>
      </c>
    </row>
    <row r="930" spans="1:8">
      <c r="A930" s="4" t="s">
        <v>5597</v>
      </c>
      <c r="B930" s="4" t="s">
        <v>5076</v>
      </c>
      <c r="C930" s="4" t="s">
        <v>5100</v>
      </c>
      <c r="D930" s="4" t="s">
        <v>343</v>
      </c>
      <c r="E930" s="4" t="s">
        <v>5590</v>
      </c>
      <c r="F930" s="4" t="s">
        <v>5591</v>
      </c>
      <c r="G930" s="4" t="s">
        <v>5080</v>
      </c>
      <c r="H930" s="4" t="s">
        <v>5081</v>
      </c>
    </row>
    <row r="931" spans="1:8">
      <c r="A931" s="4" t="s">
        <v>1301</v>
      </c>
      <c r="B931" s="4" t="s">
        <v>5076</v>
      </c>
      <c r="C931" s="4" t="s">
        <v>197</v>
      </c>
      <c r="D931" s="4" t="s">
        <v>343</v>
      </c>
      <c r="E931" s="4" t="s">
        <v>5208</v>
      </c>
      <c r="F931" s="4" t="s">
        <v>1299</v>
      </c>
      <c r="G931" s="4" t="s">
        <v>5071</v>
      </c>
      <c r="H931" s="4" t="s">
        <v>5124</v>
      </c>
    </row>
    <row r="932" spans="1:8">
      <c r="A932" s="4" t="s">
        <v>5598</v>
      </c>
      <c r="B932" s="4" t="s">
        <v>5076</v>
      </c>
      <c r="C932" s="4" t="s">
        <v>66</v>
      </c>
      <c r="D932" s="4" t="s">
        <v>343</v>
      </c>
      <c r="E932" s="4" t="s">
        <v>5307</v>
      </c>
      <c r="F932" s="4" t="s">
        <v>5308</v>
      </c>
      <c r="G932" s="4" t="s">
        <v>5071</v>
      </c>
      <c r="H932" s="4" t="s">
        <v>5095</v>
      </c>
    </row>
    <row r="933" spans="1:8">
      <c r="A933" s="4" t="s">
        <v>5599</v>
      </c>
      <c r="B933" s="4" t="s">
        <v>5069</v>
      </c>
      <c r="C933" s="4" t="s">
        <v>260</v>
      </c>
      <c r="D933" s="4" t="s">
        <v>343</v>
      </c>
      <c r="E933" s="4" t="s">
        <v>5291</v>
      </c>
      <c r="F933" s="4" t="s">
        <v>5292</v>
      </c>
      <c r="G933" s="4" t="s">
        <v>5071</v>
      </c>
      <c r="H933" s="4" t="s">
        <v>5098</v>
      </c>
    </row>
    <row r="934" spans="1:8">
      <c r="A934" s="4" t="s">
        <v>1318</v>
      </c>
      <c r="B934" s="4" t="s">
        <v>5076</v>
      </c>
      <c r="C934" s="4" t="s">
        <v>240</v>
      </c>
      <c r="D934" s="4" t="s">
        <v>343</v>
      </c>
      <c r="E934" s="4" t="s">
        <v>5135</v>
      </c>
      <c r="F934" s="4" t="s">
        <v>5136</v>
      </c>
      <c r="G934" s="4" t="s">
        <v>5071</v>
      </c>
      <c r="H934" s="4" t="s">
        <v>5125</v>
      </c>
    </row>
    <row r="935" spans="1:8">
      <c r="A935" s="4" t="s">
        <v>955</v>
      </c>
      <c r="B935" s="4" t="s">
        <v>5076</v>
      </c>
      <c r="C935" s="4" t="s">
        <v>66</v>
      </c>
      <c r="D935" s="4" t="s">
        <v>343</v>
      </c>
      <c r="E935" s="4" t="s">
        <v>5340</v>
      </c>
      <c r="F935" s="4" t="s">
        <v>5341</v>
      </c>
      <c r="G935" s="4" t="s">
        <v>5071</v>
      </c>
      <c r="H935" s="4" t="s">
        <v>5081</v>
      </c>
    </row>
    <row r="936" spans="1:8">
      <c r="A936" s="4" t="s">
        <v>5600</v>
      </c>
      <c r="B936" s="4" t="s">
        <v>5076</v>
      </c>
      <c r="C936" s="4" t="s">
        <v>495</v>
      </c>
      <c r="D936" s="4" t="s">
        <v>343</v>
      </c>
      <c r="E936" s="4" t="s">
        <v>5132</v>
      </c>
      <c r="F936" s="4" t="s">
        <v>5133</v>
      </c>
      <c r="G936" s="4" t="s">
        <v>5071</v>
      </c>
      <c r="H936" s="4" t="s">
        <v>5088</v>
      </c>
    </row>
    <row r="937" spans="1:8">
      <c r="A937" s="4" t="s">
        <v>619</v>
      </c>
      <c r="B937" s="4" t="s">
        <v>5076</v>
      </c>
      <c r="C937" s="4" t="s">
        <v>160</v>
      </c>
      <c r="D937" s="4" t="s">
        <v>343</v>
      </c>
      <c r="E937" s="4" t="s">
        <v>5157</v>
      </c>
      <c r="F937" s="4" t="s">
        <v>5158</v>
      </c>
      <c r="G937" s="4" t="s">
        <v>5071</v>
      </c>
      <c r="H937" s="4" t="s">
        <v>5088</v>
      </c>
    </row>
    <row r="938" spans="1:8">
      <c r="A938" s="4" t="s">
        <v>348</v>
      </c>
      <c r="B938" s="4" t="s">
        <v>5069</v>
      </c>
      <c r="C938" s="4" t="s">
        <v>260</v>
      </c>
      <c r="D938" s="4" t="s">
        <v>343</v>
      </c>
      <c r="E938" s="4" t="s">
        <v>5291</v>
      </c>
      <c r="F938" s="4" t="s">
        <v>5292</v>
      </c>
      <c r="G938" s="4" t="s">
        <v>5071</v>
      </c>
      <c r="H938" s="4" t="s">
        <v>5092</v>
      </c>
    </row>
    <row r="939" spans="1:8">
      <c r="A939" s="4" t="s">
        <v>1089</v>
      </c>
      <c r="B939" s="4" t="s">
        <v>5076</v>
      </c>
      <c r="C939" s="4" t="s">
        <v>1084</v>
      </c>
      <c r="D939" s="4" t="s">
        <v>343</v>
      </c>
      <c r="E939" s="4" t="s">
        <v>5154</v>
      </c>
      <c r="F939" s="4" t="s">
        <v>148</v>
      </c>
      <c r="G939" s="4" t="s">
        <v>5071</v>
      </c>
      <c r="H939" s="4" t="s">
        <v>5124</v>
      </c>
    </row>
    <row r="940" spans="1:8">
      <c r="A940" s="4" t="s">
        <v>1230</v>
      </c>
      <c r="B940" s="4" t="s">
        <v>5076</v>
      </c>
      <c r="C940" s="4" t="s">
        <v>1084</v>
      </c>
      <c r="D940" s="4" t="s">
        <v>343</v>
      </c>
      <c r="E940" s="4" t="s">
        <v>5090</v>
      </c>
      <c r="F940" s="4" t="s">
        <v>5091</v>
      </c>
      <c r="G940" s="4" t="s">
        <v>5071</v>
      </c>
      <c r="H940" s="4" t="s">
        <v>5084</v>
      </c>
    </row>
    <row r="941" spans="1:8">
      <c r="A941" s="4" t="s">
        <v>5601</v>
      </c>
      <c r="B941" s="4" t="s">
        <v>5076</v>
      </c>
      <c r="C941" s="4" t="s">
        <v>495</v>
      </c>
      <c r="D941" s="4" t="s">
        <v>343</v>
      </c>
      <c r="E941" s="4" t="s">
        <v>5132</v>
      </c>
      <c r="F941" s="4" t="s">
        <v>5133</v>
      </c>
      <c r="G941" s="4" t="s">
        <v>5071</v>
      </c>
      <c r="H941" s="4" t="s">
        <v>5088</v>
      </c>
    </row>
    <row r="942" spans="1:8">
      <c r="A942" s="4" t="s">
        <v>5602</v>
      </c>
      <c r="B942" s="4" t="s">
        <v>5076</v>
      </c>
      <c r="C942" s="4" t="s">
        <v>495</v>
      </c>
      <c r="D942" s="4" t="s">
        <v>343</v>
      </c>
      <c r="E942" s="4" t="s">
        <v>5132</v>
      </c>
      <c r="F942" s="4" t="s">
        <v>5133</v>
      </c>
      <c r="G942" s="4" t="s">
        <v>5071</v>
      </c>
      <c r="H942" s="4" t="s">
        <v>5121</v>
      </c>
    </row>
    <row r="943" spans="1:8">
      <c r="A943" s="4" t="s">
        <v>2449</v>
      </c>
      <c r="B943" s="4" t="s">
        <v>5076</v>
      </c>
      <c r="C943" s="4" t="s">
        <v>175</v>
      </c>
      <c r="D943" s="4" t="s">
        <v>343</v>
      </c>
      <c r="E943" s="4" t="s">
        <v>5177</v>
      </c>
      <c r="F943" s="4" t="s">
        <v>5178</v>
      </c>
      <c r="G943" s="4" t="s">
        <v>5071</v>
      </c>
      <c r="H943" s="4" t="s">
        <v>5088</v>
      </c>
    </row>
    <row r="944" spans="1:8">
      <c r="A944" s="4" t="s">
        <v>5603</v>
      </c>
      <c r="B944" s="4" t="s">
        <v>5076</v>
      </c>
      <c r="C944" s="4" t="s">
        <v>495</v>
      </c>
      <c r="D944" s="4" t="s">
        <v>343</v>
      </c>
      <c r="E944" s="4" t="s">
        <v>5132</v>
      </c>
      <c r="F944" s="4" t="s">
        <v>5133</v>
      </c>
      <c r="G944" s="4" t="s">
        <v>5071</v>
      </c>
      <c r="H944" s="4" t="s">
        <v>5134</v>
      </c>
    </row>
    <row r="945" spans="1:8">
      <c r="A945" s="4" t="s">
        <v>346</v>
      </c>
      <c r="B945" s="4" t="s">
        <v>5069</v>
      </c>
      <c r="C945" s="4" t="s">
        <v>260</v>
      </c>
      <c r="D945" s="4" t="s">
        <v>343</v>
      </c>
      <c r="E945" s="4" t="s">
        <v>5291</v>
      </c>
      <c r="F945" s="4" t="s">
        <v>5292</v>
      </c>
      <c r="G945" s="4" t="s">
        <v>5071</v>
      </c>
      <c r="H945" s="4" t="s">
        <v>5114</v>
      </c>
    </row>
    <row r="946" spans="1:8">
      <c r="A946" s="4" t="s">
        <v>1823</v>
      </c>
      <c r="B946" s="4" t="s">
        <v>5076</v>
      </c>
      <c r="C946" s="4" t="s">
        <v>197</v>
      </c>
      <c r="D946" s="4" t="s">
        <v>343</v>
      </c>
      <c r="E946" s="4" t="s">
        <v>5183</v>
      </c>
      <c r="F946" s="4" t="s">
        <v>5184</v>
      </c>
      <c r="G946" s="4" t="s">
        <v>5071</v>
      </c>
      <c r="H946" s="4" t="s">
        <v>5072</v>
      </c>
    </row>
    <row r="947" spans="1:8">
      <c r="A947" s="4" t="s">
        <v>5604</v>
      </c>
      <c r="B947" s="4" t="s">
        <v>5076</v>
      </c>
      <c r="C947" s="4" t="s">
        <v>221</v>
      </c>
      <c r="D947" s="4" t="s">
        <v>343</v>
      </c>
      <c r="E947" s="4" t="s">
        <v>5278</v>
      </c>
      <c r="F947" s="4" t="s">
        <v>5279</v>
      </c>
      <c r="G947" s="4" t="s">
        <v>5080</v>
      </c>
      <c r="H947" s="4" t="s">
        <v>5103</v>
      </c>
    </row>
    <row r="948" spans="1:8">
      <c r="A948" s="4" t="s">
        <v>1808</v>
      </c>
      <c r="B948" s="4" t="s">
        <v>5076</v>
      </c>
      <c r="C948" s="4" t="s">
        <v>160</v>
      </c>
      <c r="D948" s="4" t="s">
        <v>343</v>
      </c>
      <c r="E948" s="4" t="s">
        <v>5386</v>
      </c>
      <c r="F948" s="4" t="s">
        <v>187</v>
      </c>
      <c r="G948" s="4" t="s">
        <v>5071</v>
      </c>
      <c r="H948" s="4" t="s">
        <v>5125</v>
      </c>
    </row>
    <row r="949" spans="1:8">
      <c r="A949" s="4" t="s">
        <v>3592</v>
      </c>
      <c r="B949" s="4" t="s">
        <v>5076</v>
      </c>
      <c r="C949" s="4" t="s">
        <v>197</v>
      </c>
      <c r="D949" s="4" t="s">
        <v>343</v>
      </c>
      <c r="E949" s="4" t="s">
        <v>5086</v>
      </c>
      <c r="F949" s="4" t="s">
        <v>5087</v>
      </c>
      <c r="G949" s="4" t="s">
        <v>5071</v>
      </c>
      <c r="H949" s="4" t="s">
        <v>5095</v>
      </c>
    </row>
    <row r="950" spans="1:8">
      <c r="A950" s="4" t="s">
        <v>5605</v>
      </c>
      <c r="B950" s="4" t="s">
        <v>5076</v>
      </c>
      <c r="C950" s="4" t="s">
        <v>240</v>
      </c>
      <c r="D950" s="4" t="s">
        <v>343</v>
      </c>
      <c r="E950" s="4" t="s">
        <v>5135</v>
      </c>
      <c r="F950" s="4" t="s">
        <v>5136</v>
      </c>
      <c r="G950" s="4" t="s">
        <v>5071</v>
      </c>
      <c r="H950" s="4" t="s">
        <v>5103</v>
      </c>
    </row>
    <row r="951" spans="1:8">
      <c r="A951" s="4" t="s">
        <v>983</v>
      </c>
      <c r="B951" s="4" t="s">
        <v>5076</v>
      </c>
      <c r="C951" s="4" t="s">
        <v>197</v>
      </c>
      <c r="D951" s="4" t="s">
        <v>343</v>
      </c>
      <c r="E951" s="4" t="s">
        <v>5086</v>
      </c>
      <c r="F951" s="4" t="s">
        <v>5087</v>
      </c>
      <c r="G951" s="4" t="s">
        <v>5071</v>
      </c>
      <c r="H951" s="4" t="s">
        <v>5114</v>
      </c>
    </row>
    <row r="952" spans="1:8">
      <c r="A952" s="4" t="s">
        <v>1310</v>
      </c>
      <c r="B952" s="4" t="s">
        <v>5076</v>
      </c>
      <c r="C952" s="4" t="s">
        <v>240</v>
      </c>
      <c r="D952" s="4" t="s">
        <v>343</v>
      </c>
      <c r="E952" s="4" t="s">
        <v>5135</v>
      </c>
      <c r="F952" s="4" t="s">
        <v>5136</v>
      </c>
      <c r="G952" s="4" t="s">
        <v>5071</v>
      </c>
      <c r="H952" s="4" t="s">
        <v>5084</v>
      </c>
    </row>
    <row r="953" spans="1:8">
      <c r="A953" s="4" t="s">
        <v>5606</v>
      </c>
      <c r="B953" s="4" t="s">
        <v>5076</v>
      </c>
      <c r="C953" s="4" t="s">
        <v>1084</v>
      </c>
      <c r="D953" s="4" t="s">
        <v>343</v>
      </c>
      <c r="E953" s="4" t="s">
        <v>5425</v>
      </c>
      <c r="F953" s="4" t="s">
        <v>3385</v>
      </c>
      <c r="G953" s="4" t="s">
        <v>5080</v>
      </c>
      <c r="H953" s="4" t="s">
        <v>5092</v>
      </c>
    </row>
    <row r="954" spans="1:8">
      <c r="A954" s="4" t="s">
        <v>3567</v>
      </c>
      <c r="B954" s="4" t="s">
        <v>5076</v>
      </c>
      <c r="C954" s="4" t="s">
        <v>66</v>
      </c>
      <c r="D954" s="4" t="s">
        <v>343</v>
      </c>
      <c r="E954" s="4" t="s">
        <v>5307</v>
      </c>
      <c r="F954" s="4" t="s">
        <v>5308</v>
      </c>
      <c r="G954" s="4" t="s">
        <v>5071</v>
      </c>
      <c r="H954" s="4" t="s">
        <v>5084</v>
      </c>
    </row>
    <row r="955" spans="1:8">
      <c r="A955" s="4" t="s">
        <v>5607</v>
      </c>
      <c r="B955" s="4" t="s">
        <v>5076</v>
      </c>
      <c r="C955" s="4" t="s">
        <v>5100</v>
      </c>
      <c r="D955" s="4" t="s">
        <v>343</v>
      </c>
      <c r="E955" s="4" t="s">
        <v>5151</v>
      </c>
      <c r="F955" s="4" t="s">
        <v>5152</v>
      </c>
      <c r="G955" s="4" t="s">
        <v>5080</v>
      </c>
      <c r="H955" s="4" t="s">
        <v>5204</v>
      </c>
    </row>
    <row r="956" spans="1:8">
      <c r="A956" s="4" t="s">
        <v>761</v>
      </c>
      <c r="B956" s="4" t="s">
        <v>5069</v>
      </c>
      <c r="C956" s="4" t="s">
        <v>304</v>
      </c>
      <c r="D956" s="4" t="s">
        <v>343</v>
      </c>
      <c r="E956" s="4" t="s">
        <v>5284</v>
      </c>
      <c r="F956" s="4" t="s">
        <v>5285</v>
      </c>
      <c r="G956" s="4" t="s">
        <v>5071</v>
      </c>
      <c r="H956" s="4" t="s">
        <v>5075</v>
      </c>
    </row>
    <row r="957" spans="1:8">
      <c r="A957" s="4" t="s">
        <v>891</v>
      </c>
      <c r="B957" s="4" t="s">
        <v>5069</v>
      </c>
      <c r="C957" s="4" t="s">
        <v>66</v>
      </c>
      <c r="D957" s="4" t="s">
        <v>343</v>
      </c>
      <c r="E957" s="4" t="s">
        <v>5283</v>
      </c>
      <c r="F957" s="4" t="s">
        <v>76</v>
      </c>
      <c r="G957" s="4" t="s">
        <v>5071</v>
      </c>
      <c r="H957" s="4" t="s">
        <v>5169</v>
      </c>
    </row>
    <row r="958" spans="1:8">
      <c r="A958" s="4" t="s">
        <v>5608</v>
      </c>
      <c r="B958" s="4" t="s">
        <v>5076</v>
      </c>
      <c r="C958" s="4" t="s">
        <v>240</v>
      </c>
      <c r="D958" s="4" t="s">
        <v>343</v>
      </c>
      <c r="E958" s="4" t="s">
        <v>5167</v>
      </c>
      <c r="F958" s="4" t="s">
        <v>242</v>
      </c>
      <c r="G958" s="4" t="s">
        <v>5071</v>
      </c>
      <c r="H958" s="4" t="s">
        <v>5124</v>
      </c>
    </row>
    <row r="959" spans="1:8">
      <c r="A959" s="4" t="s">
        <v>5609</v>
      </c>
      <c r="B959" s="4" t="s">
        <v>5076</v>
      </c>
      <c r="C959" s="4" t="s">
        <v>197</v>
      </c>
      <c r="D959" s="4" t="s">
        <v>343</v>
      </c>
      <c r="E959" s="4" t="s">
        <v>5086</v>
      </c>
      <c r="F959" s="4" t="s">
        <v>5087</v>
      </c>
      <c r="G959" s="4" t="s">
        <v>5071</v>
      </c>
      <c r="H959" s="4" t="s">
        <v>5134</v>
      </c>
    </row>
    <row r="960" spans="1:8">
      <c r="A960" s="4" t="s">
        <v>701</v>
      </c>
      <c r="B960" s="4" t="s">
        <v>5069</v>
      </c>
      <c r="C960" s="4" t="s">
        <v>304</v>
      </c>
      <c r="D960" s="4" t="s">
        <v>343</v>
      </c>
      <c r="E960" s="4" t="s">
        <v>5249</v>
      </c>
      <c r="F960" s="4" t="s">
        <v>5250</v>
      </c>
      <c r="G960" s="4" t="s">
        <v>5071</v>
      </c>
      <c r="H960" s="4" t="s">
        <v>5122</v>
      </c>
    </row>
    <row r="961" spans="1:8">
      <c r="A961" s="4" t="s">
        <v>536</v>
      </c>
      <c r="B961" s="4" t="s">
        <v>5076</v>
      </c>
      <c r="C961" s="4" t="s">
        <v>197</v>
      </c>
      <c r="D961" s="4" t="s">
        <v>343</v>
      </c>
      <c r="E961" s="4" t="s">
        <v>5116</v>
      </c>
      <c r="F961" s="4" t="s">
        <v>5117</v>
      </c>
      <c r="G961" s="4" t="s">
        <v>5071</v>
      </c>
      <c r="H961" s="4" t="s">
        <v>5114</v>
      </c>
    </row>
    <row r="962" spans="1:8">
      <c r="A962" s="4" t="s">
        <v>5610</v>
      </c>
      <c r="B962" s="4" t="s">
        <v>5076</v>
      </c>
      <c r="C962" s="4" t="s">
        <v>5100</v>
      </c>
      <c r="D962" s="4" t="s">
        <v>343</v>
      </c>
      <c r="E962" s="4" t="s">
        <v>5590</v>
      </c>
      <c r="F962" s="4" t="s">
        <v>5591</v>
      </c>
      <c r="G962" s="4" t="s">
        <v>5080</v>
      </c>
      <c r="H962" s="4" t="s">
        <v>5081</v>
      </c>
    </row>
    <row r="963" spans="1:8">
      <c r="A963" s="4" t="s">
        <v>528</v>
      </c>
      <c r="B963" s="4" t="s">
        <v>5076</v>
      </c>
      <c r="C963" s="4" t="s">
        <v>197</v>
      </c>
      <c r="D963" s="4" t="s">
        <v>343</v>
      </c>
      <c r="E963" s="4" t="s">
        <v>5116</v>
      </c>
      <c r="F963" s="4" t="s">
        <v>5117</v>
      </c>
      <c r="G963" s="4" t="s">
        <v>5071</v>
      </c>
      <c r="H963" s="4" t="s">
        <v>5084</v>
      </c>
    </row>
    <row r="964" spans="1:8">
      <c r="A964" s="4" t="s">
        <v>5611</v>
      </c>
      <c r="B964" s="4" t="s">
        <v>5076</v>
      </c>
      <c r="C964" s="4" t="s">
        <v>66</v>
      </c>
      <c r="D964" s="4" t="s">
        <v>343</v>
      </c>
      <c r="E964" s="4" t="s">
        <v>5307</v>
      </c>
      <c r="F964" s="4" t="s">
        <v>5308</v>
      </c>
      <c r="G964" s="4" t="s">
        <v>5071</v>
      </c>
      <c r="H964" s="4" t="s">
        <v>5088</v>
      </c>
    </row>
    <row r="965" spans="1:8">
      <c r="A965" s="4" t="s">
        <v>1409</v>
      </c>
      <c r="B965" s="4" t="s">
        <v>5076</v>
      </c>
      <c r="C965" s="4" t="s">
        <v>495</v>
      </c>
      <c r="D965" s="4" t="s">
        <v>343</v>
      </c>
      <c r="E965" s="4" t="s">
        <v>5132</v>
      </c>
      <c r="F965" s="4" t="s">
        <v>5133</v>
      </c>
      <c r="G965" s="4" t="s">
        <v>5071</v>
      </c>
      <c r="H965" s="4" t="s">
        <v>5098</v>
      </c>
    </row>
    <row r="966" spans="1:8">
      <c r="A966" s="4" t="s">
        <v>5612</v>
      </c>
      <c r="B966" s="4" t="s">
        <v>5076</v>
      </c>
      <c r="C966" s="4" t="s">
        <v>240</v>
      </c>
      <c r="D966" s="4" t="s">
        <v>343</v>
      </c>
      <c r="E966" s="4" t="s">
        <v>5135</v>
      </c>
      <c r="F966" s="4" t="s">
        <v>5136</v>
      </c>
      <c r="G966" s="4" t="s">
        <v>5071</v>
      </c>
      <c r="H966" s="4" t="s">
        <v>5088</v>
      </c>
    </row>
    <row r="967" spans="1:8">
      <c r="A967" s="4" t="s">
        <v>967</v>
      </c>
      <c r="B967" s="4" t="s">
        <v>5076</v>
      </c>
      <c r="C967" s="4" t="s">
        <v>66</v>
      </c>
      <c r="D967" s="4" t="s">
        <v>343</v>
      </c>
      <c r="E967" s="4" t="s">
        <v>5307</v>
      </c>
      <c r="F967" s="4" t="s">
        <v>5308</v>
      </c>
      <c r="G967" s="4" t="s">
        <v>5071</v>
      </c>
      <c r="H967" s="4" t="s">
        <v>5092</v>
      </c>
    </row>
    <row r="968" spans="1:8">
      <c r="A968" s="4" t="s">
        <v>5613</v>
      </c>
      <c r="B968" s="4" t="s">
        <v>5076</v>
      </c>
      <c r="C968" s="4" t="s">
        <v>1084</v>
      </c>
      <c r="D968" s="4" t="s">
        <v>354</v>
      </c>
      <c r="E968" s="4" t="s">
        <v>5090</v>
      </c>
      <c r="F968" s="4" t="s">
        <v>5091</v>
      </c>
      <c r="G968" s="4" t="s">
        <v>5080</v>
      </c>
      <c r="H968" s="4" t="s">
        <v>5075</v>
      </c>
    </row>
    <row r="969" spans="1:8">
      <c r="A969" s="4" t="s">
        <v>5614</v>
      </c>
      <c r="B969" s="4" t="s">
        <v>5076</v>
      </c>
      <c r="C969" s="4" t="s">
        <v>1084</v>
      </c>
      <c r="D969" s="4" t="s">
        <v>354</v>
      </c>
      <c r="E969" s="4" t="s">
        <v>5106</v>
      </c>
      <c r="F969" s="4" t="s">
        <v>5107</v>
      </c>
      <c r="G969" s="4" t="s">
        <v>5071</v>
      </c>
      <c r="H969" s="4" t="s">
        <v>5122</v>
      </c>
    </row>
    <row r="970" spans="1:8">
      <c r="A970" s="4" t="s">
        <v>939</v>
      </c>
      <c r="B970" s="4" t="s">
        <v>5076</v>
      </c>
      <c r="C970" s="4" t="s">
        <v>221</v>
      </c>
      <c r="D970" s="4" t="s">
        <v>354</v>
      </c>
      <c r="E970" s="4" t="s">
        <v>5343</v>
      </c>
      <c r="F970" s="4" t="s">
        <v>5344</v>
      </c>
      <c r="G970" s="4" t="s">
        <v>5071</v>
      </c>
      <c r="H970" s="4" t="s">
        <v>5125</v>
      </c>
    </row>
    <row r="971" spans="1:8">
      <c r="A971" s="4" t="s">
        <v>599</v>
      </c>
      <c r="B971" s="4" t="s">
        <v>5076</v>
      </c>
      <c r="C971" s="4" t="s">
        <v>129</v>
      </c>
      <c r="D971" s="4" t="s">
        <v>354</v>
      </c>
      <c r="E971" s="4" t="s">
        <v>5104</v>
      </c>
      <c r="F971" s="4" t="s">
        <v>5105</v>
      </c>
      <c r="G971" s="4" t="s">
        <v>5071</v>
      </c>
      <c r="H971" s="4" t="s">
        <v>5124</v>
      </c>
    </row>
    <row r="972" spans="1:8">
      <c r="A972" s="4" t="s">
        <v>2003</v>
      </c>
      <c r="B972" s="4" t="s">
        <v>5076</v>
      </c>
      <c r="C972" s="4" t="s">
        <v>129</v>
      </c>
      <c r="D972" s="4" t="s">
        <v>354</v>
      </c>
      <c r="E972" s="4" t="s">
        <v>5339</v>
      </c>
      <c r="F972" s="4" t="s">
        <v>142</v>
      </c>
      <c r="G972" s="4" t="s">
        <v>5071</v>
      </c>
      <c r="H972" s="4" t="s">
        <v>5122</v>
      </c>
    </row>
    <row r="973" spans="1:8">
      <c r="A973" s="4" t="s">
        <v>1586</v>
      </c>
      <c r="B973" s="4" t="s">
        <v>5076</v>
      </c>
      <c r="C973" s="4" t="s">
        <v>495</v>
      </c>
      <c r="D973" s="4" t="s">
        <v>354</v>
      </c>
      <c r="E973" s="4" t="s">
        <v>5132</v>
      </c>
      <c r="F973" s="4" t="s">
        <v>5133</v>
      </c>
      <c r="G973" s="4" t="s">
        <v>5071</v>
      </c>
      <c r="H973" s="4" t="s">
        <v>5081</v>
      </c>
    </row>
    <row r="974" spans="1:8">
      <c r="A974" s="4" t="s">
        <v>1564</v>
      </c>
      <c r="B974" s="4" t="s">
        <v>5076</v>
      </c>
      <c r="C974" s="4" t="s">
        <v>495</v>
      </c>
      <c r="D974" s="4" t="s">
        <v>343</v>
      </c>
      <c r="E974" s="4" t="s">
        <v>5132</v>
      </c>
      <c r="F974" s="4" t="s">
        <v>5133</v>
      </c>
      <c r="G974" s="4" t="s">
        <v>5071</v>
      </c>
      <c r="H974" s="4" t="s">
        <v>5169</v>
      </c>
    </row>
    <row r="975" spans="1:8">
      <c r="A975" s="4" t="s">
        <v>5615</v>
      </c>
      <c r="B975" s="4" t="s">
        <v>5069</v>
      </c>
      <c r="C975" s="4" t="s">
        <v>291</v>
      </c>
      <c r="D975" s="4" t="s">
        <v>343</v>
      </c>
      <c r="E975" s="4" t="s">
        <v>5141</v>
      </c>
      <c r="F975" s="4" t="s">
        <v>295</v>
      </c>
      <c r="G975" s="4" t="s">
        <v>5071</v>
      </c>
      <c r="H975" s="4" t="s">
        <v>5088</v>
      </c>
    </row>
    <row r="976" spans="1:8">
      <c r="A976" s="4" t="s">
        <v>5616</v>
      </c>
      <c r="B976" s="4" t="s">
        <v>5076</v>
      </c>
      <c r="C976" s="4" t="s">
        <v>240</v>
      </c>
      <c r="D976" s="4" t="s">
        <v>343</v>
      </c>
      <c r="E976" s="4" t="s">
        <v>5135</v>
      </c>
      <c r="F976" s="4" t="s">
        <v>5136</v>
      </c>
      <c r="G976" s="4" t="s">
        <v>5071</v>
      </c>
      <c r="H976" s="4" t="s">
        <v>5103</v>
      </c>
    </row>
    <row r="977" spans="1:8">
      <c r="A977" s="4" t="s">
        <v>5617</v>
      </c>
      <c r="B977" s="4" t="s">
        <v>5076</v>
      </c>
      <c r="C977" s="4" t="s">
        <v>197</v>
      </c>
      <c r="D977" s="4" t="s">
        <v>343</v>
      </c>
      <c r="E977" s="4" t="s">
        <v>5086</v>
      </c>
      <c r="F977" s="4" t="s">
        <v>5087</v>
      </c>
      <c r="G977" s="4" t="s">
        <v>5071</v>
      </c>
      <c r="H977" s="4" t="s">
        <v>5134</v>
      </c>
    </row>
    <row r="978" spans="1:8">
      <c r="A978" s="4" t="s">
        <v>1850</v>
      </c>
      <c r="B978" s="4" t="s">
        <v>5076</v>
      </c>
      <c r="C978" s="4" t="s">
        <v>197</v>
      </c>
      <c r="D978" s="4" t="s">
        <v>343</v>
      </c>
      <c r="E978" s="4" t="s">
        <v>5183</v>
      </c>
      <c r="F978" s="4" t="s">
        <v>5184</v>
      </c>
      <c r="G978" s="4" t="s">
        <v>5071</v>
      </c>
      <c r="H978" s="4" t="s">
        <v>5124</v>
      </c>
    </row>
    <row r="979" spans="1:8">
      <c r="A979" s="4" t="s">
        <v>961</v>
      </c>
      <c r="B979" s="4" t="s">
        <v>5076</v>
      </c>
      <c r="C979" s="4" t="s">
        <v>66</v>
      </c>
      <c r="D979" s="4" t="s">
        <v>343</v>
      </c>
      <c r="E979" s="4" t="s">
        <v>5307</v>
      </c>
      <c r="F979" s="4" t="s">
        <v>5308</v>
      </c>
      <c r="G979" s="4" t="s">
        <v>5071</v>
      </c>
      <c r="H979" s="4" t="s">
        <v>5121</v>
      </c>
    </row>
    <row r="980" spans="1:8">
      <c r="A980" s="4" t="s">
        <v>5618</v>
      </c>
      <c r="B980" s="4" t="s">
        <v>5076</v>
      </c>
      <c r="C980" s="4" t="s">
        <v>1084</v>
      </c>
      <c r="D980" s="4" t="s">
        <v>354</v>
      </c>
      <c r="E980" s="4" t="s">
        <v>5090</v>
      </c>
      <c r="F980" s="4" t="s">
        <v>5091</v>
      </c>
      <c r="G980" s="4" t="s">
        <v>5080</v>
      </c>
      <c r="H980" s="4" t="s">
        <v>5103</v>
      </c>
    </row>
    <row r="981" spans="1:8">
      <c r="A981" s="4" t="s">
        <v>5619</v>
      </c>
      <c r="B981" s="4" t="s">
        <v>5076</v>
      </c>
      <c r="C981" s="4" t="s">
        <v>129</v>
      </c>
      <c r="D981" s="4" t="s">
        <v>354</v>
      </c>
      <c r="E981" s="4" t="s">
        <v>5338</v>
      </c>
      <c r="F981" s="4" t="s">
        <v>1223</v>
      </c>
      <c r="G981" s="4" t="s">
        <v>5071</v>
      </c>
      <c r="H981" s="4" t="s">
        <v>5103</v>
      </c>
    </row>
    <row r="982" spans="1:8">
      <c r="A982" s="4" t="s">
        <v>1650</v>
      </c>
      <c r="B982" s="4" t="s">
        <v>5076</v>
      </c>
      <c r="C982" s="4" t="s">
        <v>495</v>
      </c>
      <c r="D982" s="4" t="s">
        <v>354</v>
      </c>
      <c r="E982" s="4" t="s">
        <v>5132</v>
      </c>
      <c r="F982" s="4" t="s">
        <v>5133</v>
      </c>
      <c r="G982" s="4" t="s">
        <v>5071</v>
      </c>
      <c r="H982" s="4" t="s">
        <v>5081</v>
      </c>
    </row>
    <row r="983" spans="1:8">
      <c r="A983" s="4" t="s">
        <v>3210</v>
      </c>
      <c r="B983" s="4" t="s">
        <v>5069</v>
      </c>
      <c r="C983" s="4" t="s">
        <v>291</v>
      </c>
      <c r="D983" s="4" t="s">
        <v>343</v>
      </c>
      <c r="E983" s="4" t="s">
        <v>5141</v>
      </c>
      <c r="F983" s="4" t="s">
        <v>295</v>
      </c>
      <c r="G983" s="4" t="s">
        <v>5071</v>
      </c>
      <c r="H983" s="4" t="s">
        <v>5134</v>
      </c>
    </row>
    <row r="984" spans="1:8">
      <c r="A984" s="4" t="s">
        <v>1584</v>
      </c>
      <c r="B984" s="4" t="s">
        <v>5076</v>
      </c>
      <c r="C984" s="4" t="s">
        <v>495</v>
      </c>
      <c r="D984" s="4" t="s">
        <v>354</v>
      </c>
      <c r="E984" s="4" t="s">
        <v>5132</v>
      </c>
      <c r="F984" s="4" t="s">
        <v>5133</v>
      </c>
      <c r="G984" s="4" t="s">
        <v>5071</v>
      </c>
      <c r="H984" s="4" t="s">
        <v>5081</v>
      </c>
    </row>
    <row r="985" spans="1:8">
      <c r="A985" s="4" t="s">
        <v>1647</v>
      </c>
      <c r="B985" s="4" t="s">
        <v>5076</v>
      </c>
      <c r="C985" s="4" t="s">
        <v>495</v>
      </c>
      <c r="D985" s="4" t="s">
        <v>354</v>
      </c>
      <c r="E985" s="4" t="s">
        <v>5132</v>
      </c>
      <c r="F985" s="4" t="s">
        <v>5133</v>
      </c>
      <c r="G985" s="4" t="s">
        <v>5071</v>
      </c>
      <c r="H985" s="4" t="s">
        <v>5103</v>
      </c>
    </row>
    <row r="986" spans="1:8">
      <c r="A986" s="4" t="s">
        <v>5620</v>
      </c>
      <c r="B986" s="4" t="s">
        <v>5076</v>
      </c>
      <c r="C986" s="4" t="s">
        <v>129</v>
      </c>
      <c r="D986" s="4" t="s">
        <v>354</v>
      </c>
      <c r="E986" s="4" t="s">
        <v>5104</v>
      </c>
      <c r="F986" s="4" t="s">
        <v>5105</v>
      </c>
      <c r="G986" s="4" t="s">
        <v>5071</v>
      </c>
      <c r="H986" s="4" t="s">
        <v>5103</v>
      </c>
    </row>
    <row r="987" spans="1:8">
      <c r="A987" s="4" t="s">
        <v>1639</v>
      </c>
      <c r="B987" s="4" t="s">
        <v>5076</v>
      </c>
      <c r="C987" s="4" t="s">
        <v>495</v>
      </c>
      <c r="D987" s="4" t="s">
        <v>354</v>
      </c>
      <c r="E987" s="4" t="s">
        <v>5132</v>
      </c>
      <c r="F987" s="4" t="s">
        <v>5133</v>
      </c>
      <c r="G987" s="4" t="s">
        <v>5071</v>
      </c>
      <c r="H987" s="4" t="s">
        <v>5081</v>
      </c>
    </row>
    <row r="988" spans="1:8">
      <c r="A988" s="4" t="s">
        <v>1642</v>
      </c>
      <c r="B988" s="4" t="s">
        <v>5076</v>
      </c>
      <c r="C988" s="4" t="s">
        <v>495</v>
      </c>
      <c r="D988" s="4" t="s">
        <v>354</v>
      </c>
      <c r="E988" s="4" t="s">
        <v>5132</v>
      </c>
      <c r="F988" s="4" t="s">
        <v>5133</v>
      </c>
      <c r="G988" s="4" t="s">
        <v>5071</v>
      </c>
      <c r="H988" s="4" t="s">
        <v>5092</v>
      </c>
    </row>
    <row r="989" spans="1:8">
      <c r="A989" s="4" t="s">
        <v>1637</v>
      </c>
      <c r="B989" s="4" t="s">
        <v>5076</v>
      </c>
      <c r="C989" s="4" t="s">
        <v>495</v>
      </c>
      <c r="D989" s="4" t="s">
        <v>354</v>
      </c>
      <c r="E989" s="4" t="s">
        <v>5132</v>
      </c>
      <c r="F989" s="4" t="s">
        <v>5133</v>
      </c>
      <c r="G989" s="4" t="s">
        <v>5071</v>
      </c>
      <c r="H989" s="4" t="s">
        <v>5204</v>
      </c>
    </row>
    <row r="990" spans="1:8">
      <c r="A990" s="4" t="s">
        <v>2012</v>
      </c>
      <c r="B990" s="4" t="s">
        <v>5076</v>
      </c>
      <c r="C990" s="4" t="s">
        <v>129</v>
      </c>
      <c r="D990" s="4" t="s">
        <v>354</v>
      </c>
      <c r="E990" s="4" t="s">
        <v>5104</v>
      </c>
      <c r="F990" s="4" t="s">
        <v>5105</v>
      </c>
      <c r="G990" s="4" t="s">
        <v>5071</v>
      </c>
      <c r="H990" s="4" t="s">
        <v>5081</v>
      </c>
    </row>
    <row r="991" spans="1:8">
      <c r="A991" s="4" t="s">
        <v>615</v>
      </c>
      <c r="B991" s="4" t="s">
        <v>5076</v>
      </c>
      <c r="C991" s="4" t="s">
        <v>129</v>
      </c>
      <c r="D991" s="4" t="s">
        <v>354</v>
      </c>
      <c r="E991" s="4" t="s">
        <v>5104</v>
      </c>
      <c r="F991" s="4" t="s">
        <v>5105</v>
      </c>
      <c r="G991" s="4" t="s">
        <v>5071</v>
      </c>
      <c r="H991" s="4" t="s">
        <v>5075</v>
      </c>
    </row>
    <row r="992" spans="1:8">
      <c r="A992" s="4" t="s">
        <v>342</v>
      </c>
      <c r="B992" s="4" t="s">
        <v>5069</v>
      </c>
      <c r="C992" s="4" t="s">
        <v>260</v>
      </c>
      <c r="D992" s="4" t="s">
        <v>343</v>
      </c>
      <c r="E992" s="4" t="s">
        <v>5291</v>
      </c>
      <c r="F992" s="4" t="s">
        <v>5292</v>
      </c>
      <c r="G992" s="4" t="s">
        <v>5071</v>
      </c>
      <c r="H992" s="4" t="s">
        <v>5169</v>
      </c>
    </row>
    <row r="993" spans="1:8">
      <c r="A993" s="4" t="s">
        <v>952</v>
      </c>
      <c r="B993" s="4" t="s">
        <v>5076</v>
      </c>
      <c r="C993" s="4" t="s">
        <v>66</v>
      </c>
      <c r="D993" s="4" t="s">
        <v>343</v>
      </c>
      <c r="E993" s="4" t="s">
        <v>5340</v>
      </c>
      <c r="F993" s="4" t="s">
        <v>5341</v>
      </c>
      <c r="G993" s="4" t="s">
        <v>5071</v>
      </c>
      <c r="H993" s="4" t="s">
        <v>5124</v>
      </c>
    </row>
    <row r="994" spans="1:8">
      <c r="A994" s="4" t="s">
        <v>1556</v>
      </c>
      <c r="B994" s="4" t="s">
        <v>5076</v>
      </c>
      <c r="C994" s="4" t="s">
        <v>495</v>
      </c>
      <c r="D994" s="4" t="s">
        <v>343</v>
      </c>
      <c r="E994" s="4" t="s">
        <v>5132</v>
      </c>
      <c r="F994" s="4" t="s">
        <v>5133</v>
      </c>
      <c r="G994" s="4" t="s">
        <v>5071</v>
      </c>
      <c r="H994" s="4" t="s">
        <v>5098</v>
      </c>
    </row>
    <row r="995" spans="1:8">
      <c r="A995" s="4" t="s">
        <v>5621</v>
      </c>
      <c r="B995" s="4" t="s">
        <v>5076</v>
      </c>
      <c r="C995" s="4" t="s">
        <v>495</v>
      </c>
      <c r="D995" s="4" t="s">
        <v>343</v>
      </c>
      <c r="E995" s="4" t="s">
        <v>5132</v>
      </c>
      <c r="F995" s="4" t="s">
        <v>5133</v>
      </c>
      <c r="G995" s="4" t="s">
        <v>5071</v>
      </c>
      <c r="H995" s="4" t="s">
        <v>5088</v>
      </c>
    </row>
    <row r="996" spans="1:8">
      <c r="A996" s="4" t="s">
        <v>699</v>
      </c>
      <c r="B996" s="4" t="s">
        <v>5069</v>
      </c>
      <c r="C996" s="4" t="s">
        <v>304</v>
      </c>
      <c r="D996" s="4" t="s">
        <v>343</v>
      </c>
      <c r="E996" s="4" t="s">
        <v>5249</v>
      </c>
      <c r="F996" s="4" t="s">
        <v>5250</v>
      </c>
      <c r="G996" s="4" t="s">
        <v>5071</v>
      </c>
      <c r="H996" s="4" t="s">
        <v>5124</v>
      </c>
    </row>
    <row r="997" spans="1:8">
      <c r="A997" s="4" t="s">
        <v>646</v>
      </c>
      <c r="B997" s="4" t="s">
        <v>5076</v>
      </c>
      <c r="C997" s="4" t="s">
        <v>66</v>
      </c>
      <c r="D997" s="4" t="s">
        <v>354</v>
      </c>
      <c r="E997" s="4" t="s">
        <v>5173</v>
      </c>
      <c r="F997" s="4" t="s">
        <v>5174</v>
      </c>
      <c r="G997" s="4" t="s">
        <v>5071</v>
      </c>
      <c r="H997" s="4" t="s">
        <v>5072</v>
      </c>
    </row>
    <row r="998" spans="1:8">
      <c r="A998" s="4" t="s">
        <v>941</v>
      </c>
      <c r="B998" s="4" t="s">
        <v>5076</v>
      </c>
      <c r="C998" s="4" t="s">
        <v>221</v>
      </c>
      <c r="D998" s="4" t="s">
        <v>354</v>
      </c>
      <c r="E998" s="4" t="s">
        <v>5343</v>
      </c>
      <c r="F998" s="4" t="s">
        <v>5344</v>
      </c>
      <c r="G998" s="4" t="s">
        <v>5071</v>
      </c>
      <c r="H998" s="4" t="s">
        <v>5125</v>
      </c>
    </row>
    <row r="999" spans="1:8">
      <c r="A999" s="4" t="s">
        <v>1582</v>
      </c>
      <c r="B999" s="4" t="s">
        <v>5076</v>
      </c>
      <c r="C999" s="4" t="s">
        <v>495</v>
      </c>
      <c r="D999" s="4" t="s">
        <v>354</v>
      </c>
      <c r="E999" s="4" t="s">
        <v>5132</v>
      </c>
      <c r="F999" s="4" t="s">
        <v>5133</v>
      </c>
      <c r="G999" s="4" t="s">
        <v>5071</v>
      </c>
      <c r="H999" s="4" t="s">
        <v>5204</v>
      </c>
    </row>
    <row r="1000" spans="1:8">
      <c r="A1000" s="4" t="s">
        <v>1641</v>
      </c>
      <c r="B1000" s="4" t="s">
        <v>5076</v>
      </c>
      <c r="C1000" s="4" t="s">
        <v>495</v>
      </c>
      <c r="D1000" s="4" t="s">
        <v>354</v>
      </c>
      <c r="E1000" s="4" t="s">
        <v>5132</v>
      </c>
      <c r="F1000" s="4" t="s">
        <v>5133</v>
      </c>
      <c r="G1000" s="4" t="s">
        <v>5071</v>
      </c>
      <c r="H1000" s="4" t="s">
        <v>5092</v>
      </c>
    </row>
    <row r="1001" spans="1:8">
      <c r="A1001" s="4" t="s">
        <v>1638</v>
      </c>
      <c r="B1001" s="4" t="s">
        <v>5076</v>
      </c>
      <c r="C1001" s="4" t="s">
        <v>495</v>
      </c>
      <c r="D1001" s="4" t="s">
        <v>354</v>
      </c>
      <c r="E1001" s="4" t="s">
        <v>5132</v>
      </c>
      <c r="F1001" s="4" t="s">
        <v>5133</v>
      </c>
      <c r="G1001" s="4" t="s">
        <v>5071</v>
      </c>
      <c r="H1001" s="4" t="s">
        <v>5092</v>
      </c>
    </row>
    <row r="1002" spans="1:8">
      <c r="A1002" s="4" t="s">
        <v>1645</v>
      </c>
      <c r="B1002" s="4" t="s">
        <v>5076</v>
      </c>
      <c r="C1002" s="4" t="s">
        <v>495</v>
      </c>
      <c r="D1002" s="4" t="s">
        <v>354</v>
      </c>
      <c r="E1002" s="4" t="s">
        <v>5132</v>
      </c>
      <c r="F1002" s="4" t="s">
        <v>5133</v>
      </c>
      <c r="G1002" s="4" t="s">
        <v>5071</v>
      </c>
      <c r="H1002" s="4" t="s">
        <v>5092</v>
      </c>
    </row>
    <row r="1003" spans="1:8">
      <c r="A1003" s="4" t="s">
        <v>5622</v>
      </c>
      <c r="B1003" s="4" t="s">
        <v>5069</v>
      </c>
      <c r="C1003" s="4" t="s">
        <v>260</v>
      </c>
      <c r="D1003" s="4" t="s">
        <v>354</v>
      </c>
      <c r="E1003" s="4" t="s">
        <v>5324</v>
      </c>
      <c r="F1003" s="4" t="s">
        <v>277</v>
      </c>
      <c r="G1003" s="4" t="s">
        <v>5080</v>
      </c>
      <c r="H1003" s="4" t="s">
        <v>5081</v>
      </c>
    </row>
    <row r="1004" spans="1:8">
      <c r="A1004" s="4" t="s">
        <v>1856</v>
      </c>
      <c r="B1004" s="4" t="s">
        <v>5076</v>
      </c>
      <c r="C1004" s="4" t="s">
        <v>197</v>
      </c>
      <c r="D1004" s="4" t="s">
        <v>354</v>
      </c>
      <c r="E1004" s="4" t="s">
        <v>5183</v>
      </c>
      <c r="F1004" s="4" t="s">
        <v>5184</v>
      </c>
      <c r="G1004" s="4" t="s">
        <v>5071</v>
      </c>
      <c r="H1004" s="4" t="s">
        <v>5081</v>
      </c>
    </row>
    <row r="1005" spans="1:8">
      <c r="A1005" s="4" t="s">
        <v>1648</v>
      </c>
      <c r="B1005" s="4" t="s">
        <v>5076</v>
      </c>
      <c r="C1005" s="4" t="s">
        <v>495</v>
      </c>
      <c r="D1005" s="4" t="s">
        <v>354</v>
      </c>
      <c r="E1005" s="4" t="s">
        <v>5132</v>
      </c>
      <c r="F1005" s="4" t="s">
        <v>5133</v>
      </c>
      <c r="G1005" s="4" t="s">
        <v>5071</v>
      </c>
      <c r="H1005" s="4" t="s">
        <v>5204</v>
      </c>
    </row>
    <row r="1006" spans="1:8">
      <c r="A1006" s="4" t="s">
        <v>1835</v>
      </c>
      <c r="B1006" s="4" t="s">
        <v>5076</v>
      </c>
      <c r="C1006" s="4" t="s">
        <v>197</v>
      </c>
      <c r="D1006" s="4" t="s">
        <v>354</v>
      </c>
      <c r="E1006" s="4" t="s">
        <v>5183</v>
      </c>
      <c r="F1006" s="4" t="s">
        <v>5184</v>
      </c>
      <c r="G1006" s="4" t="s">
        <v>5071</v>
      </c>
      <c r="H1006" s="4" t="s">
        <v>5204</v>
      </c>
    </row>
    <row r="1007" spans="1:8">
      <c r="A1007" s="4" t="s">
        <v>1663</v>
      </c>
      <c r="B1007" s="4" t="s">
        <v>5076</v>
      </c>
      <c r="C1007" s="4" t="s">
        <v>495</v>
      </c>
      <c r="D1007" s="4" t="s">
        <v>354</v>
      </c>
      <c r="E1007" s="4" t="s">
        <v>5132</v>
      </c>
      <c r="F1007" s="4" t="s">
        <v>5133</v>
      </c>
      <c r="G1007" s="4" t="s">
        <v>5071</v>
      </c>
      <c r="H1007" s="4" t="s">
        <v>5122</v>
      </c>
    </row>
    <row r="1008" spans="1:8">
      <c r="A1008" s="4" t="s">
        <v>614</v>
      </c>
      <c r="B1008" s="4" t="s">
        <v>5076</v>
      </c>
      <c r="C1008" s="4" t="s">
        <v>129</v>
      </c>
      <c r="D1008" s="4" t="s">
        <v>354</v>
      </c>
      <c r="E1008" s="4" t="s">
        <v>5104</v>
      </c>
      <c r="F1008" s="4" t="s">
        <v>5105</v>
      </c>
      <c r="G1008" s="4" t="s">
        <v>5071</v>
      </c>
      <c r="H1008" s="4" t="s">
        <v>5122</v>
      </c>
    </row>
    <row r="1009" spans="1:8">
      <c r="A1009" s="4" t="s">
        <v>5623</v>
      </c>
      <c r="B1009" s="4" t="s">
        <v>5069</v>
      </c>
      <c r="C1009" s="4" t="s">
        <v>291</v>
      </c>
      <c r="D1009" s="4" t="s">
        <v>815</v>
      </c>
      <c r="E1009" s="4" t="s">
        <v>5624</v>
      </c>
      <c r="F1009" s="4" t="s">
        <v>5625</v>
      </c>
      <c r="G1009" s="4" t="s">
        <v>5080</v>
      </c>
      <c r="H1009" s="4" t="s">
        <v>5103</v>
      </c>
    </row>
    <row r="1010" spans="1:8">
      <c r="A1010" s="4" t="s">
        <v>5626</v>
      </c>
      <c r="B1010" s="4" t="s">
        <v>5347</v>
      </c>
      <c r="C1010" s="4"/>
      <c r="D1010" s="4" t="s">
        <v>354</v>
      </c>
      <c r="E1010" s="4" t="s">
        <v>5348</v>
      </c>
      <c r="F1010" s="4" t="s">
        <v>5347</v>
      </c>
      <c r="G1010" s="4" t="s">
        <v>5080</v>
      </c>
      <c r="H1010" s="4" t="s">
        <v>5168</v>
      </c>
    </row>
    <row r="1011" spans="1:8">
      <c r="A1011" s="4" t="s">
        <v>1646</v>
      </c>
      <c r="B1011" s="4" t="s">
        <v>5076</v>
      </c>
      <c r="C1011" s="4" t="s">
        <v>495</v>
      </c>
      <c r="D1011" s="4" t="s">
        <v>354</v>
      </c>
      <c r="E1011" s="4" t="s">
        <v>5132</v>
      </c>
      <c r="F1011" s="4" t="s">
        <v>5133</v>
      </c>
      <c r="G1011" s="4" t="s">
        <v>5071</v>
      </c>
      <c r="H1011" s="4" t="s">
        <v>5092</v>
      </c>
    </row>
    <row r="1012" spans="1:8">
      <c r="A1012" s="4" t="s">
        <v>1224</v>
      </c>
      <c r="B1012" s="4" t="s">
        <v>5076</v>
      </c>
      <c r="C1012" s="4" t="s">
        <v>129</v>
      </c>
      <c r="D1012" s="4" t="s">
        <v>354</v>
      </c>
      <c r="E1012" s="4" t="s">
        <v>5338</v>
      </c>
      <c r="F1012" s="4" t="s">
        <v>1223</v>
      </c>
      <c r="G1012" s="4" t="s">
        <v>5071</v>
      </c>
      <c r="H1012" s="4" t="s">
        <v>5081</v>
      </c>
    </row>
    <row r="1013" spans="1:8">
      <c r="A1013" s="4" t="s">
        <v>1692</v>
      </c>
      <c r="B1013" s="4" t="s">
        <v>5076</v>
      </c>
      <c r="C1013" s="4" t="s">
        <v>495</v>
      </c>
      <c r="D1013" s="4" t="s">
        <v>354</v>
      </c>
      <c r="E1013" s="4" t="s">
        <v>5132</v>
      </c>
      <c r="F1013" s="4" t="s">
        <v>5133</v>
      </c>
      <c r="G1013" s="4" t="s">
        <v>5071</v>
      </c>
      <c r="H1013" s="4" t="s">
        <v>5092</v>
      </c>
    </row>
    <row r="1014" spans="1:8">
      <c r="A1014" s="4" t="s">
        <v>5627</v>
      </c>
      <c r="B1014" s="4" t="s">
        <v>5347</v>
      </c>
      <c r="C1014" s="4"/>
      <c r="D1014" s="4" t="s">
        <v>354</v>
      </c>
      <c r="E1014" s="4" t="s">
        <v>5348</v>
      </c>
      <c r="F1014" s="4" t="s">
        <v>5347</v>
      </c>
      <c r="G1014" s="4" t="s">
        <v>5080</v>
      </c>
      <c r="H1014" s="4" t="s">
        <v>5168</v>
      </c>
    </row>
    <row r="1015" spans="1:8">
      <c r="A1015" s="4" t="s">
        <v>1636</v>
      </c>
      <c r="B1015" s="4" t="s">
        <v>5076</v>
      </c>
      <c r="C1015" s="4" t="s">
        <v>495</v>
      </c>
      <c r="D1015" s="4" t="s">
        <v>354</v>
      </c>
      <c r="E1015" s="4" t="s">
        <v>5132</v>
      </c>
      <c r="F1015" s="4" t="s">
        <v>5133</v>
      </c>
      <c r="G1015" s="4" t="s">
        <v>5071</v>
      </c>
      <c r="H1015" s="4" t="s">
        <v>5204</v>
      </c>
    </row>
    <row r="1016" spans="1:8">
      <c r="A1016" s="4" t="s">
        <v>1634</v>
      </c>
      <c r="B1016" s="4" t="s">
        <v>5076</v>
      </c>
      <c r="C1016" s="4" t="s">
        <v>495</v>
      </c>
      <c r="D1016" s="4" t="s">
        <v>354</v>
      </c>
      <c r="E1016" s="4" t="s">
        <v>5132</v>
      </c>
      <c r="F1016" s="4" t="s">
        <v>5133</v>
      </c>
      <c r="G1016" s="4" t="s">
        <v>5071</v>
      </c>
      <c r="H1016" s="4" t="s">
        <v>5124</v>
      </c>
    </row>
    <row r="1017" spans="1:8">
      <c r="A1017" s="4" t="s">
        <v>1635</v>
      </c>
      <c r="B1017" s="4" t="s">
        <v>5076</v>
      </c>
      <c r="C1017" s="4" t="s">
        <v>495</v>
      </c>
      <c r="D1017" s="4" t="s">
        <v>354</v>
      </c>
      <c r="E1017" s="4" t="s">
        <v>5132</v>
      </c>
      <c r="F1017" s="4" t="s">
        <v>5133</v>
      </c>
      <c r="G1017" s="4" t="s">
        <v>5071</v>
      </c>
      <c r="H1017" s="4" t="s">
        <v>5114</v>
      </c>
    </row>
    <row r="1018" spans="1:8">
      <c r="A1018" s="4" t="s">
        <v>2011</v>
      </c>
      <c r="B1018" s="4" t="s">
        <v>5076</v>
      </c>
      <c r="C1018" s="4" t="s">
        <v>129</v>
      </c>
      <c r="D1018" s="4" t="s">
        <v>354</v>
      </c>
      <c r="E1018" s="4" t="s">
        <v>5104</v>
      </c>
      <c r="F1018" s="4" t="s">
        <v>5105</v>
      </c>
      <c r="G1018" s="4" t="s">
        <v>5071</v>
      </c>
      <c r="H1018" s="4" t="s">
        <v>5122</v>
      </c>
    </row>
    <row r="1019" spans="1:8">
      <c r="A1019" s="4" t="s">
        <v>1784</v>
      </c>
      <c r="B1019" s="4" t="s">
        <v>5076</v>
      </c>
      <c r="C1019" s="4" t="s">
        <v>129</v>
      </c>
      <c r="D1019" s="4" t="s">
        <v>354</v>
      </c>
      <c r="E1019" s="4" t="s">
        <v>5298</v>
      </c>
      <c r="F1019" s="4" t="s">
        <v>140</v>
      </c>
      <c r="G1019" s="4" t="s">
        <v>5071</v>
      </c>
      <c r="H1019" s="4" t="s">
        <v>5092</v>
      </c>
    </row>
    <row r="1020" spans="1:8">
      <c r="A1020" s="4" t="s">
        <v>5628</v>
      </c>
      <c r="B1020" s="4" t="s">
        <v>5076</v>
      </c>
      <c r="C1020" s="4" t="s">
        <v>129</v>
      </c>
      <c r="D1020" s="4" t="s">
        <v>354</v>
      </c>
      <c r="E1020" s="4" t="s">
        <v>5330</v>
      </c>
      <c r="F1020" s="4" t="s">
        <v>970</v>
      </c>
      <c r="G1020" s="4" t="s">
        <v>5080</v>
      </c>
      <c r="H1020" s="4" t="s">
        <v>5122</v>
      </c>
    </row>
    <row r="1021" spans="1:8">
      <c r="A1021" s="4" t="s">
        <v>1631</v>
      </c>
      <c r="B1021" s="4" t="s">
        <v>5076</v>
      </c>
      <c r="C1021" s="4" t="s">
        <v>495</v>
      </c>
      <c r="D1021" s="4" t="s">
        <v>354</v>
      </c>
      <c r="E1021" s="4" t="s">
        <v>5132</v>
      </c>
      <c r="F1021" s="4" t="s">
        <v>5133</v>
      </c>
      <c r="G1021" s="4" t="s">
        <v>5071</v>
      </c>
      <c r="H1021" s="4" t="s">
        <v>5114</v>
      </c>
    </row>
    <row r="1022" spans="1:8">
      <c r="A1022" s="4" t="s">
        <v>1082</v>
      </c>
      <c r="B1022" s="4" t="s">
        <v>5069</v>
      </c>
      <c r="C1022" s="4" t="s">
        <v>260</v>
      </c>
      <c r="D1022" s="4" t="s">
        <v>815</v>
      </c>
      <c r="E1022" s="4" t="s">
        <v>5443</v>
      </c>
      <c r="F1022" s="4" t="s">
        <v>5444</v>
      </c>
      <c r="G1022" s="4" t="s">
        <v>5071</v>
      </c>
      <c r="H1022" s="4" t="s">
        <v>5204</v>
      </c>
    </row>
    <row r="1023" spans="1:8">
      <c r="A1023" s="4" t="s">
        <v>5629</v>
      </c>
      <c r="B1023" s="4" t="s">
        <v>5069</v>
      </c>
      <c r="C1023" s="4" t="s">
        <v>322</v>
      </c>
      <c r="D1023" s="4" t="s">
        <v>815</v>
      </c>
      <c r="E1023" s="4" t="s">
        <v>5630</v>
      </c>
      <c r="F1023" s="4" t="s">
        <v>5631</v>
      </c>
      <c r="G1023" s="4" t="s">
        <v>5080</v>
      </c>
      <c r="H1023" s="4" t="s">
        <v>5122</v>
      </c>
    </row>
    <row r="1024" spans="1:8">
      <c r="A1024" s="4" t="s">
        <v>828</v>
      </c>
      <c r="B1024" s="4" t="s">
        <v>5076</v>
      </c>
      <c r="C1024" s="4" t="s">
        <v>221</v>
      </c>
      <c r="D1024" s="4" t="s">
        <v>354</v>
      </c>
      <c r="E1024" s="4" t="s">
        <v>5278</v>
      </c>
      <c r="F1024" s="4" t="s">
        <v>5279</v>
      </c>
      <c r="G1024" s="4" t="s">
        <v>5071</v>
      </c>
      <c r="H1024" s="4" t="s">
        <v>5124</v>
      </c>
    </row>
    <row r="1025" spans="1:8">
      <c r="A1025" s="4" t="s">
        <v>5632</v>
      </c>
      <c r="B1025" s="4" t="s">
        <v>5076</v>
      </c>
      <c r="C1025" s="4" t="s">
        <v>197</v>
      </c>
      <c r="D1025" s="4" t="s">
        <v>354</v>
      </c>
      <c r="E1025" s="4" t="s">
        <v>5633</v>
      </c>
      <c r="F1025" s="4" t="s">
        <v>1015</v>
      </c>
      <c r="G1025" s="4" t="s">
        <v>5080</v>
      </c>
      <c r="H1025" s="4" t="s">
        <v>5204</v>
      </c>
    </row>
    <row r="1026" spans="1:8">
      <c r="A1026" s="4" t="s">
        <v>5634</v>
      </c>
      <c r="B1026" s="4" t="s">
        <v>5076</v>
      </c>
      <c r="C1026" s="4" t="s">
        <v>66</v>
      </c>
      <c r="D1026" s="4" t="s">
        <v>354</v>
      </c>
      <c r="E1026" s="4" t="s">
        <v>5635</v>
      </c>
      <c r="F1026" s="4" t="s">
        <v>1302</v>
      </c>
      <c r="G1026" s="4" t="s">
        <v>5080</v>
      </c>
      <c r="H1026" s="4" t="s">
        <v>5092</v>
      </c>
    </row>
    <row r="1027" spans="1:8">
      <c r="A1027" s="4" t="s">
        <v>537</v>
      </c>
      <c r="B1027" s="4" t="s">
        <v>5076</v>
      </c>
      <c r="C1027" s="4" t="s">
        <v>197</v>
      </c>
      <c r="D1027" s="4" t="s">
        <v>354</v>
      </c>
      <c r="E1027" s="4" t="s">
        <v>5116</v>
      </c>
      <c r="F1027" s="4" t="s">
        <v>5117</v>
      </c>
      <c r="G1027" s="4" t="s">
        <v>5071</v>
      </c>
      <c r="H1027" s="4" t="s">
        <v>5204</v>
      </c>
    </row>
    <row r="1028" spans="1:8">
      <c r="A1028" s="4" t="s">
        <v>811</v>
      </c>
      <c r="B1028" s="4" t="s">
        <v>5076</v>
      </c>
      <c r="C1028" s="4" t="s">
        <v>175</v>
      </c>
      <c r="D1028" s="4" t="s">
        <v>354</v>
      </c>
      <c r="E1028" s="4" t="s">
        <v>5336</v>
      </c>
      <c r="F1028" s="4" t="s">
        <v>5337</v>
      </c>
      <c r="G1028" s="4" t="s">
        <v>5071</v>
      </c>
      <c r="H1028" s="4" t="s">
        <v>5114</v>
      </c>
    </row>
    <row r="1029" spans="1:8">
      <c r="A1029" s="4" t="s">
        <v>1656</v>
      </c>
      <c r="B1029" s="4" t="s">
        <v>5076</v>
      </c>
      <c r="C1029" s="4" t="s">
        <v>495</v>
      </c>
      <c r="D1029" s="4" t="s">
        <v>354</v>
      </c>
      <c r="E1029" s="4" t="s">
        <v>5132</v>
      </c>
      <c r="F1029" s="4" t="s">
        <v>5133</v>
      </c>
      <c r="G1029" s="4" t="s">
        <v>5071</v>
      </c>
      <c r="H1029" s="4" t="s">
        <v>5075</v>
      </c>
    </row>
    <row r="1030" spans="1:8">
      <c r="A1030" s="4" t="s">
        <v>1660</v>
      </c>
      <c r="B1030" s="4" t="s">
        <v>5076</v>
      </c>
      <c r="C1030" s="4" t="s">
        <v>495</v>
      </c>
      <c r="D1030" s="4" t="s">
        <v>354</v>
      </c>
      <c r="E1030" s="4" t="s">
        <v>5132</v>
      </c>
      <c r="F1030" s="4" t="s">
        <v>5133</v>
      </c>
      <c r="G1030" s="4" t="s">
        <v>5071</v>
      </c>
      <c r="H1030" s="4" t="s">
        <v>5103</v>
      </c>
    </row>
    <row r="1031" spans="1:8">
      <c r="A1031" s="4" t="s">
        <v>1783</v>
      </c>
      <c r="B1031" s="4" t="s">
        <v>5076</v>
      </c>
      <c r="C1031" s="4" t="s">
        <v>129</v>
      </c>
      <c r="D1031" s="4" t="s">
        <v>354</v>
      </c>
      <c r="E1031" s="4" t="s">
        <v>5298</v>
      </c>
      <c r="F1031" s="4" t="s">
        <v>140</v>
      </c>
      <c r="G1031" s="4" t="s">
        <v>5071</v>
      </c>
      <c r="H1031" s="4" t="s">
        <v>5081</v>
      </c>
    </row>
    <row r="1032" spans="1:8">
      <c r="A1032" s="4" t="s">
        <v>5636</v>
      </c>
      <c r="B1032" s="4" t="s">
        <v>5347</v>
      </c>
      <c r="C1032" s="4"/>
      <c r="D1032" s="4" t="s">
        <v>354</v>
      </c>
      <c r="E1032" s="4" t="s">
        <v>5348</v>
      </c>
      <c r="F1032" s="4" t="s">
        <v>5347</v>
      </c>
      <c r="G1032" s="4" t="s">
        <v>5080</v>
      </c>
      <c r="H1032" s="4" t="s">
        <v>5168</v>
      </c>
    </row>
    <row r="1033" spans="1:8">
      <c r="A1033" s="4" t="s">
        <v>1651</v>
      </c>
      <c r="B1033" s="4" t="s">
        <v>5076</v>
      </c>
      <c r="C1033" s="4" t="s">
        <v>495</v>
      </c>
      <c r="D1033" s="4" t="s">
        <v>354</v>
      </c>
      <c r="E1033" s="4" t="s">
        <v>5132</v>
      </c>
      <c r="F1033" s="4" t="s">
        <v>5133</v>
      </c>
      <c r="G1033" s="4" t="s">
        <v>5071</v>
      </c>
      <c r="H1033" s="4" t="s">
        <v>5081</v>
      </c>
    </row>
    <row r="1034" spans="1:8">
      <c r="A1034" s="4" t="s">
        <v>5637</v>
      </c>
      <c r="B1034" s="4" t="s">
        <v>5076</v>
      </c>
      <c r="C1034" s="4" t="s">
        <v>495</v>
      </c>
      <c r="D1034" s="4" t="s">
        <v>354</v>
      </c>
      <c r="E1034" s="4" t="s">
        <v>5132</v>
      </c>
      <c r="F1034" s="4" t="s">
        <v>5133</v>
      </c>
      <c r="G1034" s="4" t="s">
        <v>5071</v>
      </c>
      <c r="H1034" s="4" t="s">
        <v>5103</v>
      </c>
    </row>
    <row r="1035" spans="1:8">
      <c r="A1035" s="4" t="s">
        <v>1998</v>
      </c>
      <c r="B1035" s="4" t="s">
        <v>5076</v>
      </c>
      <c r="C1035" s="4" t="s">
        <v>129</v>
      </c>
      <c r="D1035" s="4" t="s">
        <v>354</v>
      </c>
      <c r="E1035" s="4" t="s">
        <v>5339</v>
      </c>
      <c r="F1035" s="4" t="s">
        <v>142</v>
      </c>
      <c r="G1035" s="4" t="s">
        <v>5071</v>
      </c>
      <c r="H1035" s="4" t="s">
        <v>5114</v>
      </c>
    </row>
    <row r="1036" spans="1:8">
      <c r="A1036" s="4" t="s">
        <v>5638</v>
      </c>
      <c r="B1036" s="4" t="s">
        <v>5076</v>
      </c>
      <c r="C1036" s="4" t="s">
        <v>129</v>
      </c>
      <c r="D1036" s="4" t="s">
        <v>354</v>
      </c>
      <c r="E1036" s="4" t="s">
        <v>5639</v>
      </c>
      <c r="F1036" s="4" t="s">
        <v>5640</v>
      </c>
      <c r="G1036" s="4" t="s">
        <v>5080</v>
      </c>
      <c r="H1036" s="4" t="s">
        <v>5103</v>
      </c>
    </row>
    <row r="1037" spans="1:8">
      <c r="A1037" s="4" t="s">
        <v>1785</v>
      </c>
      <c r="B1037" s="4" t="s">
        <v>5076</v>
      </c>
      <c r="C1037" s="4" t="s">
        <v>129</v>
      </c>
      <c r="D1037" s="4" t="s">
        <v>354</v>
      </c>
      <c r="E1037" s="4" t="s">
        <v>5298</v>
      </c>
      <c r="F1037" s="4" t="s">
        <v>140</v>
      </c>
      <c r="G1037" s="4" t="s">
        <v>5071</v>
      </c>
      <c r="H1037" s="4" t="s">
        <v>5092</v>
      </c>
    </row>
    <row r="1038" spans="1:8">
      <c r="A1038" s="4" t="s">
        <v>1353</v>
      </c>
      <c r="B1038" s="4" t="s">
        <v>5076</v>
      </c>
      <c r="C1038" s="4" t="s">
        <v>197</v>
      </c>
      <c r="D1038" s="4" t="s">
        <v>354</v>
      </c>
      <c r="E1038" s="4" t="s">
        <v>5145</v>
      </c>
      <c r="F1038" s="4" t="s">
        <v>5146</v>
      </c>
      <c r="G1038" s="4" t="s">
        <v>5071</v>
      </c>
      <c r="H1038" s="4" t="s">
        <v>5124</v>
      </c>
    </row>
    <row r="1039" spans="1:8">
      <c r="A1039" s="4" t="s">
        <v>1080</v>
      </c>
      <c r="B1039" s="4" t="s">
        <v>5069</v>
      </c>
      <c r="C1039" s="4" t="s">
        <v>260</v>
      </c>
      <c r="D1039" s="4" t="s">
        <v>815</v>
      </c>
      <c r="E1039" s="4" t="s">
        <v>5443</v>
      </c>
      <c r="F1039" s="4" t="s">
        <v>5444</v>
      </c>
      <c r="G1039" s="4" t="s">
        <v>5071</v>
      </c>
      <c r="H1039" s="4" t="s">
        <v>5072</v>
      </c>
    </row>
    <row r="1040" spans="1:8">
      <c r="A1040" s="4" t="s">
        <v>5641</v>
      </c>
      <c r="B1040" s="4" t="s">
        <v>5069</v>
      </c>
      <c r="C1040" s="4" t="s">
        <v>304</v>
      </c>
      <c r="D1040" s="4" t="s">
        <v>815</v>
      </c>
      <c r="E1040" s="4" t="s">
        <v>5642</v>
      </c>
      <c r="F1040" s="4" t="s">
        <v>5643</v>
      </c>
      <c r="G1040" s="4" t="s">
        <v>5080</v>
      </c>
      <c r="H1040" s="4" t="s">
        <v>5103</v>
      </c>
    </row>
    <row r="1041" spans="1:8">
      <c r="A1041" s="4" t="s">
        <v>539</v>
      </c>
      <c r="B1041" s="4" t="s">
        <v>5076</v>
      </c>
      <c r="C1041" s="4" t="s">
        <v>197</v>
      </c>
      <c r="D1041" s="4" t="s">
        <v>354</v>
      </c>
      <c r="E1041" s="4" t="s">
        <v>5116</v>
      </c>
      <c r="F1041" s="4" t="s">
        <v>5117</v>
      </c>
      <c r="G1041" s="4" t="s">
        <v>5071</v>
      </c>
      <c r="H1041" s="4" t="s">
        <v>5081</v>
      </c>
    </row>
    <row r="1042" spans="1:8">
      <c r="A1042" s="4" t="s">
        <v>5644</v>
      </c>
      <c r="B1042" s="4" t="s">
        <v>5076</v>
      </c>
      <c r="C1042" s="4" t="s">
        <v>197</v>
      </c>
      <c r="D1042" s="4" t="s">
        <v>354</v>
      </c>
      <c r="E1042" s="4" t="s">
        <v>5116</v>
      </c>
      <c r="F1042" s="4" t="s">
        <v>5117</v>
      </c>
      <c r="G1042" s="4" t="s">
        <v>5071</v>
      </c>
      <c r="H1042" s="4" t="s">
        <v>5103</v>
      </c>
    </row>
    <row r="1043" spans="1:8">
      <c r="A1043" s="4" t="s">
        <v>1652</v>
      </c>
      <c r="B1043" s="4" t="s">
        <v>5076</v>
      </c>
      <c r="C1043" s="4" t="s">
        <v>495</v>
      </c>
      <c r="D1043" s="4" t="s">
        <v>354</v>
      </c>
      <c r="E1043" s="4" t="s">
        <v>5132</v>
      </c>
      <c r="F1043" s="4" t="s">
        <v>5133</v>
      </c>
      <c r="G1043" s="4" t="s">
        <v>5071</v>
      </c>
      <c r="H1043" s="4" t="s">
        <v>5081</v>
      </c>
    </row>
    <row r="1044" spans="1:8">
      <c r="A1044" s="4" t="s">
        <v>1640</v>
      </c>
      <c r="B1044" s="4" t="s">
        <v>5076</v>
      </c>
      <c r="C1044" s="4" t="s">
        <v>495</v>
      </c>
      <c r="D1044" s="4" t="s">
        <v>354</v>
      </c>
      <c r="E1044" s="4" t="s">
        <v>5132</v>
      </c>
      <c r="F1044" s="4" t="s">
        <v>5133</v>
      </c>
      <c r="G1044" s="4" t="s">
        <v>5071</v>
      </c>
      <c r="H1044" s="4" t="s">
        <v>5204</v>
      </c>
    </row>
    <row r="1045" spans="1:8">
      <c r="A1045" s="4" t="s">
        <v>1547</v>
      </c>
      <c r="B1045" s="4" t="s">
        <v>5076</v>
      </c>
      <c r="C1045" s="4" t="s">
        <v>495</v>
      </c>
      <c r="D1045" s="4" t="s">
        <v>354</v>
      </c>
      <c r="E1045" s="4" t="s">
        <v>5132</v>
      </c>
      <c r="F1045" s="4" t="s">
        <v>5133</v>
      </c>
      <c r="G1045" s="4" t="s">
        <v>5071</v>
      </c>
      <c r="H1045" s="4" t="s">
        <v>5081</v>
      </c>
    </row>
    <row r="1046" spans="1:8">
      <c r="A1046" s="4" t="s">
        <v>385</v>
      </c>
      <c r="B1046" s="4" t="s">
        <v>5069</v>
      </c>
      <c r="C1046" s="4" t="s">
        <v>291</v>
      </c>
      <c r="D1046" s="4" t="s">
        <v>354</v>
      </c>
      <c r="E1046" s="4" t="s">
        <v>5141</v>
      </c>
      <c r="F1046" s="4" t="s">
        <v>295</v>
      </c>
      <c r="G1046" s="4" t="s">
        <v>5071</v>
      </c>
      <c r="H1046" s="4" t="s">
        <v>5114</v>
      </c>
    </row>
    <row r="1047" spans="1:8">
      <c r="A1047" s="4" t="s">
        <v>5645</v>
      </c>
      <c r="B1047" s="4" t="s">
        <v>5069</v>
      </c>
      <c r="C1047" s="4" t="s">
        <v>260</v>
      </c>
      <c r="D1047" s="4" t="s">
        <v>354</v>
      </c>
      <c r="E1047" s="4" t="s">
        <v>5324</v>
      </c>
      <c r="F1047" s="4" t="s">
        <v>277</v>
      </c>
      <c r="G1047" s="4" t="s">
        <v>5071</v>
      </c>
      <c r="H1047" s="4" t="s">
        <v>5103</v>
      </c>
    </row>
    <row r="1048" spans="1:8">
      <c r="A1048" s="4" t="s">
        <v>1594</v>
      </c>
      <c r="B1048" s="4" t="s">
        <v>5076</v>
      </c>
      <c r="C1048" s="4" t="s">
        <v>495</v>
      </c>
      <c r="D1048" s="4" t="s">
        <v>354</v>
      </c>
      <c r="E1048" s="4" t="s">
        <v>5132</v>
      </c>
      <c r="F1048" s="4" t="s">
        <v>5133</v>
      </c>
      <c r="G1048" s="4" t="s">
        <v>5071</v>
      </c>
      <c r="H1048" s="4" t="s">
        <v>5103</v>
      </c>
    </row>
    <row r="1049" spans="1:8">
      <c r="A1049" s="4" t="s">
        <v>476</v>
      </c>
      <c r="B1049" s="4" t="s">
        <v>5069</v>
      </c>
      <c r="C1049" s="4" t="s">
        <v>304</v>
      </c>
      <c r="D1049" s="4" t="s">
        <v>354</v>
      </c>
      <c r="E1049" s="4" t="s">
        <v>5535</v>
      </c>
      <c r="F1049" s="4" t="s">
        <v>303</v>
      </c>
      <c r="G1049" s="4" t="s">
        <v>5071</v>
      </c>
      <c r="H1049" s="4" t="s">
        <v>5092</v>
      </c>
    </row>
    <row r="1050" spans="1:8">
      <c r="A1050" s="4" t="s">
        <v>1633</v>
      </c>
      <c r="B1050" s="4" t="s">
        <v>5076</v>
      </c>
      <c r="C1050" s="4" t="s">
        <v>495</v>
      </c>
      <c r="D1050" s="4" t="s">
        <v>354</v>
      </c>
      <c r="E1050" s="4" t="s">
        <v>5132</v>
      </c>
      <c r="F1050" s="4" t="s">
        <v>5133</v>
      </c>
      <c r="G1050" s="4" t="s">
        <v>5071</v>
      </c>
      <c r="H1050" s="4" t="s">
        <v>5204</v>
      </c>
    </row>
    <row r="1051" spans="1:8">
      <c r="A1051" s="4" t="s">
        <v>1661</v>
      </c>
      <c r="B1051" s="4" t="s">
        <v>5076</v>
      </c>
      <c r="C1051" s="4" t="s">
        <v>495</v>
      </c>
      <c r="D1051" s="4" t="s">
        <v>354</v>
      </c>
      <c r="E1051" s="4" t="s">
        <v>5132</v>
      </c>
      <c r="F1051" s="4" t="s">
        <v>5133</v>
      </c>
      <c r="G1051" s="4" t="s">
        <v>5071</v>
      </c>
      <c r="H1051" s="4" t="s">
        <v>5092</v>
      </c>
    </row>
    <row r="1052" spans="1:8">
      <c r="A1052" s="4" t="s">
        <v>5646</v>
      </c>
      <c r="B1052" s="4" t="s">
        <v>5076</v>
      </c>
      <c r="C1052" s="4" t="s">
        <v>197</v>
      </c>
      <c r="D1052" s="4" t="s">
        <v>815</v>
      </c>
      <c r="E1052" s="4" t="s">
        <v>5208</v>
      </c>
      <c r="F1052" s="4" t="s">
        <v>1299</v>
      </c>
      <c r="G1052" s="4" t="s">
        <v>5080</v>
      </c>
      <c r="H1052" s="4" t="s">
        <v>5072</v>
      </c>
    </row>
    <row r="1053" spans="1:8">
      <c r="A1053" s="4" t="s">
        <v>1199</v>
      </c>
      <c r="B1053" s="4" t="s">
        <v>5076</v>
      </c>
      <c r="C1053" s="4" t="s">
        <v>34</v>
      </c>
      <c r="D1053" s="4" t="s">
        <v>354</v>
      </c>
      <c r="E1053" s="4" t="s">
        <v>5142</v>
      </c>
      <c r="F1053" s="4" t="s">
        <v>5143</v>
      </c>
      <c r="G1053" s="4" t="s">
        <v>5071</v>
      </c>
      <c r="H1053" s="4" t="s">
        <v>5124</v>
      </c>
    </row>
    <row r="1054" spans="1:8">
      <c r="A1054" s="4" t="s">
        <v>5647</v>
      </c>
      <c r="B1054" s="4" t="s">
        <v>5076</v>
      </c>
      <c r="C1054" s="4" t="s">
        <v>34</v>
      </c>
      <c r="D1054" s="4" t="s">
        <v>354</v>
      </c>
      <c r="E1054" s="4" t="s">
        <v>5189</v>
      </c>
      <c r="F1054" s="4" t="s">
        <v>5190</v>
      </c>
      <c r="G1054" s="4" t="s">
        <v>5080</v>
      </c>
      <c r="H1054" s="4" t="s">
        <v>5114</v>
      </c>
    </row>
    <row r="1055" spans="1:8">
      <c r="A1055" s="4" t="s">
        <v>1071</v>
      </c>
      <c r="B1055" s="4" t="s">
        <v>5076</v>
      </c>
      <c r="C1055" s="4" t="s">
        <v>197</v>
      </c>
      <c r="D1055" s="4" t="s">
        <v>354</v>
      </c>
      <c r="E1055" s="4" t="s">
        <v>5171</v>
      </c>
      <c r="F1055" s="4" t="s">
        <v>212</v>
      </c>
      <c r="G1055" s="4" t="s">
        <v>5071</v>
      </c>
      <c r="H1055" s="4" t="s">
        <v>5124</v>
      </c>
    </row>
    <row r="1056" spans="1:8">
      <c r="A1056" s="4" t="s">
        <v>1695</v>
      </c>
      <c r="B1056" s="4" t="s">
        <v>5076</v>
      </c>
      <c r="C1056" s="4" t="s">
        <v>495</v>
      </c>
      <c r="D1056" s="4" t="s">
        <v>354</v>
      </c>
      <c r="E1056" s="4" t="s">
        <v>5132</v>
      </c>
      <c r="F1056" s="4" t="s">
        <v>5133</v>
      </c>
      <c r="G1056" s="4" t="s">
        <v>5071</v>
      </c>
      <c r="H1056" s="4" t="s">
        <v>5092</v>
      </c>
    </row>
    <row r="1057" spans="1:8">
      <c r="A1057" s="4" t="s">
        <v>697</v>
      </c>
      <c r="B1057" s="4" t="s">
        <v>5069</v>
      </c>
      <c r="C1057" s="4" t="s">
        <v>304</v>
      </c>
      <c r="D1057" s="4" t="s">
        <v>354</v>
      </c>
      <c r="E1057" s="4" t="s">
        <v>5249</v>
      </c>
      <c r="F1057" s="4" t="s">
        <v>5250</v>
      </c>
      <c r="G1057" s="4" t="s">
        <v>5071</v>
      </c>
      <c r="H1057" s="4" t="s">
        <v>5168</v>
      </c>
    </row>
    <row r="1058" spans="1:8">
      <c r="A1058" s="4" t="s">
        <v>1901</v>
      </c>
      <c r="B1058" s="4" t="s">
        <v>5076</v>
      </c>
      <c r="C1058" s="4" t="s">
        <v>221</v>
      </c>
      <c r="D1058" s="4" t="s">
        <v>354</v>
      </c>
      <c r="E1058" s="4" t="s">
        <v>5238</v>
      </c>
      <c r="F1058" s="4" t="s">
        <v>5239</v>
      </c>
      <c r="G1058" s="4" t="s">
        <v>5071</v>
      </c>
      <c r="H1058" s="4" t="s">
        <v>5122</v>
      </c>
    </row>
    <row r="1059" spans="1:8">
      <c r="A1059" s="4" t="s">
        <v>5648</v>
      </c>
      <c r="B1059" s="4" t="s">
        <v>5069</v>
      </c>
      <c r="C1059" s="4" t="s">
        <v>260</v>
      </c>
      <c r="D1059" s="4" t="s">
        <v>354</v>
      </c>
      <c r="E1059" s="4" t="s">
        <v>5649</v>
      </c>
      <c r="F1059" s="4" t="s">
        <v>5650</v>
      </c>
      <c r="G1059" s="4" t="s">
        <v>5080</v>
      </c>
      <c r="H1059" s="4" t="s">
        <v>5121</v>
      </c>
    </row>
    <row r="1060" spans="1:8">
      <c r="A1060" s="4" t="s">
        <v>5651</v>
      </c>
      <c r="B1060" s="4" t="s">
        <v>5347</v>
      </c>
      <c r="C1060" s="4"/>
      <c r="D1060" s="4" t="s">
        <v>354</v>
      </c>
      <c r="E1060" s="4" t="s">
        <v>5348</v>
      </c>
      <c r="F1060" s="4" t="s">
        <v>5347</v>
      </c>
      <c r="G1060" s="4" t="s">
        <v>5080</v>
      </c>
      <c r="H1060" s="4" t="s">
        <v>5075</v>
      </c>
    </row>
    <row r="1061" spans="1:8">
      <c r="A1061" s="4" t="s">
        <v>5652</v>
      </c>
      <c r="B1061" s="4" t="s">
        <v>5069</v>
      </c>
      <c r="C1061" s="4" t="s">
        <v>322</v>
      </c>
      <c r="D1061" s="4" t="s">
        <v>354</v>
      </c>
      <c r="E1061" s="4" t="s">
        <v>5194</v>
      </c>
      <c r="F1061" s="4" t="s">
        <v>5195</v>
      </c>
      <c r="G1061" s="4" t="s">
        <v>5071</v>
      </c>
      <c r="H1061" s="4" t="s">
        <v>5103</v>
      </c>
    </row>
    <row r="1062" spans="1:8">
      <c r="A1062" s="4" t="s">
        <v>1163</v>
      </c>
      <c r="B1062" s="4" t="s">
        <v>5076</v>
      </c>
      <c r="C1062" s="4" t="s">
        <v>221</v>
      </c>
      <c r="D1062" s="4" t="s">
        <v>354</v>
      </c>
      <c r="E1062" s="4" t="s">
        <v>5180</v>
      </c>
      <c r="F1062" s="4" t="s">
        <v>5181</v>
      </c>
      <c r="G1062" s="4" t="s">
        <v>5071</v>
      </c>
      <c r="H1062" s="4" t="s">
        <v>5092</v>
      </c>
    </row>
    <row r="1063" spans="1:8">
      <c r="A1063" s="4" t="s">
        <v>1503</v>
      </c>
      <c r="B1063" s="4" t="s">
        <v>5076</v>
      </c>
      <c r="C1063" s="4" t="s">
        <v>495</v>
      </c>
      <c r="D1063" s="4" t="s">
        <v>354</v>
      </c>
      <c r="E1063" s="4" t="s">
        <v>5132</v>
      </c>
      <c r="F1063" s="4" t="s">
        <v>5133</v>
      </c>
      <c r="G1063" s="4" t="s">
        <v>5071</v>
      </c>
      <c r="H1063" s="4" t="s">
        <v>5122</v>
      </c>
    </row>
    <row r="1064" spans="1:8">
      <c r="A1064" s="4" t="s">
        <v>1664</v>
      </c>
      <c r="B1064" s="4" t="s">
        <v>5076</v>
      </c>
      <c r="C1064" s="4" t="s">
        <v>495</v>
      </c>
      <c r="D1064" s="4" t="s">
        <v>354</v>
      </c>
      <c r="E1064" s="4" t="s">
        <v>5132</v>
      </c>
      <c r="F1064" s="4" t="s">
        <v>5133</v>
      </c>
      <c r="G1064" s="4" t="s">
        <v>5071</v>
      </c>
      <c r="H1064" s="4" t="s">
        <v>5103</v>
      </c>
    </row>
    <row r="1065" spans="1:8">
      <c r="A1065" s="4" t="s">
        <v>1658</v>
      </c>
      <c r="B1065" s="4" t="s">
        <v>5076</v>
      </c>
      <c r="C1065" s="4" t="s">
        <v>495</v>
      </c>
      <c r="D1065" s="4" t="s">
        <v>354</v>
      </c>
      <c r="E1065" s="4" t="s">
        <v>5132</v>
      </c>
      <c r="F1065" s="4" t="s">
        <v>5133</v>
      </c>
      <c r="G1065" s="4" t="s">
        <v>5071</v>
      </c>
      <c r="H1065" s="4" t="s">
        <v>5075</v>
      </c>
    </row>
    <row r="1066" spans="1:8">
      <c r="A1066" s="4" t="s">
        <v>1657</v>
      </c>
      <c r="B1066" s="4" t="s">
        <v>5076</v>
      </c>
      <c r="C1066" s="4" t="s">
        <v>495</v>
      </c>
      <c r="D1066" s="4" t="s">
        <v>354</v>
      </c>
      <c r="E1066" s="4" t="s">
        <v>5132</v>
      </c>
      <c r="F1066" s="4" t="s">
        <v>5133</v>
      </c>
      <c r="G1066" s="4" t="s">
        <v>5071</v>
      </c>
      <c r="H1066" s="4" t="s">
        <v>5122</v>
      </c>
    </row>
    <row r="1067" spans="1:8">
      <c r="A1067" s="4" t="s">
        <v>1773</v>
      </c>
      <c r="B1067" s="4" t="s">
        <v>5076</v>
      </c>
      <c r="C1067" s="4" t="s">
        <v>34</v>
      </c>
      <c r="D1067" s="4" t="s">
        <v>354</v>
      </c>
      <c r="E1067" s="4" t="s">
        <v>5274</v>
      </c>
      <c r="F1067" s="4" t="s">
        <v>5275</v>
      </c>
      <c r="G1067" s="4" t="s">
        <v>5071</v>
      </c>
      <c r="H1067" s="4" t="s">
        <v>5072</v>
      </c>
    </row>
    <row r="1068" spans="1:8">
      <c r="A1068" s="4" t="s">
        <v>635</v>
      </c>
      <c r="B1068" s="4" t="s">
        <v>5076</v>
      </c>
      <c r="C1068" s="4" t="s">
        <v>66</v>
      </c>
      <c r="D1068" s="4" t="s">
        <v>354</v>
      </c>
      <c r="E1068" s="4" t="s">
        <v>5357</v>
      </c>
      <c r="F1068" s="4" t="s">
        <v>5358</v>
      </c>
      <c r="G1068" s="4" t="s">
        <v>5071</v>
      </c>
      <c r="H1068" s="4" t="s">
        <v>5122</v>
      </c>
    </row>
    <row r="1069" spans="1:8">
      <c r="A1069" s="4" t="s">
        <v>1395</v>
      </c>
      <c r="B1069" s="4" t="s">
        <v>5076</v>
      </c>
      <c r="C1069" s="4" t="s">
        <v>66</v>
      </c>
      <c r="D1069" s="4" t="s">
        <v>354</v>
      </c>
      <c r="E1069" s="4" t="s">
        <v>5149</v>
      </c>
      <c r="F1069" s="4" t="s">
        <v>1385</v>
      </c>
      <c r="G1069" s="4" t="s">
        <v>5071</v>
      </c>
      <c r="H1069" s="4" t="s">
        <v>5075</v>
      </c>
    </row>
    <row r="1070" spans="1:8">
      <c r="A1070" s="4" t="s">
        <v>1072</v>
      </c>
      <c r="B1070" s="4" t="s">
        <v>5076</v>
      </c>
      <c r="C1070" s="4" t="s">
        <v>197</v>
      </c>
      <c r="D1070" s="4" t="s">
        <v>354</v>
      </c>
      <c r="E1070" s="4" t="s">
        <v>5171</v>
      </c>
      <c r="F1070" s="4" t="s">
        <v>212</v>
      </c>
      <c r="G1070" s="4" t="s">
        <v>5071</v>
      </c>
      <c r="H1070" s="4" t="s">
        <v>5124</v>
      </c>
    </row>
    <row r="1071" spans="1:8">
      <c r="A1071" s="4" t="s">
        <v>5653</v>
      </c>
      <c r="B1071" s="4" t="s">
        <v>5076</v>
      </c>
      <c r="C1071" s="4" t="s">
        <v>66</v>
      </c>
      <c r="D1071" s="4" t="s">
        <v>354</v>
      </c>
      <c r="E1071" s="4" t="s">
        <v>5635</v>
      </c>
      <c r="F1071" s="4" t="s">
        <v>1302</v>
      </c>
      <c r="G1071" s="4" t="s">
        <v>5080</v>
      </c>
      <c r="H1071" s="4" t="s">
        <v>5092</v>
      </c>
    </row>
    <row r="1072" spans="1:8">
      <c r="A1072" s="4" t="s">
        <v>894</v>
      </c>
      <c r="B1072" s="4" t="s">
        <v>5069</v>
      </c>
      <c r="C1072" s="4" t="s">
        <v>66</v>
      </c>
      <c r="D1072" s="4" t="s">
        <v>354</v>
      </c>
      <c r="E1072" s="4" t="s">
        <v>5283</v>
      </c>
      <c r="F1072" s="4" t="s">
        <v>76</v>
      </c>
      <c r="G1072" s="4" t="s">
        <v>5071</v>
      </c>
      <c r="H1072" s="4" t="s">
        <v>5125</v>
      </c>
    </row>
    <row r="1073" spans="1:8">
      <c r="A1073" s="4" t="s">
        <v>538</v>
      </c>
      <c r="B1073" s="4" t="s">
        <v>5076</v>
      </c>
      <c r="C1073" s="4" t="s">
        <v>197</v>
      </c>
      <c r="D1073" s="4" t="s">
        <v>354</v>
      </c>
      <c r="E1073" s="4" t="s">
        <v>5116</v>
      </c>
      <c r="F1073" s="4" t="s">
        <v>5117</v>
      </c>
      <c r="G1073" s="4" t="s">
        <v>5071</v>
      </c>
      <c r="H1073" s="4" t="s">
        <v>5081</v>
      </c>
    </row>
    <row r="1074" spans="1:8">
      <c r="A1074" s="4" t="s">
        <v>5654</v>
      </c>
      <c r="B1074" s="4" t="s">
        <v>5076</v>
      </c>
      <c r="C1074" s="4" t="s">
        <v>34</v>
      </c>
      <c r="D1074" s="4" t="s">
        <v>354</v>
      </c>
      <c r="E1074" s="4" t="s">
        <v>5365</v>
      </c>
      <c r="F1074" s="4" t="s">
        <v>5366</v>
      </c>
      <c r="G1074" s="4" t="s">
        <v>5071</v>
      </c>
      <c r="H1074" s="4" t="s">
        <v>5124</v>
      </c>
    </row>
    <row r="1075" spans="1:8">
      <c r="A1075" s="4" t="s">
        <v>5655</v>
      </c>
      <c r="B1075" s="4" t="s">
        <v>5076</v>
      </c>
      <c r="C1075" s="4" t="s">
        <v>34</v>
      </c>
      <c r="D1075" s="4" t="s">
        <v>354</v>
      </c>
      <c r="E1075" s="4" t="s">
        <v>5274</v>
      </c>
      <c r="F1075" s="4" t="s">
        <v>5275</v>
      </c>
      <c r="G1075" s="4" t="s">
        <v>5071</v>
      </c>
      <c r="H1075" s="4" t="s">
        <v>5103</v>
      </c>
    </row>
    <row r="1076" spans="1:8">
      <c r="A1076" s="4" t="s">
        <v>5656</v>
      </c>
      <c r="B1076" s="4" t="s">
        <v>5076</v>
      </c>
      <c r="C1076" s="4" t="s">
        <v>34</v>
      </c>
      <c r="D1076" s="4" t="s">
        <v>354</v>
      </c>
      <c r="E1076" s="4" t="s">
        <v>5185</v>
      </c>
      <c r="F1076" s="4" t="s">
        <v>5186</v>
      </c>
      <c r="G1076" s="4" t="s">
        <v>5080</v>
      </c>
      <c r="H1076" s="4" t="s">
        <v>5103</v>
      </c>
    </row>
    <row r="1077" spans="1:8">
      <c r="A1077" s="4" t="s">
        <v>5657</v>
      </c>
      <c r="B1077" s="4" t="s">
        <v>5069</v>
      </c>
      <c r="C1077" s="4" t="s">
        <v>291</v>
      </c>
      <c r="D1077" s="4" t="s">
        <v>354</v>
      </c>
      <c r="E1077" s="4" t="s">
        <v>5141</v>
      </c>
      <c r="F1077" s="4" t="s">
        <v>295</v>
      </c>
      <c r="G1077" s="4" t="s">
        <v>5071</v>
      </c>
      <c r="H1077" s="4" t="s">
        <v>5103</v>
      </c>
    </row>
    <row r="1078" spans="1:8">
      <c r="A1078" s="4" t="s">
        <v>1591</v>
      </c>
      <c r="B1078" s="4" t="s">
        <v>5076</v>
      </c>
      <c r="C1078" s="4" t="s">
        <v>495</v>
      </c>
      <c r="D1078" s="4" t="s">
        <v>354</v>
      </c>
      <c r="E1078" s="4" t="s">
        <v>5132</v>
      </c>
      <c r="F1078" s="4" t="s">
        <v>5133</v>
      </c>
      <c r="G1078" s="4" t="s">
        <v>5071</v>
      </c>
      <c r="H1078" s="4" t="s">
        <v>5122</v>
      </c>
    </row>
    <row r="1079" spans="1:8">
      <c r="A1079" s="4" t="s">
        <v>1135</v>
      </c>
      <c r="B1079" s="4" t="s">
        <v>5076</v>
      </c>
      <c r="C1079" s="4" t="s">
        <v>66</v>
      </c>
      <c r="D1079" s="4" t="s">
        <v>354</v>
      </c>
      <c r="E1079" s="4" t="s">
        <v>5209</v>
      </c>
      <c r="F1079" s="4" t="s">
        <v>5210</v>
      </c>
      <c r="G1079" s="4" t="s">
        <v>5071</v>
      </c>
      <c r="H1079" s="4" t="s">
        <v>5092</v>
      </c>
    </row>
    <row r="1080" spans="1:8">
      <c r="A1080" s="4" t="s">
        <v>1589</v>
      </c>
      <c r="B1080" s="4" t="s">
        <v>5076</v>
      </c>
      <c r="C1080" s="4" t="s">
        <v>495</v>
      </c>
      <c r="D1080" s="4" t="s">
        <v>354</v>
      </c>
      <c r="E1080" s="4" t="s">
        <v>5132</v>
      </c>
      <c r="F1080" s="4" t="s">
        <v>5133</v>
      </c>
      <c r="G1080" s="4" t="s">
        <v>5071</v>
      </c>
      <c r="H1080" s="4" t="s">
        <v>5081</v>
      </c>
    </row>
    <row r="1081" spans="1:8">
      <c r="A1081" s="4" t="s">
        <v>1172</v>
      </c>
      <c r="B1081" s="4" t="s">
        <v>5076</v>
      </c>
      <c r="C1081" s="4" t="s">
        <v>221</v>
      </c>
      <c r="D1081" s="4" t="s">
        <v>354</v>
      </c>
      <c r="E1081" s="4" t="s">
        <v>5180</v>
      </c>
      <c r="F1081" s="4" t="s">
        <v>5181</v>
      </c>
      <c r="G1081" s="4" t="s">
        <v>5071</v>
      </c>
      <c r="H1081" s="4" t="s">
        <v>5204</v>
      </c>
    </row>
    <row r="1082" spans="1:8">
      <c r="A1082" s="4" t="s">
        <v>1506</v>
      </c>
      <c r="B1082" s="4" t="s">
        <v>5076</v>
      </c>
      <c r="C1082" s="4" t="s">
        <v>495</v>
      </c>
      <c r="D1082" s="4" t="s">
        <v>354</v>
      </c>
      <c r="E1082" s="4" t="s">
        <v>5132</v>
      </c>
      <c r="F1082" s="4" t="s">
        <v>5133</v>
      </c>
      <c r="G1082" s="4" t="s">
        <v>5071</v>
      </c>
      <c r="H1082" s="4" t="s">
        <v>5122</v>
      </c>
    </row>
    <row r="1083" spans="1:8">
      <c r="A1083" s="4" t="s">
        <v>1587</v>
      </c>
      <c r="B1083" s="4" t="s">
        <v>5076</v>
      </c>
      <c r="C1083" s="4" t="s">
        <v>495</v>
      </c>
      <c r="D1083" s="4" t="s">
        <v>354</v>
      </c>
      <c r="E1083" s="4" t="s">
        <v>5132</v>
      </c>
      <c r="F1083" s="4" t="s">
        <v>5133</v>
      </c>
      <c r="G1083" s="4" t="s">
        <v>5071</v>
      </c>
      <c r="H1083" s="4" t="s">
        <v>5081</v>
      </c>
    </row>
    <row r="1084" spans="1:8">
      <c r="A1084" s="4" t="s">
        <v>1504</v>
      </c>
      <c r="B1084" s="4" t="s">
        <v>5076</v>
      </c>
      <c r="C1084" s="4" t="s">
        <v>495</v>
      </c>
      <c r="D1084" s="4" t="s">
        <v>354</v>
      </c>
      <c r="E1084" s="4" t="s">
        <v>5132</v>
      </c>
      <c r="F1084" s="4" t="s">
        <v>5133</v>
      </c>
      <c r="G1084" s="4" t="s">
        <v>5071</v>
      </c>
      <c r="H1084" s="4" t="s">
        <v>5103</v>
      </c>
    </row>
    <row r="1085" spans="1:8">
      <c r="A1085" s="4" t="s">
        <v>5658</v>
      </c>
      <c r="B1085" s="4" t="s">
        <v>5069</v>
      </c>
      <c r="C1085" s="4" t="s">
        <v>304</v>
      </c>
      <c r="D1085" s="4" t="s">
        <v>354</v>
      </c>
      <c r="E1085" s="4" t="s">
        <v>5535</v>
      </c>
      <c r="F1085" s="4" t="s">
        <v>303</v>
      </c>
      <c r="G1085" s="4" t="s">
        <v>5071</v>
      </c>
      <c r="H1085" s="4" t="s">
        <v>5103</v>
      </c>
    </row>
    <row r="1086" spans="1:8">
      <c r="A1086" s="4" t="s">
        <v>5659</v>
      </c>
      <c r="B1086" s="4" t="s">
        <v>5076</v>
      </c>
      <c r="C1086" s="4" t="s">
        <v>1084</v>
      </c>
      <c r="D1086" s="4" t="s">
        <v>354</v>
      </c>
      <c r="E1086" s="4" t="s">
        <v>5090</v>
      </c>
      <c r="F1086" s="4" t="s">
        <v>5091</v>
      </c>
      <c r="G1086" s="4" t="s">
        <v>5071</v>
      </c>
      <c r="H1086" s="4" t="s">
        <v>5103</v>
      </c>
    </row>
    <row r="1087" spans="1:8">
      <c r="A1087" s="4" t="s">
        <v>700</v>
      </c>
      <c r="B1087" s="4" t="s">
        <v>5069</v>
      </c>
      <c r="C1087" s="4" t="s">
        <v>304</v>
      </c>
      <c r="D1087" s="4" t="s">
        <v>354</v>
      </c>
      <c r="E1087" s="4" t="s">
        <v>5249</v>
      </c>
      <c r="F1087" s="4" t="s">
        <v>5250</v>
      </c>
      <c r="G1087" s="4" t="s">
        <v>5071</v>
      </c>
      <c r="H1087" s="4" t="s">
        <v>5075</v>
      </c>
    </row>
    <row r="1088" spans="1:8">
      <c r="A1088" s="4" t="s">
        <v>5660</v>
      </c>
      <c r="B1088" s="4" t="s">
        <v>5069</v>
      </c>
      <c r="C1088" s="4" t="s">
        <v>304</v>
      </c>
      <c r="D1088" s="4" t="s">
        <v>354</v>
      </c>
      <c r="E1088" s="4" t="s">
        <v>5249</v>
      </c>
      <c r="F1088" s="4" t="s">
        <v>5250</v>
      </c>
      <c r="G1088" s="4" t="s">
        <v>5080</v>
      </c>
      <c r="H1088" s="4" t="s">
        <v>5168</v>
      </c>
    </row>
    <row r="1089" spans="1:8">
      <c r="A1089" s="4" t="s">
        <v>5661</v>
      </c>
      <c r="B1089" s="4" t="s">
        <v>5076</v>
      </c>
      <c r="C1089" s="4" t="s">
        <v>495</v>
      </c>
      <c r="D1089" s="4" t="s">
        <v>354</v>
      </c>
      <c r="E1089" s="4" t="s">
        <v>5132</v>
      </c>
      <c r="F1089" s="4" t="s">
        <v>5133</v>
      </c>
      <c r="G1089" s="4" t="s">
        <v>5071</v>
      </c>
      <c r="H1089" s="4" t="s">
        <v>5103</v>
      </c>
    </row>
    <row r="1090" spans="1:8">
      <c r="A1090" s="4" t="s">
        <v>1454</v>
      </c>
      <c r="B1090" s="4" t="s">
        <v>5076</v>
      </c>
      <c r="C1090" s="4" t="s">
        <v>495</v>
      </c>
      <c r="D1090" s="4" t="s">
        <v>354</v>
      </c>
      <c r="E1090" s="4" t="s">
        <v>5132</v>
      </c>
      <c r="F1090" s="4" t="s">
        <v>5133</v>
      </c>
      <c r="G1090" s="4" t="s">
        <v>5071</v>
      </c>
      <c r="H1090" s="4" t="s">
        <v>5122</v>
      </c>
    </row>
    <row r="1091" spans="1:8">
      <c r="A1091" s="4" t="s">
        <v>634</v>
      </c>
      <c r="B1091" s="4" t="s">
        <v>5076</v>
      </c>
      <c r="C1091" s="4" t="s">
        <v>66</v>
      </c>
      <c r="D1091" s="4" t="s">
        <v>354</v>
      </c>
      <c r="E1091" s="4" t="s">
        <v>5357</v>
      </c>
      <c r="F1091" s="4" t="s">
        <v>5358</v>
      </c>
      <c r="G1091" s="4" t="s">
        <v>5071</v>
      </c>
      <c r="H1091" s="4" t="s">
        <v>5075</v>
      </c>
    </row>
    <row r="1092" spans="1:8">
      <c r="A1092" s="4" t="s">
        <v>798</v>
      </c>
      <c r="B1092" s="4" t="s">
        <v>5076</v>
      </c>
      <c r="C1092" s="4" t="s">
        <v>221</v>
      </c>
      <c r="D1092" s="4" t="s">
        <v>354</v>
      </c>
      <c r="E1092" s="4" t="s">
        <v>5278</v>
      </c>
      <c r="F1092" s="4" t="s">
        <v>5279</v>
      </c>
      <c r="G1092" s="4" t="s">
        <v>5071</v>
      </c>
      <c r="H1092" s="4" t="s">
        <v>5075</v>
      </c>
    </row>
    <row r="1093" spans="1:8">
      <c r="A1093" s="4" t="s">
        <v>942</v>
      </c>
      <c r="B1093" s="4" t="s">
        <v>5076</v>
      </c>
      <c r="C1093" s="4" t="s">
        <v>221</v>
      </c>
      <c r="D1093" s="4" t="s">
        <v>354</v>
      </c>
      <c r="E1093" s="4" t="s">
        <v>5343</v>
      </c>
      <c r="F1093" s="4" t="s">
        <v>5344</v>
      </c>
      <c r="G1093" s="4" t="s">
        <v>5071</v>
      </c>
      <c r="H1093" s="4" t="s">
        <v>5204</v>
      </c>
    </row>
    <row r="1094" spans="1:8">
      <c r="A1094" s="4" t="s">
        <v>5662</v>
      </c>
      <c r="B1094" s="4" t="s">
        <v>5069</v>
      </c>
      <c r="C1094" s="4" t="s">
        <v>291</v>
      </c>
      <c r="D1094" s="4" t="s">
        <v>354</v>
      </c>
      <c r="E1094" s="4" t="s">
        <v>5141</v>
      </c>
      <c r="F1094" s="4" t="s">
        <v>295</v>
      </c>
      <c r="G1094" s="4" t="s">
        <v>5071</v>
      </c>
      <c r="H1094" s="4" t="s">
        <v>5103</v>
      </c>
    </row>
    <row r="1095" spans="1:8">
      <c r="A1095" s="4" t="s">
        <v>874</v>
      </c>
      <c r="B1095" s="4" t="s">
        <v>5069</v>
      </c>
      <c r="C1095" s="4" t="s">
        <v>291</v>
      </c>
      <c r="D1095" s="4" t="s">
        <v>354</v>
      </c>
      <c r="E1095" s="4" t="s">
        <v>5350</v>
      </c>
      <c r="F1095" s="4" t="s">
        <v>293</v>
      </c>
      <c r="G1095" s="4" t="s">
        <v>5071</v>
      </c>
      <c r="H1095" s="4" t="s">
        <v>5075</v>
      </c>
    </row>
    <row r="1096" spans="1:8">
      <c r="A1096" s="4" t="s">
        <v>5663</v>
      </c>
      <c r="B1096" s="4" t="s">
        <v>5076</v>
      </c>
      <c r="C1096" s="4" t="s">
        <v>221</v>
      </c>
      <c r="D1096" s="4" t="s">
        <v>354</v>
      </c>
      <c r="E1096" s="4" t="s">
        <v>5278</v>
      </c>
      <c r="F1096" s="4" t="s">
        <v>5279</v>
      </c>
      <c r="G1096" s="4" t="s">
        <v>5071</v>
      </c>
      <c r="H1096" s="4" t="s">
        <v>5103</v>
      </c>
    </row>
    <row r="1097" spans="1:8">
      <c r="A1097" s="4" t="s">
        <v>5664</v>
      </c>
      <c r="B1097" s="4" t="s">
        <v>5076</v>
      </c>
      <c r="C1097" s="4" t="s">
        <v>495</v>
      </c>
      <c r="D1097" s="4" t="s">
        <v>354</v>
      </c>
      <c r="E1097" s="4" t="s">
        <v>5132</v>
      </c>
      <c r="F1097" s="4" t="s">
        <v>5133</v>
      </c>
      <c r="G1097" s="4" t="s">
        <v>5071</v>
      </c>
      <c r="H1097" s="4" t="s">
        <v>5103</v>
      </c>
    </row>
    <row r="1098" spans="1:8">
      <c r="A1098" s="4" t="s">
        <v>477</v>
      </c>
      <c r="B1098" s="4" t="s">
        <v>5069</v>
      </c>
      <c r="C1098" s="4" t="s">
        <v>304</v>
      </c>
      <c r="D1098" s="4" t="s">
        <v>354</v>
      </c>
      <c r="E1098" s="4" t="s">
        <v>5535</v>
      </c>
      <c r="F1098" s="4" t="s">
        <v>303</v>
      </c>
      <c r="G1098" s="4" t="s">
        <v>5071</v>
      </c>
      <c r="H1098" s="4" t="s">
        <v>5075</v>
      </c>
    </row>
    <row r="1099" spans="1:8">
      <c r="A1099" s="4" t="s">
        <v>931</v>
      </c>
      <c r="B1099" s="4" t="s">
        <v>5076</v>
      </c>
      <c r="C1099" s="4" t="s">
        <v>221</v>
      </c>
      <c r="D1099" s="4" t="s">
        <v>354</v>
      </c>
      <c r="E1099" s="4" t="s">
        <v>5343</v>
      </c>
      <c r="F1099" s="4" t="s">
        <v>5344</v>
      </c>
      <c r="G1099" s="4" t="s">
        <v>5071</v>
      </c>
      <c r="H1099" s="4" t="s">
        <v>5204</v>
      </c>
    </row>
    <row r="1100" spans="1:8">
      <c r="A1100" s="4" t="s">
        <v>1160</v>
      </c>
      <c r="B1100" s="4" t="s">
        <v>5076</v>
      </c>
      <c r="C1100" s="4" t="s">
        <v>221</v>
      </c>
      <c r="D1100" s="4" t="s">
        <v>354</v>
      </c>
      <c r="E1100" s="4" t="s">
        <v>5180</v>
      </c>
      <c r="F1100" s="4" t="s">
        <v>5181</v>
      </c>
      <c r="G1100" s="4" t="s">
        <v>5071</v>
      </c>
      <c r="H1100" s="4" t="s">
        <v>5124</v>
      </c>
    </row>
    <row r="1101" spans="1:8">
      <c r="A1101" s="4" t="s">
        <v>1013</v>
      </c>
      <c r="B1101" s="4" t="s">
        <v>5069</v>
      </c>
      <c r="C1101" s="4" t="s">
        <v>260</v>
      </c>
      <c r="D1101" s="4" t="s">
        <v>354</v>
      </c>
      <c r="E1101" s="4" t="s">
        <v>5291</v>
      </c>
      <c r="F1101" s="4" t="s">
        <v>5292</v>
      </c>
      <c r="G1101" s="4" t="s">
        <v>5071</v>
      </c>
      <c r="H1101" s="4" t="s">
        <v>5092</v>
      </c>
    </row>
    <row r="1102" spans="1:8">
      <c r="A1102" s="4" t="s">
        <v>809</v>
      </c>
      <c r="B1102" s="4" t="s">
        <v>5076</v>
      </c>
      <c r="C1102" s="4" t="s">
        <v>175</v>
      </c>
      <c r="D1102" s="4" t="s">
        <v>354</v>
      </c>
      <c r="E1102" s="4" t="s">
        <v>5336</v>
      </c>
      <c r="F1102" s="4" t="s">
        <v>5337</v>
      </c>
      <c r="G1102" s="4" t="s">
        <v>5071</v>
      </c>
      <c r="H1102" s="4" t="s">
        <v>5124</v>
      </c>
    </row>
    <row r="1103" spans="1:8">
      <c r="A1103" s="4" t="s">
        <v>5665</v>
      </c>
      <c r="B1103" s="4" t="s">
        <v>5069</v>
      </c>
      <c r="C1103" s="4" t="s">
        <v>495</v>
      </c>
      <c r="D1103" s="4" t="s">
        <v>354</v>
      </c>
      <c r="E1103" s="4" t="s">
        <v>5112</v>
      </c>
      <c r="F1103" s="4" t="s">
        <v>5113</v>
      </c>
      <c r="G1103" s="4" t="s">
        <v>5080</v>
      </c>
      <c r="H1103" s="4" t="s">
        <v>5075</v>
      </c>
    </row>
    <row r="1104" spans="1:8">
      <c r="A1104" s="4" t="s">
        <v>5666</v>
      </c>
      <c r="B1104" s="4" t="s">
        <v>5347</v>
      </c>
      <c r="C1104" s="4"/>
      <c r="D1104" s="4" t="s">
        <v>354</v>
      </c>
      <c r="E1104" s="4" t="s">
        <v>5348</v>
      </c>
      <c r="F1104" s="4" t="s">
        <v>5347</v>
      </c>
      <c r="G1104" s="4" t="s">
        <v>5080</v>
      </c>
      <c r="H1104" s="4" t="s">
        <v>5103</v>
      </c>
    </row>
    <row r="1105" spans="1:8">
      <c r="A1105" s="4" t="s">
        <v>355</v>
      </c>
      <c r="B1105" s="4" t="s">
        <v>5069</v>
      </c>
      <c r="C1105" s="4" t="s">
        <v>260</v>
      </c>
      <c r="D1105" s="4" t="s">
        <v>354</v>
      </c>
      <c r="E1105" s="4" t="s">
        <v>5291</v>
      </c>
      <c r="F1105" s="4" t="s">
        <v>5292</v>
      </c>
      <c r="G1105" s="4" t="s">
        <v>5071</v>
      </c>
      <c r="H1105" s="4" t="s">
        <v>5204</v>
      </c>
    </row>
    <row r="1106" spans="1:8">
      <c r="A1106" s="4" t="s">
        <v>5667</v>
      </c>
      <c r="B1106" s="4" t="s">
        <v>5076</v>
      </c>
      <c r="C1106" s="4" t="s">
        <v>1084</v>
      </c>
      <c r="D1106" s="4" t="s">
        <v>354</v>
      </c>
      <c r="E1106" s="4" t="s">
        <v>5090</v>
      </c>
      <c r="F1106" s="4" t="s">
        <v>5091</v>
      </c>
      <c r="G1106" s="4" t="s">
        <v>5080</v>
      </c>
      <c r="H1106" s="4" t="s">
        <v>5122</v>
      </c>
    </row>
    <row r="1107" spans="1:8">
      <c r="A1107" s="4" t="s">
        <v>1443</v>
      </c>
      <c r="B1107" s="4" t="s">
        <v>5076</v>
      </c>
      <c r="C1107" s="4" t="s">
        <v>495</v>
      </c>
      <c r="D1107" s="4" t="s">
        <v>354</v>
      </c>
      <c r="E1107" s="4" t="s">
        <v>5132</v>
      </c>
      <c r="F1107" s="4" t="s">
        <v>5133</v>
      </c>
      <c r="G1107" s="4" t="s">
        <v>5071</v>
      </c>
      <c r="H1107" s="4" t="s">
        <v>5081</v>
      </c>
    </row>
    <row r="1108" spans="1:8">
      <c r="A1108" s="4" t="s">
        <v>766</v>
      </c>
      <c r="B1108" s="4" t="s">
        <v>5069</v>
      </c>
      <c r="C1108" s="4" t="s">
        <v>304</v>
      </c>
      <c r="D1108" s="4" t="s">
        <v>354</v>
      </c>
      <c r="E1108" s="4" t="s">
        <v>5284</v>
      </c>
      <c r="F1108" s="4" t="s">
        <v>5285</v>
      </c>
      <c r="G1108" s="4" t="s">
        <v>5071</v>
      </c>
      <c r="H1108" s="4" t="s">
        <v>5075</v>
      </c>
    </row>
    <row r="1109" spans="1:8">
      <c r="A1109" s="4" t="s">
        <v>1249</v>
      </c>
      <c r="B1109" s="4" t="s">
        <v>5076</v>
      </c>
      <c r="C1109" s="4" t="s">
        <v>66</v>
      </c>
      <c r="D1109" s="4" t="s">
        <v>354</v>
      </c>
      <c r="E1109" s="4" t="s">
        <v>5218</v>
      </c>
      <c r="F1109" s="4" t="s">
        <v>5219</v>
      </c>
      <c r="G1109" s="4" t="s">
        <v>5071</v>
      </c>
      <c r="H1109" s="4" t="s">
        <v>5204</v>
      </c>
    </row>
    <row r="1110" spans="1:8">
      <c r="A1110" s="4" t="s">
        <v>763</v>
      </c>
      <c r="B1110" s="4" t="s">
        <v>5069</v>
      </c>
      <c r="C1110" s="4" t="s">
        <v>304</v>
      </c>
      <c r="D1110" s="4" t="s">
        <v>354</v>
      </c>
      <c r="E1110" s="4" t="s">
        <v>5284</v>
      </c>
      <c r="F1110" s="4" t="s">
        <v>5285</v>
      </c>
      <c r="G1110" s="4" t="s">
        <v>5071</v>
      </c>
      <c r="H1110" s="4" t="s">
        <v>5122</v>
      </c>
    </row>
    <row r="1111" spans="1:8">
      <c r="A1111" s="4" t="s">
        <v>1578</v>
      </c>
      <c r="B1111" s="4" t="s">
        <v>5076</v>
      </c>
      <c r="C1111" s="4" t="s">
        <v>495</v>
      </c>
      <c r="D1111" s="4" t="s">
        <v>354</v>
      </c>
      <c r="E1111" s="4" t="s">
        <v>5132</v>
      </c>
      <c r="F1111" s="4" t="s">
        <v>5133</v>
      </c>
      <c r="G1111" s="4" t="s">
        <v>5071</v>
      </c>
      <c r="H1111" s="4" t="s">
        <v>5204</v>
      </c>
    </row>
    <row r="1112" spans="1:8">
      <c r="A1112" s="4" t="s">
        <v>1451</v>
      </c>
      <c r="B1112" s="4" t="s">
        <v>5076</v>
      </c>
      <c r="C1112" s="4" t="s">
        <v>495</v>
      </c>
      <c r="D1112" s="4" t="s">
        <v>354</v>
      </c>
      <c r="E1112" s="4" t="s">
        <v>5132</v>
      </c>
      <c r="F1112" s="4" t="s">
        <v>5133</v>
      </c>
      <c r="G1112" s="4" t="s">
        <v>5071</v>
      </c>
      <c r="H1112" s="4" t="s">
        <v>5081</v>
      </c>
    </row>
    <row r="1113" spans="1:8">
      <c r="A1113" s="4" t="s">
        <v>672</v>
      </c>
      <c r="B1113" s="4" t="s">
        <v>5076</v>
      </c>
      <c r="C1113" s="4" t="s">
        <v>34</v>
      </c>
      <c r="D1113" s="4" t="s">
        <v>354</v>
      </c>
      <c r="E1113" s="4" t="s">
        <v>5365</v>
      </c>
      <c r="F1113" s="4" t="s">
        <v>5366</v>
      </c>
      <c r="G1113" s="4" t="s">
        <v>5071</v>
      </c>
      <c r="H1113" s="4" t="s">
        <v>5081</v>
      </c>
    </row>
    <row r="1114" spans="1:8">
      <c r="A1114" s="4" t="s">
        <v>1696</v>
      </c>
      <c r="B1114" s="4" t="s">
        <v>5076</v>
      </c>
      <c r="C1114" s="4" t="s">
        <v>495</v>
      </c>
      <c r="D1114" s="4" t="s">
        <v>354</v>
      </c>
      <c r="E1114" s="4" t="s">
        <v>5132</v>
      </c>
      <c r="F1114" s="4" t="s">
        <v>5133</v>
      </c>
      <c r="G1114" s="4" t="s">
        <v>5071</v>
      </c>
      <c r="H1114" s="4" t="s">
        <v>5092</v>
      </c>
    </row>
    <row r="1115" spans="1:8">
      <c r="A1115" s="4" t="s">
        <v>930</v>
      </c>
      <c r="B1115" s="4" t="s">
        <v>5076</v>
      </c>
      <c r="C1115" s="4" t="s">
        <v>221</v>
      </c>
      <c r="D1115" s="4" t="s">
        <v>354</v>
      </c>
      <c r="E1115" s="4" t="s">
        <v>5343</v>
      </c>
      <c r="F1115" s="4" t="s">
        <v>5344</v>
      </c>
      <c r="G1115" s="4" t="s">
        <v>5071</v>
      </c>
      <c r="H1115" s="4" t="s">
        <v>5124</v>
      </c>
    </row>
    <row r="1116" spans="1:8">
      <c r="A1116" s="4" t="s">
        <v>1067</v>
      </c>
      <c r="B1116" s="4" t="s">
        <v>5076</v>
      </c>
      <c r="C1116" s="4" t="s">
        <v>197</v>
      </c>
      <c r="D1116" s="4" t="s">
        <v>354</v>
      </c>
      <c r="E1116" s="4" t="s">
        <v>5171</v>
      </c>
      <c r="F1116" s="4" t="s">
        <v>212</v>
      </c>
      <c r="G1116" s="4" t="s">
        <v>5071</v>
      </c>
      <c r="H1116" s="4" t="s">
        <v>5168</v>
      </c>
    </row>
    <row r="1117" spans="1:8">
      <c r="A1117" s="4" t="s">
        <v>866</v>
      </c>
      <c r="B1117" s="4" t="s">
        <v>5069</v>
      </c>
      <c r="C1117" s="4" t="s">
        <v>291</v>
      </c>
      <c r="D1117" s="4" t="s">
        <v>354</v>
      </c>
      <c r="E1117" s="4" t="s">
        <v>5350</v>
      </c>
      <c r="F1117" s="4" t="s">
        <v>293</v>
      </c>
      <c r="G1117" s="4" t="s">
        <v>5071</v>
      </c>
      <c r="H1117" s="4" t="s">
        <v>5092</v>
      </c>
    </row>
    <row r="1118" spans="1:8">
      <c r="A1118" s="4" t="s">
        <v>5668</v>
      </c>
      <c r="B1118" s="4" t="s">
        <v>5076</v>
      </c>
      <c r="C1118" s="4" t="s">
        <v>129</v>
      </c>
      <c r="D1118" s="4" t="s">
        <v>354</v>
      </c>
      <c r="E1118" s="4" t="s">
        <v>5330</v>
      </c>
      <c r="F1118" s="4" t="s">
        <v>970</v>
      </c>
      <c r="G1118" s="4" t="s">
        <v>5080</v>
      </c>
      <c r="H1118" s="4" t="s">
        <v>5124</v>
      </c>
    </row>
    <row r="1119" spans="1:8">
      <c r="A1119" s="4" t="s">
        <v>5669</v>
      </c>
      <c r="B1119" s="4" t="s">
        <v>5076</v>
      </c>
      <c r="C1119" s="4" t="s">
        <v>5100</v>
      </c>
      <c r="D1119" s="4" t="s">
        <v>354</v>
      </c>
      <c r="E1119" s="4" t="s">
        <v>5212</v>
      </c>
      <c r="F1119" s="4" t="s">
        <v>5213</v>
      </c>
      <c r="G1119" s="4" t="s">
        <v>5080</v>
      </c>
      <c r="H1119" s="4" t="s">
        <v>5081</v>
      </c>
    </row>
    <row r="1120" spans="1:8">
      <c r="A1120" s="4" t="s">
        <v>1044</v>
      </c>
      <c r="B1120" s="4" t="s">
        <v>5069</v>
      </c>
      <c r="C1120" s="4" t="s">
        <v>322</v>
      </c>
      <c r="D1120" s="4" t="s">
        <v>354</v>
      </c>
      <c r="E1120" s="4" t="s">
        <v>5194</v>
      </c>
      <c r="F1120" s="4" t="s">
        <v>5195</v>
      </c>
      <c r="G1120" s="4" t="s">
        <v>5071</v>
      </c>
      <c r="H1120" s="4" t="s">
        <v>5081</v>
      </c>
    </row>
    <row r="1121" spans="1:8">
      <c r="A1121" s="4" t="s">
        <v>765</v>
      </c>
      <c r="B1121" s="4" t="s">
        <v>5069</v>
      </c>
      <c r="C1121" s="4" t="s">
        <v>304</v>
      </c>
      <c r="D1121" s="4" t="s">
        <v>354</v>
      </c>
      <c r="E1121" s="4" t="s">
        <v>5284</v>
      </c>
      <c r="F1121" s="4" t="s">
        <v>5285</v>
      </c>
      <c r="G1121" s="4" t="s">
        <v>5071</v>
      </c>
      <c r="H1121" s="4" t="s">
        <v>5075</v>
      </c>
    </row>
    <row r="1122" spans="1:8">
      <c r="A1122" s="4" t="s">
        <v>1041</v>
      </c>
      <c r="B1122" s="4" t="s">
        <v>5069</v>
      </c>
      <c r="C1122" s="4" t="s">
        <v>322</v>
      </c>
      <c r="D1122" s="4" t="s">
        <v>354</v>
      </c>
      <c r="E1122" s="4" t="s">
        <v>5194</v>
      </c>
      <c r="F1122" s="4" t="s">
        <v>5195</v>
      </c>
      <c r="G1122" s="4" t="s">
        <v>5071</v>
      </c>
      <c r="H1122" s="4" t="s">
        <v>5092</v>
      </c>
    </row>
    <row r="1123" spans="1:8">
      <c r="A1123" s="4" t="s">
        <v>1496</v>
      </c>
      <c r="B1123" s="4" t="s">
        <v>5076</v>
      </c>
      <c r="C1123" s="4" t="s">
        <v>495</v>
      </c>
      <c r="D1123" s="4" t="s">
        <v>354</v>
      </c>
      <c r="E1123" s="4" t="s">
        <v>5132</v>
      </c>
      <c r="F1123" s="4" t="s">
        <v>5133</v>
      </c>
      <c r="G1123" s="4" t="s">
        <v>5071</v>
      </c>
      <c r="H1123" s="4" t="s">
        <v>5081</v>
      </c>
    </row>
    <row r="1124" spans="1:8">
      <c r="A1124" s="4" t="s">
        <v>1666</v>
      </c>
      <c r="B1124" s="4" t="s">
        <v>5076</v>
      </c>
      <c r="C1124" s="4" t="s">
        <v>495</v>
      </c>
      <c r="D1124" s="4" t="s">
        <v>354</v>
      </c>
      <c r="E1124" s="4" t="s">
        <v>5132</v>
      </c>
      <c r="F1124" s="4" t="s">
        <v>5133</v>
      </c>
      <c r="G1124" s="4" t="s">
        <v>5071</v>
      </c>
      <c r="H1124" s="4" t="s">
        <v>5103</v>
      </c>
    </row>
    <row r="1125" spans="1:8">
      <c r="A1125" s="4" t="s">
        <v>5670</v>
      </c>
      <c r="B1125" s="4" t="s">
        <v>5076</v>
      </c>
      <c r="C1125" s="4" t="s">
        <v>66</v>
      </c>
      <c r="D1125" s="4" t="s">
        <v>354</v>
      </c>
      <c r="E1125" s="4" t="s">
        <v>5340</v>
      </c>
      <c r="F1125" s="4" t="s">
        <v>5341</v>
      </c>
      <c r="G1125" s="4" t="s">
        <v>5080</v>
      </c>
      <c r="H1125" s="4" t="s">
        <v>5103</v>
      </c>
    </row>
    <row r="1126" spans="1:8">
      <c r="A1126" s="4" t="s">
        <v>1510</v>
      </c>
      <c r="B1126" s="4" t="s">
        <v>5076</v>
      </c>
      <c r="C1126" s="4" t="s">
        <v>495</v>
      </c>
      <c r="D1126" s="4" t="s">
        <v>354</v>
      </c>
      <c r="E1126" s="4" t="s">
        <v>5132</v>
      </c>
      <c r="F1126" s="4" t="s">
        <v>5133</v>
      </c>
      <c r="G1126" s="4" t="s">
        <v>5071</v>
      </c>
      <c r="H1126" s="4" t="s">
        <v>5075</v>
      </c>
    </row>
    <row r="1127" spans="1:8">
      <c r="A1127" s="4" t="s">
        <v>5671</v>
      </c>
      <c r="B1127" s="4" t="s">
        <v>5076</v>
      </c>
      <c r="C1127" s="4" t="s">
        <v>495</v>
      </c>
      <c r="D1127" s="4" t="s">
        <v>354</v>
      </c>
      <c r="E1127" s="4" t="s">
        <v>5132</v>
      </c>
      <c r="F1127" s="4" t="s">
        <v>5133</v>
      </c>
      <c r="G1127" s="4" t="s">
        <v>5071</v>
      </c>
      <c r="H1127" s="4" t="s">
        <v>5103</v>
      </c>
    </row>
    <row r="1128" spans="1:8">
      <c r="A1128" s="4" t="s">
        <v>648</v>
      </c>
      <c r="B1128" s="4" t="s">
        <v>5076</v>
      </c>
      <c r="C1128" s="4" t="s">
        <v>66</v>
      </c>
      <c r="D1128" s="4" t="s">
        <v>354</v>
      </c>
      <c r="E1128" s="4" t="s">
        <v>5173</v>
      </c>
      <c r="F1128" s="4" t="s">
        <v>5174</v>
      </c>
      <c r="G1128" s="4" t="s">
        <v>5071</v>
      </c>
      <c r="H1128" s="4" t="s">
        <v>5072</v>
      </c>
    </row>
    <row r="1129" spans="1:8">
      <c r="A1129" s="4" t="s">
        <v>5672</v>
      </c>
      <c r="B1129" s="4" t="s">
        <v>5076</v>
      </c>
      <c r="C1129" s="4" t="s">
        <v>5100</v>
      </c>
      <c r="D1129" s="4" t="s">
        <v>354</v>
      </c>
      <c r="E1129" s="4" t="s">
        <v>5363</v>
      </c>
      <c r="F1129" s="4" t="s">
        <v>5364</v>
      </c>
      <c r="G1129" s="4" t="s">
        <v>5080</v>
      </c>
      <c r="H1129" s="4" t="s">
        <v>5103</v>
      </c>
    </row>
    <row r="1130" spans="1:8">
      <c r="A1130" s="4" t="s">
        <v>5673</v>
      </c>
      <c r="B1130" s="4" t="s">
        <v>5076</v>
      </c>
      <c r="C1130" s="4" t="s">
        <v>495</v>
      </c>
      <c r="D1130" s="4" t="s">
        <v>354</v>
      </c>
      <c r="E1130" s="4" t="s">
        <v>5132</v>
      </c>
      <c r="F1130" s="4" t="s">
        <v>5133</v>
      </c>
      <c r="G1130" s="4" t="s">
        <v>5071</v>
      </c>
      <c r="H1130" s="4" t="s">
        <v>5103</v>
      </c>
    </row>
    <row r="1131" spans="1:8">
      <c r="A1131" s="4" t="s">
        <v>671</v>
      </c>
      <c r="B1131" s="4" t="s">
        <v>5076</v>
      </c>
      <c r="C1131" s="4" t="s">
        <v>34</v>
      </c>
      <c r="D1131" s="4" t="s">
        <v>354</v>
      </c>
      <c r="E1131" s="4" t="s">
        <v>5365</v>
      </c>
      <c r="F1131" s="4" t="s">
        <v>5366</v>
      </c>
      <c r="G1131" s="4" t="s">
        <v>5071</v>
      </c>
      <c r="H1131" s="4" t="s">
        <v>5081</v>
      </c>
    </row>
    <row r="1132" spans="1:8">
      <c r="A1132" s="4" t="s">
        <v>1703</v>
      </c>
      <c r="B1132" s="4" t="s">
        <v>5076</v>
      </c>
      <c r="C1132" s="4" t="s">
        <v>495</v>
      </c>
      <c r="D1132" s="4" t="s">
        <v>354</v>
      </c>
      <c r="E1132" s="4" t="s">
        <v>5132</v>
      </c>
      <c r="F1132" s="4" t="s">
        <v>5133</v>
      </c>
      <c r="G1132" s="4" t="s">
        <v>5071</v>
      </c>
      <c r="H1132" s="4" t="s">
        <v>5075</v>
      </c>
    </row>
    <row r="1133" spans="1:8">
      <c r="A1133" s="4" t="s">
        <v>5674</v>
      </c>
      <c r="B1133" s="4" t="s">
        <v>5076</v>
      </c>
      <c r="C1133" s="4" t="s">
        <v>495</v>
      </c>
      <c r="D1133" s="4" t="s">
        <v>354</v>
      </c>
      <c r="E1133" s="4" t="s">
        <v>5132</v>
      </c>
      <c r="F1133" s="4" t="s">
        <v>5133</v>
      </c>
      <c r="G1133" s="4" t="s">
        <v>5071</v>
      </c>
      <c r="H1133" s="4" t="s">
        <v>5103</v>
      </c>
    </row>
    <row r="1134" spans="1:8">
      <c r="A1134" s="4" t="s">
        <v>1879</v>
      </c>
      <c r="B1134" s="4" t="s">
        <v>5069</v>
      </c>
      <c r="C1134" s="4" t="s">
        <v>304</v>
      </c>
      <c r="D1134" s="4" t="s">
        <v>354</v>
      </c>
      <c r="E1134" s="4" t="s">
        <v>5314</v>
      </c>
      <c r="F1134" s="4" t="s">
        <v>313</v>
      </c>
      <c r="G1134" s="4" t="s">
        <v>5071</v>
      </c>
      <c r="H1134" s="4" t="s">
        <v>5092</v>
      </c>
    </row>
    <row r="1135" spans="1:8">
      <c r="A1135" s="4" t="s">
        <v>1453</v>
      </c>
      <c r="B1135" s="4" t="s">
        <v>5076</v>
      </c>
      <c r="C1135" s="4" t="s">
        <v>495</v>
      </c>
      <c r="D1135" s="4" t="s">
        <v>354</v>
      </c>
      <c r="E1135" s="4" t="s">
        <v>5132</v>
      </c>
      <c r="F1135" s="4" t="s">
        <v>5133</v>
      </c>
      <c r="G1135" s="4" t="s">
        <v>5071</v>
      </c>
      <c r="H1135" s="4" t="s">
        <v>5122</v>
      </c>
    </row>
    <row r="1136" spans="1:8">
      <c r="A1136" s="4" t="s">
        <v>1511</v>
      </c>
      <c r="B1136" s="4" t="s">
        <v>5076</v>
      </c>
      <c r="C1136" s="4" t="s">
        <v>495</v>
      </c>
      <c r="D1136" s="4" t="s">
        <v>354</v>
      </c>
      <c r="E1136" s="4" t="s">
        <v>5132</v>
      </c>
      <c r="F1136" s="4" t="s">
        <v>5133</v>
      </c>
      <c r="G1136" s="4" t="s">
        <v>5071</v>
      </c>
      <c r="H1136" s="4" t="s">
        <v>5075</v>
      </c>
    </row>
    <row r="1137" spans="1:8">
      <c r="A1137" s="4" t="s">
        <v>1702</v>
      </c>
      <c r="B1137" s="4" t="s">
        <v>5076</v>
      </c>
      <c r="C1137" s="4" t="s">
        <v>495</v>
      </c>
      <c r="D1137" s="4" t="s">
        <v>354</v>
      </c>
      <c r="E1137" s="4" t="s">
        <v>5132</v>
      </c>
      <c r="F1137" s="4" t="s">
        <v>5133</v>
      </c>
      <c r="G1137" s="4" t="s">
        <v>5071</v>
      </c>
      <c r="H1137" s="4" t="s">
        <v>5122</v>
      </c>
    </row>
    <row r="1138" spans="1:8">
      <c r="A1138" s="4" t="s">
        <v>5675</v>
      </c>
      <c r="B1138" s="4" t="s">
        <v>5076</v>
      </c>
      <c r="C1138" s="4" t="s">
        <v>495</v>
      </c>
      <c r="D1138" s="4" t="s">
        <v>354</v>
      </c>
      <c r="E1138" s="4" t="s">
        <v>5132</v>
      </c>
      <c r="F1138" s="4" t="s">
        <v>5133</v>
      </c>
      <c r="G1138" s="4" t="s">
        <v>5071</v>
      </c>
      <c r="H1138" s="4" t="s">
        <v>5103</v>
      </c>
    </row>
    <row r="1139" spans="1:8">
      <c r="A1139" s="4" t="s">
        <v>1357</v>
      </c>
      <c r="B1139" s="4" t="s">
        <v>5076</v>
      </c>
      <c r="C1139" s="4" t="s">
        <v>197</v>
      </c>
      <c r="D1139" s="4" t="s">
        <v>354</v>
      </c>
      <c r="E1139" s="4" t="s">
        <v>5145</v>
      </c>
      <c r="F1139" s="4" t="s">
        <v>5146</v>
      </c>
      <c r="G1139" s="4" t="s">
        <v>5071</v>
      </c>
      <c r="H1139" s="4" t="s">
        <v>5103</v>
      </c>
    </row>
    <row r="1140" spans="1:8">
      <c r="A1140" s="4" t="s">
        <v>5676</v>
      </c>
      <c r="B1140" s="4" t="s">
        <v>5076</v>
      </c>
      <c r="C1140" s="4" t="s">
        <v>495</v>
      </c>
      <c r="D1140" s="4" t="s">
        <v>354</v>
      </c>
      <c r="E1140" s="4" t="s">
        <v>5132</v>
      </c>
      <c r="F1140" s="4" t="s">
        <v>5133</v>
      </c>
      <c r="G1140" s="4" t="s">
        <v>5071</v>
      </c>
      <c r="H1140" s="4" t="s">
        <v>5103</v>
      </c>
    </row>
    <row r="1141" spans="1:8">
      <c r="A1141" s="4" t="s">
        <v>1518</v>
      </c>
      <c r="B1141" s="4" t="s">
        <v>5076</v>
      </c>
      <c r="C1141" s="4" t="s">
        <v>495</v>
      </c>
      <c r="D1141" s="4" t="s">
        <v>815</v>
      </c>
      <c r="E1141" s="4" t="s">
        <v>5132</v>
      </c>
      <c r="F1141" s="4" t="s">
        <v>5133</v>
      </c>
      <c r="G1141" s="4" t="s">
        <v>5071</v>
      </c>
      <c r="H1141" s="4" t="s">
        <v>5168</v>
      </c>
    </row>
    <row r="1142" spans="1:8">
      <c r="A1142" s="4" t="s">
        <v>1434</v>
      </c>
      <c r="B1142" s="4" t="s">
        <v>5076</v>
      </c>
      <c r="C1142" s="4" t="s">
        <v>495</v>
      </c>
      <c r="D1142" s="4" t="s">
        <v>815</v>
      </c>
      <c r="E1142" s="4" t="s">
        <v>5132</v>
      </c>
      <c r="F1142" s="4" t="s">
        <v>5133</v>
      </c>
      <c r="G1142" s="4" t="s">
        <v>5071</v>
      </c>
      <c r="H1142" s="4" t="s">
        <v>5204</v>
      </c>
    </row>
    <row r="1143" spans="1:8">
      <c r="A1143" s="4" t="s">
        <v>5677</v>
      </c>
      <c r="B1143" s="4" t="s">
        <v>5076</v>
      </c>
      <c r="C1143" s="4" t="s">
        <v>495</v>
      </c>
      <c r="D1143" s="4" t="s">
        <v>354</v>
      </c>
      <c r="E1143" s="4" t="s">
        <v>5132</v>
      </c>
      <c r="F1143" s="4" t="s">
        <v>5133</v>
      </c>
      <c r="G1143" s="4" t="s">
        <v>5071</v>
      </c>
      <c r="H1143" s="4" t="s">
        <v>5103</v>
      </c>
    </row>
    <row r="1144" spans="1:8">
      <c r="A1144" s="4" t="s">
        <v>1669</v>
      </c>
      <c r="B1144" s="4" t="s">
        <v>5076</v>
      </c>
      <c r="C1144" s="4" t="s">
        <v>495</v>
      </c>
      <c r="D1144" s="4" t="s">
        <v>354</v>
      </c>
      <c r="E1144" s="4" t="s">
        <v>5132</v>
      </c>
      <c r="F1144" s="4" t="s">
        <v>5133</v>
      </c>
      <c r="G1144" s="4" t="s">
        <v>5071</v>
      </c>
      <c r="H1144" s="4" t="s">
        <v>5122</v>
      </c>
    </row>
    <row r="1145" spans="1:8">
      <c r="A1145" s="4" t="s">
        <v>5678</v>
      </c>
      <c r="B1145" s="4" t="s">
        <v>5076</v>
      </c>
      <c r="C1145" s="4" t="s">
        <v>66</v>
      </c>
      <c r="D1145" s="4" t="s">
        <v>354</v>
      </c>
      <c r="E1145" s="4" t="s">
        <v>5173</v>
      </c>
      <c r="F1145" s="4" t="s">
        <v>5174</v>
      </c>
      <c r="G1145" s="4" t="s">
        <v>5071</v>
      </c>
      <c r="H1145" s="4" t="s">
        <v>5075</v>
      </c>
    </row>
    <row r="1146" spans="1:8">
      <c r="A1146" s="4" t="s">
        <v>1445</v>
      </c>
      <c r="B1146" s="4" t="s">
        <v>5076</v>
      </c>
      <c r="C1146" s="4" t="s">
        <v>495</v>
      </c>
      <c r="D1146" s="4" t="s">
        <v>354</v>
      </c>
      <c r="E1146" s="4" t="s">
        <v>5132</v>
      </c>
      <c r="F1146" s="4" t="s">
        <v>5133</v>
      </c>
      <c r="G1146" s="4" t="s">
        <v>5071</v>
      </c>
      <c r="H1146" s="4" t="s">
        <v>5081</v>
      </c>
    </row>
    <row r="1147" spans="1:8">
      <c r="A1147" s="4" t="s">
        <v>356</v>
      </c>
      <c r="B1147" s="4" t="s">
        <v>5069</v>
      </c>
      <c r="C1147" s="4" t="s">
        <v>260</v>
      </c>
      <c r="D1147" s="4" t="s">
        <v>354</v>
      </c>
      <c r="E1147" s="4" t="s">
        <v>5291</v>
      </c>
      <c r="F1147" s="4" t="s">
        <v>5292</v>
      </c>
      <c r="G1147" s="4" t="s">
        <v>5071</v>
      </c>
      <c r="H1147" s="4" t="s">
        <v>5204</v>
      </c>
    </row>
    <row r="1148" spans="1:8">
      <c r="A1148" s="4" t="s">
        <v>361</v>
      </c>
      <c r="B1148" s="4" t="s">
        <v>5069</v>
      </c>
      <c r="C1148" s="4" t="s">
        <v>260</v>
      </c>
      <c r="D1148" s="4" t="s">
        <v>354</v>
      </c>
      <c r="E1148" s="4" t="s">
        <v>5291</v>
      </c>
      <c r="F1148" s="4" t="s">
        <v>5292</v>
      </c>
      <c r="G1148" s="4" t="s">
        <v>5071</v>
      </c>
      <c r="H1148" s="4" t="s">
        <v>5122</v>
      </c>
    </row>
    <row r="1149" spans="1:8">
      <c r="A1149" s="4" t="s">
        <v>1433</v>
      </c>
      <c r="B1149" s="4" t="s">
        <v>5076</v>
      </c>
      <c r="C1149" s="4" t="s">
        <v>495</v>
      </c>
      <c r="D1149" s="4" t="s">
        <v>354</v>
      </c>
      <c r="E1149" s="4" t="s">
        <v>5132</v>
      </c>
      <c r="F1149" s="4" t="s">
        <v>5133</v>
      </c>
      <c r="G1149" s="4" t="s">
        <v>5071</v>
      </c>
      <c r="H1149" s="4" t="s">
        <v>5204</v>
      </c>
    </row>
    <row r="1150" spans="1:8">
      <c r="A1150" s="4" t="s">
        <v>1142</v>
      </c>
      <c r="B1150" s="4" t="s">
        <v>5076</v>
      </c>
      <c r="C1150" s="4" t="s">
        <v>197</v>
      </c>
      <c r="D1150" s="4" t="s">
        <v>354</v>
      </c>
      <c r="E1150" s="4" t="s">
        <v>5244</v>
      </c>
      <c r="F1150" s="4" t="s">
        <v>214</v>
      </c>
      <c r="G1150" s="4" t="s">
        <v>5071</v>
      </c>
      <c r="H1150" s="4" t="s">
        <v>5075</v>
      </c>
    </row>
    <row r="1151" spans="1:8">
      <c r="A1151" s="4" t="s">
        <v>353</v>
      </c>
      <c r="B1151" s="4" t="s">
        <v>5069</v>
      </c>
      <c r="C1151" s="4" t="s">
        <v>260</v>
      </c>
      <c r="D1151" s="4" t="s">
        <v>354</v>
      </c>
      <c r="E1151" s="4" t="s">
        <v>5291</v>
      </c>
      <c r="F1151" s="4" t="s">
        <v>5292</v>
      </c>
      <c r="G1151" s="4" t="s">
        <v>5071</v>
      </c>
      <c r="H1151" s="4" t="s">
        <v>5204</v>
      </c>
    </row>
    <row r="1152" spans="1:8">
      <c r="A1152" s="4" t="s">
        <v>5679</v>
      </c>
      <c r="B1152" s="4" t="s">
        <v>5347</v>
      </c>
      <c r="C1152" s="4"/>
      <c r="D1152" s="4" t="s">
        <v>354</v>
      </c>
      <c r="E1152" s="4" t="s">
        <v>5348</v>
      </c>
      <c r="F1152" s="4" t="s">
        <v>5347</v>
      </c>
      <c r="G1152" s="4" t="s">
        <v>5080</v>
      </c>
      <c r="H1152" s="4" t="s">
        <v>5103</v>
      </c>
    </row>
    <row r="1153" spans="1:8">
      <c r="A1153" s="4" t="s">
        <v>1426</v>
      </c>
      <c r="B1153" s="4" t="s">
        <v>5076</v>
      </c>
      <c r="C1153" s="4" t="s">
        <v>495</v>
      </c>
      <c r="D1153" s="4" t="s">
        <v>354</v>
      </c>
      <c r="E1153" s="4" t="s">
        <v>5132</v>
      </c>
      <c r="F1153" s="4" t="s">
        <v>5133</v>
      </c>
      <c r="G1153" s="4" t="s">
        <v>5071</v>
      </c>
      <c r="H1153" s="4" t="s">
        <v>5124</v>
      </c>
    </row>
    <row r="1154" spans="1:8">
      <c r="A1154" s="4" t="s">
        <v>636</v>
      </c>
      <c r="B1154" s="4" t="s">
        <v>5076</v>
      </c>
      <c r="C1154" s="4" t="s">
        <v>66</v>
      </c>
      <c r="D1154" s="4" t="s">
        <v>354</v>
      </c>
      <c r="E1154" s="4" t="s">
        <v>5357</v>
      </c>
      <c r="F1154" s="4" t="s">
        <v>5358</v>
      </c>
      <c r="G1154" s="4" t="s">
        <v>5071</v>
      </c>
      <c r="H1154" s="4" t="s">
        <v>5092</v>
      </c>
    </row>
    <row r="1155" spans="1:8">
      <c r="A1155" s="4" t="s">
        <v>5680</v>
      </c>
      <c r="B1155" s="4" t="s">
        <v>5076</v>
      </c>
      <c r="C1155" s="4" t="s">
        <v>5100</v>
      </c>
      <c r="D1155" s="4" t="s">
        <v>815</v>
      </c>
      <c r="E1155" s="4" t="s">
        <v>5681</v>
      </c>
      <c r="F1155" s="4" t="s">
        <v>5682</v>
      </c>
      <c r="G1155" s="4" t="s">
        <v>5080</v>
      </c>
      <c r="H1155" s="4" t="s">
        <v>5125</v>
      </c>
    </row>
    <row r="1156" spans="1:8">
      <c r="A1156" s="4" t="s">
        <v>5683</v>
      </c>
      <c r="B1156" s="4" t="s">
        <v>5069</v>
      </c>
      <c r="C1156" s="4" t="s">
        <v>34</v>
      </c>
      <c r="D1156" s="4" t="s">
        <v>815</v>
      </c>
      <c r="E1156" s="4" t="s">
        <v>5110</v>
      </c>
      <c r="F1156" s="4" t="s">
        <v>5111</v>
      </c>
      <c r="G1156" s="4" t="s">
        <v>5080</v>
      </c>
      <c r="H1156" s="4" t="s">
        <v>5088</v>
      </c>
    </row>
    <row r="1157" spans="1:8">
      <c r="A1157" s="4" t="s">
        <v>1522</v>
      </c>
      <c r="B1157" s="4" t="s">
        <v>5076</v>
      </c>
      <c r="C1157" s="4" t="s">
        <v>495</v>
      </c>
      <c r="D1157" s="4" t="s">
        <v>815</v>
      </c>
      <c r="E1157" s="4" t="s">
        <v>5132</v>
      </c>
      <c r="F1157" s="4" t="s">
        <v>5133</v>
      </c>
      <c r="G1157" s="4" t="s">
        <v>5071</v>
      </c>
      <c r="H1157" s="4" t="s">
        <v>5124</v>
      </c>
    </row>
    <row r="1158" spans="1:8">
      <c r="A1158" s="4" t="s">
        <v>1420</v>
      </c>
      <c r="B1158" s="4" t="s">
        <v>5076</v>
      </c>
      <c r="C1158" s="4" t="s">
        <v>495</v>
      </c>
      <c r="D1158" s="4" t="s">
        <v>815</v>
      </c>
      <c r="E1158" s="4" t="s">
        <v>5132</v>
      </c>
      <c r="F1158" s="4" t="s">
        <v>5133</v>
      </c>
      <c r="G1158" s="4" t="s">
        <v>5071</v>
      </c>
      <c r="H1158" s="4" t="s">
        <v>5125</v>
      </c>
    </row>
    <row r="1159" spans="1:8">
      <c r="A1159" s="4" t="s">
        <v>1125</v>
      </c>
      <c r="B1159" s="4" t="s">
        <v>5076</v>
      </c>
      <c r="C1159" s="4" t="s">
        <v>240</v>
      </c>
      <c r="D1159" s="4" t="s">
        <v>815</v>
      </c>
      <c r="E1159" s="4" t="s">
        <v>5167</v>
      </c>
      <c r="F1159" s="4" t="s">
        <v>242</v>
      </c>
      <c r="G1159" s="4" t="s">
        <v>5071</v>
      </c>
      <c r="H1159" s="4" t="s">
        <v>5125</v>
      </c>
    </row>
    <row r="1160" spans="1:8">
      <c r="A1160" s="4" t="s">
        <v>5684</v>
      </c>
      <c r="B1160" s="4" t="s">
        <v>5076</v>
      </c>
      <c r="C1160" s="4" t="s">
        <v>129</v>
      </c>
      <c r="D1160" s="4" t="s">
        <v>815</v>
      </c>
      <c r="E1160" s="4" t="s">
        <v>5104</v>
      </c>
      <c r="F1160" s="4" t="s">
        <v>5105</v>
      </c>
      <c r="G1160" s="4" t="s">
        <v>5071</v>
      </c>
      <c r="H1160" s="4" t="s">
        <v>5072</v>
      </c>
    </row>
    <row r="1161" spans="1:8">
      <c r="A1161" s="4" t="s">
        <v>1255</v>
      </c>
      <c r="B1161" s="4" t="s">
        <v>5076</v>
      </c>
      <c r="C1161" s="4" t="s">
        <v>66</v>
      </c>
      <c r="D1161" s="4" t="s">
        <v>354</v>
      </c>
      <c r="E1161" s="4" t="s">
        <v>5218</v>
      </c>
      <c r="F1161" s="4" t="s">
        <v>5219</v>
      </c>
      <c r="G1161" s="4" t="s">
        <v>5071</v>
      </c>
      <c r="H1161" s="4" t="s">
        <v>5081</v>
      </c>
    </row>
    <row r="1162" spans="1:8">
      <c r="A1162" s="4" t="s">
        <v>5685</v>
      </c>
      <c r="B1162" s="4" t="s">
        <v>5076</v>
      </c>
      <c r="C1162" s="4" t="s">
        <v>66</v>
      </c>
      <c r="D1162" s="4" t="s">
        <v>815</v>
      </c>
      <c r="E1162" s="4" t="s">
        <v>5149</v>
      </c>
      <c r="F1162" s="4" t="s">
        <v>1385</v>
      </c>
      <c r="G1162" s="4" t="s">
        <v>5071</v>
      </c>
      <c r="H1162" s="4" t="s">
        <v>5134</v>
      </c>
    </row>
    <row r="1163" spans="1:8">
      <c r="A1163" s="4" t="s">
        <v>1527</v>
      </c>
      <c r="B1163" s="4" t="s">
        <v>5076</v>
      </c>
      <c r="C1163" s="4" t="s">
        <v>495</v>
      </c>
      <c r="D1163" s="4" t="s">
        <v>815</v>
      </c>
      <c r="E1163" s="4" t="s">
        <v>5132</v>
      </c>
      <c r="F1163" s="4" t="s">
        <v>5133</v>
      </c>
      <c r="G1163" s="4" t="s">
        <v>5071</v>
      </c>
      <c r="H1163" s="4" t="s">
        <v>5081</v>
      </c>
    </row>
    <row r="1164" spans="1:8">
      <c r="A1164" s="4" t="s">
        <v>1766</v>
      </c>
      <c r="B1164" s="4" t="s">
        <v>5076</v>
      </c>
      <c r="C1164" s="4" t="s">
        <v>197</v>
      </c>
      <c r="D1164" s="4" t="s">
        <v>815</v>
      </c>
      <c r="E1164" s="4" t="s">
        <v>5686</v>
      </c>
      <c r="F1164" s="4" t="s">
        <v>1765</v>
      </c>
      <c r="G1164" s="4" t="s">
        <v>5071</v>
      </c>
      <c r="H1164" s="4" t="s">
        <v>5204</v>
      </c>
    </row>
    <row r="1165" spans="1:8">
      <c r="A1165" s="4" t="s">
        <v>5687</v>
      </c>
      <c r="B1165" s="4" t="s">
        <v>5076</v>
      </c>
      <c r="C1165" s="4" t="s">
        <v>129</v>
      </c>
      <c r="D1165" s="4" t="s">
        <v>815</v>
      </c>
      <c r="E1165" s="4" t="s">
        <v>5301</v>
      </c>
      <c r="F1165" s="4" t="s">
        <v>146</v>
      </c>
      <c r="G1165" s="4" t="s">
        <v>5071</v>
      </c>
      <c r="H1165" s="4" t="s">
        <v>5122</v>
      </c>
    </row>
    <row r="1166" spans="1:8">
      <c r="A1166" s="4" t="s">
        <v>1390</v>
      </c>
      <c r="B1166" s="4" t="s">
        <v>5076</v>
      </c>
      <c r="C1166" s="4" t="s">
        <v>66</v>
      </c>
      <c r="D1166" s="4" t="s">
        <v>815</v>
      </c>
      <c r="E1166" s="4" t="s">
        <v>5149</v>
      </c>
      <c r="F1166" s="4" t="s">
        <v>1385</v>
      </c>
      <c r="G1166" s="4" t="s">
        <v>5071</v>
      </c>
      <c r="H1166" s="4" t="s">
        <v>5084</v>
      </c>
    </row>
    <row r="1167" spans="1:8">
      <c r="A1167" s="4" t="s">
        <v>5688</v>
      </c>
      <c r="B1167" s="4" t="s">
        <v>5076</v>
      </c>
      <c r="C1167" s="4" t="s">
        <v>66</v>
      </c>
      <c r="D1167" s="4" t="s">
        <v>815</v>
      </c>
      <c r="E1167" s="4" t="s">
        <v>5149</v>
      </c>
      <c r="F1167" s="4" t="s">
        <v>1385</v>
      </c>
      <c r="G1167" s="4" t="s">
        <v>5071</v>
      </c>
      <c r="H1167" s="4" t="s">
        <v>5095</v>
      </c>
    </row>
    <row r="1168" spans="1:8">
      <c r="A1168" s="4" t="s">
        <v>5689</v>
      </c>
      <c r="B1168" s="4" t="s">
        <v>5076</v>
      </c>
      <c r="C1168" s="4" t="s">
        <v>240</v>
      </c>
      <c r="D1168" s="4" t="s">
        <v>815</v>
      </c>
      <c r="E1168" s="4" t="s">
        <v>5540</v>
      </c>
      <c r="F1168" s="4" t="s">
        <v>5541</v>
      </c>
      <c r="G1168" s="4" t="s">
        <v>5080</v>
      </c>
      <c r="H1168" s="4" t="s">
        <v>5122</v>
      </c>
    </row>
    <row r="1169" spans="1:8">
      <c r="A1169" s="4" t="s">
        <v>5690</v>
      </c>
      <c r="B1169" s="4" t="s">
        <v>5076</v>
      </c>
      <c r="C1169" s="4" t="s">
        <v>175</v>
      </c>
      <c r="D1169" s="4" t="s">
        <v>5691</v>
      </c>
      <c r="E1169" s="4" t="s">
        <v>5177</v>
      </c>
      <c r="F1169" s="4" t="s">
        <v>5178</v>
      </c>
      <c r="G1169" s="4" t="s">
        <v>5080</v>
      </c>
      <c r="H1169" s="4" t="s">
        <v>5088</v>
      </c>
    </row>
    <row r="1170" spans="1:8">
      <c r="A1170" s="4" t="s">
        <v>5692</v>
      </c>
      <c r="B1170" s="4" t="s">
        <v>5076</v>
      </c>
      <c r="C1170" s="4" t="s">
        <v>34</v>
      </c>
      <c r="D1170" s="4" t="s">
        <v>693</v>
      </c>
      <c r="E1170" s="4" t="s">
        <v>5185</v>
      </c>
      <c r="F1170" s="4" t="s">
        <v>5186</v>
      </c>
      <c r="G1170" s="4" t="s">
        <v>5071</v>
      </c>
      <c r="H1170" s="4" t="s">
        <v>5204</v>
      </c>
    </row>
    <row r="1171" spans="1:8">
      <c r="A1171" s="4" t="s">
        <v>5693</v>
      </c>
      <c r="B1171" s="4" t="s">
        <v>5076</v>
      </c>
      <c r="C1171" s="4" t="s">
        <v>1084</v>
      </c>
      <c r="D1171" s="4" t="s">
        <v>693</v>
      </c>
      <c r="E1171" s="4" t="s">
        <v>5425</v>
      </c>
      <c r="F1171" s="4" t="s">
        <v>3385</v>
      </c>
      <c r="G1171" s="4" t="s">
        <v>5071</v>
      </c>
      <c r="H1171" s="4" t="s">
        <v>5134</v>
      </c>
    </row>
    <row r="1172" spans="1:8">
      <c r="A1172" s="4" t="s">
        <v>1060</v>
      </c>
      <c r="B1172" s="4" t="s">
        <v>5069</v>
      </c>
      <c r="C1172" s="4" t="s">
        <v>322</v>
      </c>
      <c r="D1172" s="4" t="s">
        <v>781</v>
      </c>
      <c r="E1172" s="4" t="s">
        <v>5194</v>
      </c>
      <c r="F1172" s="4" t="s">
        <v>5195</v>
      </c>
      <c r="G1172" s="4" t="s">
        <v>5071</v>
      </c>
      <c r="H1172" s="4" t="s">
        <v>5081</v>
      </c>
    </row>
    <row r="1173" spans="1:8">
      <c r="A1173" s="4" t="s">
        <v>5694</v>
      </c>
      <c r="B1173" s="4" t="s">
        <v>5076</v>
      </c>
      <c r="C1173" s="4" t="s">
        <v>34</v>
      </c>
      <c r="D1173" s="4" t="s">
        <v>781</v>
      </c>
      <c r="E1173" s="4" t="s">
        <v>5147</v>
      </c>
      <c r="F1173" s="4" t="s">
        <v>5148</v>
      </c>
      <c r="G1173" s="4" t="s">
        <v>5080</v>
      </c>
      <c r="H1173" s="4" t="s">
        <v>5125</v>
      </c>
    </row>
    <row r="1174" spans="1:8">
      <c r="A1174" s="4" t="s">
        <v>1458</v>
      </c>
      <c r="B1174" s="4" t="s">
        <v>5076</v>
      </c>
      <c r="C1174" s="4" t="s">
        <v>495</v>
      </c>
      <c r="D1174" s="4" t="s">
        <v>781</v>
      </c>
      <c r="E1174" s="4" t="s">
        <v>5132</v>
      </c>
      <c r="F1174" s="4" t="s">
        <v>5133</v>
      </c>
      <c r="G1174" s="4" t="s">
        <v>5071</v>
      </c>
      <c r="H1174" s="4" t="s">
        <v>5122</v>
      </c>
    </row>
    <row r="1175" spans="1:8">
      <c r="A1175" s="4" t="s">
        <v>5695</v>
      </c>
      <c r="B1175" s="4" t="s">
        <v>5076</v>
      </c>
      <c r="C1175" s="4" t="s">
        <v>197</v>
      </c>
      <c r="D1175" s="4" t="s">
        <v>781</v>
      </c>
      <c r="E1175" s="4" t="s">
        <v>5208</v>
      </c>
      <c r="F1175" s="4" t="s">
        <v>1299</v>
      </c>
      <c r="G1175" s="4" t="s">
        <v>5071</v>
      </c>
      <c r="H1175" s="4" t="s">
        <v>5124</v>
      </c>
    </row>
    <row r="1176" spans="1:8">
      <c r="A1176" s="4" t="s">
        <v>5696</v>
      </c>
      <c r="B1176" s="4" t="s">
        <v>5076</v>
      </c>
      <c r="C1176" s="4" t="s">
        <v>5697</v>
      </c>
      <c r="D1176" s="4" t="s">
        <v>781</v>
      </c>
      <c r="E1176" s="4" t="s">
        <v>5698</v>
      </c>
      <c r="F1176" s="4" t="s">
        <v>5697</v>
      </c>
      <c r="G1176" s="4" t="s">
        <v>5080</v>
      </c>
      <c r="H1176" s="4" t="s">
        <v>5103</v>
      </c>
    </row>
    <row r="1177" spans="1:8">
      <c r="A1177" s="4" t="s">
        <v>5699</v>
      </c>
      <c r="B1177" s="4" t="s">
        <v>5076</v>
      </c>
      <c r="C1177" s="4" t="s">
        <v>66</v>
      </c>
      <c r="D1177" s="4" t="s">
        <v>781</v>
      </c>
      <c r="E1177" s="4" t="s">
        <v>5173</v>
      </c>
      <c r="F1177" s="4" t="s">
        <v>5174</v>
      </c>
      <c r="G1177" s="4" t="s">
        <v>5071</v>
      </c>
      <c r="H1177" s="4" t="s">
        <v>5122</v>
      </c>
    </row>
    <row r="1178" spans="1:8">
      <c r="A1178" s="4" t="s">
        <v>1396</v>
      </c>
      <c r="B1178" s="4" t="s">
        <v>5076</v>
      </c>
      <c r="C1178" s="4" t="s">
        <v>175</v>
      </c>
      <c r="D1178" s="4" t="s">
        <v>358</v>
      </c>
      <c r="E1178" s="4" t="s">
        <v>5262</v>
      </c>
      <c r="F1178" s="4" t="s">
        <v>5263</v>
      </c>
      <c r="G1178" s="4" t="s">
        <v>5071</v>
      </c>
      <c r="H1178" s="4" t="s">
        <v>5088</v>
      </c>
    </row>
    <row r="1179" spans="1:8">
      <c r="A1179" s="4" t="s">
        <v>1402</v>
      </c>
      <c r="B1179" s="4" t="s">
        <v>5076</v>
      </c>
      <c r="C1179" s="4" t="s">
        <v>175</v>
      </c>
      <c r="D1179" s="4" t="s">
        <v>358</v>
      </c>
      <c r="E1179" s="4" t="s">
        <v>5262</v>
      </c>
      <c r="F1179" s="4" t="s">
        <v>5263</v>
      </c>
      <c r="G1179" s="4" t="s">
        <v>5071</v>
      </c>
      <c r="H1179" s="4" t="s">
        <v>5072</v>
      </c>
    </row>
    <row r="1180" spans="1:8">
      <c r="A1180" s="4" t="s">
        <v>5700</v>
      </c>
      <c r="B1180" s="4" t="s">
        <v>5076</v>
      </c>
      <c r="C1180" s="4" t="s">
        <v>129</v>
      </c>
      <c r="D1180" s="4" t="s">
        <v>358</v>
      </c>
      <c r="E1180" s="4" t="s">
        <v>5594</v>
      </c>
      <c r="F1180" s="4" t="s">
        <v>138</v>
      </c>
      <c r="G1180" s="4" t="s">
        <v>5080</v>
      </c>
      <c r="H1180" s="4" t="s">
        <v>5081</v>
      </c>
    </row>
    <row r="1181" spans="1:8">
      <c r="A1181" s="4" t="s">
        <v>1581</v>
      </c>
      <c r="B1181" s="4" t="s">
        <v>5076</v>
      </c>
      <c r="C1181" s="4" t="s">
        <v>495</v>
      </c>
      <c r="D1181" s="4" t="s">
        <v>354</v>
      </c>
      <c r="E1181" s="4" t="s">
        <v>5132</v>
      </c>
      <c r="F1181" s="4" t="s">
        <v>5133</v>
      </c>
      <c r="G1181" s="4" t="s">
        <v>5071</v>
      </c>
      <c r="H1181" s="4" t="s">
        <v>5204</v>
      </c>
    </row>
    <row r="1182" spans="1:8">
      <c r="A1182" s="4" t="s">
        <v>862</v>
      </c>
      <c r="B1182" s="4" t="s">
        <v>5069</v>
      </c>
      <c r="C1182" s="4" t="s">
        <v>291</v>
      </c>
      <c r="D1182" s="4" t="s">
        <v>354</v>
      </c>
      <c r="E1182" s="4" t="s">
        <v>5350</v>
      </c>
      <c r="F1182" s="4" t="s">
        <v>293</v>
      </c>
      <c r="G1182" s="4" t="s">
        <v>5071</v>
      </c>
      <c r="H1182" s="4" t="s">
        <v>5124</v>
      </c>
    </row>
    <row r="1183" spans="1:8">
      <c r="A1183" s="4" t="s">
        <v>1878</v>
      </c>
      <c r="B1183" s="4" t="s">
        <v>5069</v>
      </c>
      <c r="C1183" s="4" t="s">
        <v>304</v>
      </c>
      <c r="D1183" s="4" t="s">
        <v>354</v>
      </c>
      <c r="E1183" s="4" t="s">
        <v>5314</v>
      </c>
      <c r="F1183" s="4" t="s">
        <v>313</v>
      </c>
      <c r="G1183" s="4" t="s">
        <v>5071</v>
      </c>
      <c r="H1183" s="4" t="s">
        <v>5081</v>
      </c>
    </row>
    <row r="1184" spans="1:8">
      <c r="A1184" s="4" t="s">
        <v>1059</v>
      </c>
      <c r="B1184" s="4" t="s">
        <v>5069</v>
      </c>
      <c r="C1184" s="4" t="s">
        <v>322</v>
      </c>
      <c r="D1184" s="4" t="s">
        <v>354</v>
      </c>
      <c r="E1184" s="4" t="s">
        <v>5194</v>
      </c>
      <c r="F1184" s="4" t="s">
        <v>5195</v>
      </c>
      <c r="G1184" s="4" t="s">
        <v>5071</v>
      </c>
      <c r="H1184" s="4" t="s">
        <v>5092</v>
      </c>
    </row>
    <row r="1185" spans="1:8">
      <c r="A1185" s="4" t="s">
        <v>1016</v>
      </c>
      <c r="B1185" s="4" t="s">
        <v>5076</v>
      </c>
      <c r="C1185" s="4" t="s">
        <v>197</v>
      </c>
      <c r="D1185" s="4" t="s">
        <v>354</v>
      </c>
      <c r="E1185" s="4" t="s">
        <v>5633</v>
      </c>
      <c r="F1185" s="4" t="s">
        <v>1015</v>
      </c>
      <c r="G1185" s="4" t="s">
        <v>5071</v>
      </c>
      <c r="H1185" s="4" t="s">
        <v>5168</v>
      </c>
    </row>
    <row r="1186" spans="1:8">
      <c r="A1186" s="4" t="s">
        <v>5701</v>
      </c>
      <c r="B1186" s="4" t="s">
        <v>5069</v>
      </c>
      <c r="C1186" s="4" t="s">
        <v>322</v>
      </c>
      <c r="D1186" s="4" t="s">
        <v>354</v>
      </c>
      <c r="E1186" s="4" t="s">
        <v>5194</v>
      </c>
      <c r="F1186" s="4" t="s">
        <v>5195</v>
      </c>
      <c r="G1186" s="4" t="s">
        <v>5071</v>
      </c>
      <c r="H1186" s="4" t="s">
        <v>5103</v>
      </c>
    </row>
    <row r="1187" spans="1:8">
      <c r="A1187" s="4" t="s">
        <v>1705</v>
      </c>
      <c r="B1187" s="4" t="s">
        <v>5076</v>
      </c>
      <c r="C1187" s="4" t="s">
        <v>495</v>
      </c>
      <c r="D1187" s="4" t="s">
        <v>354</v>
      </c>
      <c r="E1187" s="4" t="s">
        <v>5132</v>
      </c>
      <c r="F1187" s="4" t="s">
        <v>5133</v>
      </c>
      <c r="G1187" s="4" t="s">
        <v>5071</v>
      </c>
      <c r="H1187" s="4" t="s">
        <v>5075</v>
      </c>
    </row>
    <row r="1188" spans="1:8">
      <c r="A1188" s="4" t="s">
        <v>5702</v>
      </c>
      <c r="B1188" s="4" t="s">
        <v>5076</v>
      </c>
      <c r="C1188" s="4" t="s">
        <v>495</v>
      </c>
      <c r="D1188" s="4" t="s">
        <v>354</v>
      </c>
      <c r="E1188" s="4" t="s">
        <v>5132</v>
      </c>
      <c r="F1188" s="4" t="s">
        <v>5133</v>
      </c>
      <c r="G1188" s="4" t="s">
        <v>5071</v>
      </c>
      <c r="H1188" s="4" t="s">
        <v>5103</v>
      </c>
    </row>
    <row r="1189" spans="1:8">
      <c r="A1189" s="4" t="s">
        <v>649</v>
      </c>
      <c r="B1189" s="4" t="s">
        <v>5076</v>
      </c>
      <c r="C1189" s="4" t="s">
        <v>66</v>
      </c>
      <c r="D1189" s="4" t="s">
        <v>354</v>
      </c>
      <c r="E1189" s="4" t="s">
        <v>5173</v>
      </c>
      <c r="F1189" s="4" t="s">
        <v>5174</v>
      </c>
      <c r="G1189" s="4" t="s">
        <v>5071</v>
      </c>
      <c r="H1189" s="4" t="s">
        <v>5124</v>
      </c>
    </row>
    <row r="1190" spans="1:8">
      <c r="A1190" s="4" t="s">
        <v>1507</v>
      </c>
      <c r="B1190" s="4" t="s">
        <v>5076</v>
      </c>
      <c r="C1190" s="4" t="s">
        <v>495</v>
      </c>
      <c r="D1190" s="4" t="s">
        <v>354</v>
      </c>
      <c r="E1190" s="4" t="s">
        <v>5132</v>
      </c>
      <c r="F1190" s="4" t="s">
        <v>5133</v>
      </c>
      <c r="G1190" s="4" t="s">
        <v>5071</v>
      </c>
      <c r="H1190" s="4" t="s">
        <v>5075</v>
      </c>
    </row>
    <row r="1191" spans="1:8">
      <c r="A1191" s="4" t="s">
        <v>1774</v>
      </c>
      <c r="B1191" s="4" t="s">
        <v>5076</v>
      </c>
      <c r="C1191" s="4" t="s">
        <v>34</v>
      </c>
      <c r="D1191" s="4" t="s">
        <v>815</v>
      </c>
      <c r="E1191" s="4" t="s">
        <v>5274</v>
      </c>
      <c r="F1191" s="4" t="s">
        <v>5275</v>
      </c>
      <c r="G1191" s="4" t="s">
        <v>5071</v>
      </c>
      <c r="H1191" s="4" t="s">
        <v>5124</v>
      </c>
    </row>
    <row r="1192" spans="1:8">
      <c r="A1192" s="4" t="s">
        <v>1029</v>
      </c>
      <c r="B1192" s="4" t="s">
        <v>5069</v>
      </c>
      <c r="C1192" s="4" t="s">
        <v>322</v>
      </c>
      <c r="D1192" s="4" t="s">
        <v>815</v>
      </c>
      <c r="E1192" s="4" t="s">
        <v>5194</v>
      </c>
      <c r="F1192" s="4" t="s">
        <v>5195</v>
      </c>
      <c r="G1192" s="4" t="s">
        <v>5071</v>
      </c>
      <c r="H1192" s="4" t="s">
        <v>5098</v>
      </c>
    </row>
    <row r="1193" spans="1:8">
      <c r="A1193" s="4" t="s">
        <v>5703</v>
      </c>
      <c r="B1193" s="4" t="s">
        <v>5076</v>
      </c>
      <c r="C1193" s="4" t="s">
        <v>194</v>
      </c>
      <c r="D1193" s="4" t="s">
        <v>693</v>
      </c>
      <c r="E1193" s="4" t="s">
        <v>5162</v>
      </c>
      <c r="F1193" s="4" t="s">
        <v>5163</v>
      </c>
      <c r="G1193" s="4" t="s">
        <v>5080</v>
      </c>
      <c r="H1193" s="4" t="s">
        <v>5121</v>
      </c>
    </row>
    <row r="1194" spans="1:8">
      <c r="A1194" s="4" t="s">
        <v>5704</v>
      </c>
      <c r="B1194" s="4" t="s">
        <v>5076</v>
      </c>
      <c r="C1194" s="4" t="s">
        <v>5100</v>
      </c>
      <c r="D1194" s="4" t="s">
        <v>693</v>
      </c>
      <c r="E1194" s="4" t="s">
        <v>5681</v>
      </c>
      <c r="F1194" s="4" t="s">
        <v>5682</v>
      </c>
      <c r="G1194" s="4" t="s">
        <v>5080</v>
      </c>
      <c r="H1194" s="4" t="s">
        <v>5124</v>
      </c>
    </row>
    <row r="1195" spans="1:8">
      <c r="A1195" s="4" t="s">
        <v>5705</v>
      </c>
      <c r="B1195" s="4" t="s">
        <v>5076</v>
      </c>
      <c r="C1195" s="4" t="s">
        <v>5100</v>
      </c>
      <c r="D1195" s="4" t="s">
        <v>693</v>
      </c>
      <c r="E1195" s="4" t="s">
        <v>5681</v>
      </c>
      <c r="F1195" s="4" t="s">
        <v>5682</v>
      </c>
      <c r="G1195" s="4" t="s">
        <v>5080</v>
      </c>
      <c r="H1195" s="4" t="s">
        <v>5124</v>
      </c>
    </row>
    <row r="1196" spans="1:8">
      <c r="A1196" s="4" t="s">
        <v>5706</v>
      </c>
      <c r="B1196" s="4" t="s">
        <v>5076</v>
      </c>
      <c r="C1196" s="4" t="s">
        <v>34</v>
      </c>
      <c r="D1196" s="4" t="s">
        <v>781</v>
      </c>
      <c r="E1196" s="4" t="s">
        <v>5147</v>
      </c>
      <c r="F1196" s="4" t="s">
        <v>5148</v>
      </c>
      <c r="G1196" s="4" t="s">
        <v>5080</v>
      </c>
      <c r="H1196" s="4" t="s">
        <v>5081</v>
      </c>
    </row>
    <row r="1197" spans="1:8">
      <c r="A1197" s="4" t="s">
        <v>5707</v>
      </c>
      <c r="B1197" s="4" t="s">
        <v>5076</v>
      </c>
      <c r="C1197" s="4" t="s">
        <v>197</v>
      </c>
      <c r="D1197" s="4" t="s">
        <v>781</v>
      </c>
      <c r="E1197" s="4" t="s">
        <v>5208</v>
      </c>
      <c r="F1197" s="4" t="s">
        <v>1299</v>
      </c>
      <c r="G1197" s="4" t="s">
        <v>5071</v>
      </c>
      <c r="H1197" s="4" t="s">
        <v>5092</v>
      </c>
    </row>
    <row r="1198" spans="1:8">
      <c r="A1198" s="4" t="s">
        <v>5708</v>
      </c>
      <c r="B1198" s="4" t="s">
        <v>5258</v>
      </c>
      <c r="C1198" s="4"/>
      <c r="D1198" s="4" t="s">
        <v>781</v>
      </c>
      <c r="E1198" s="4" t="s">
        <v>5259</v>
      </c>
      <c r="F1198" s="4" t="s">
        <v>5260</v>
      </c>
      <c r="G1198" s="4" t="s">
        <v>5080</v>
      </c>
      <c r="H1198" s="4" t="s">
        <v>5103</v>
      </c>
    </row>
    <row r="1199" spans="1:8">
      <c r="A1199" s="4" t="s">
        <v>1832</v>
      </c>
      <c r="B1199" s="4" t="s">
        <v>5076</v>
      </c>
      <c r="C1199" s="4" t="s">
        <v>197</v>
      </c>
      <c r="D1199" s="4" t="s">
        <v>781</v>
      </c>
      <c r="E1199" s="4" t="s">
        <v>5183</v>
      </c>
      <c r="F1199" s="4" t="s">
        <v>5184</v>
      </c>
      <c r="G1199" s="4" t="s">
        <v>5071</v>
      </c>
      <c r="H1199" s="4" t="s">
        <v>5124</v>
      </c>
    </row>
    <row r="1200" spans="1:8">
      <c r="A1200" s="4" t="s">
        <v>780</v>
      </c>
      <c r="B1200" s="4" t="s">
        <v>5076</v>
      </c>
      <c r="C1200" s="4" t="s">
        <v>221</v>
      </c>
      <c r="D1200" s="4" t="s">
        <v>781</v>
      </c>
      <c r="E1200" s="4" t="s">
        <v>5278</v>
      </c>
      <c r="F1200" s="4" t="s">
        <v>5279</v>
      </c>
      <c r="G1200" s="4" t="s">
        <v>5071</v>
      </c>
      <c r="H1200" s="4" t="s">
        <v>5072</v>
      </c>
    </row>
    <row r="1201" spans="1:8">
      <c r="A1201" s="4" t="s">
        <v>1256</v>
      </c>
      <c r="B1201" s="4" t="s">
        <v>5076</v>
      </c>
      <c r="C1201" s="4" t="s">
        <v>66</v>
      </c>
      <c r="D1201" s="4" t="s">
        <v>358</v>
      </c>
      <c r="E1201" s="4" t="s">
        <v>5218</v>
      </c>
      <c r="F1201" s="4" t="s">
        <v>5219</v>
      </c>
      <c r="G1201" s="4" t="s">
        <v>5071</v>
      </c>
      <c r="H1201" s="4" t="s">
        <v>5098</v>
      </c>
    </row>
    <row r="1202" spans="1:8">
      <c r="A1202" s="4" t="s">
        <v>1932</v>
      </c>
      <c r="B1202" s="4" t="s">
        <v>5076</v>
      </c>
      <c r="C1202" s="4" t="s">
        <v>34</v>
      </c>
      <c r="D1202" s="4" t="s">
        <v>358</v>
      </c>
      <c r="E1202" s="4" t="s">
        <v>5223</v>
      </c>
      <c r="F1202" s="4" t="s">
        <v>5224</v>
      </c>
      <c r="G1202" s="4" t="s">
        <v>5071</v>
      </c>
      <c r="H1202" s="4" t="s">
        <v>5121</v>
      </c>
    </row>
    <row r="1203" spans="1:8">
      <c r="A1203" s="4" t="s">
        <v>1393</v>
      </c>
      <c r="B1203" s="4" t="s">
        <v>5076</v>
      </c>
      <c r="C1203" s="4" t="s">
        <v>66</v>
      </c>
      <c r="D1203" s="4" t="s">
        <v>358</v>
      </c>
      <c r="E1203" s="4" t="s">
        <v>5149</v>
      </c>
      <c r="F1203" s="4" t="s">
        <v>1385</v>
      </c>
      <c r="G1203" s="4" t="s">
        <v>5071</v>
      </c>
      <c r="H1203" s="4" t="s">
        <v>5114</v>
      </c>
    </row>
    <row r="1204" spans="1:8">
      <c r="A1204" s="4" t="s">
        <v>5709</v>
      </c>
      <c r="B1204" s="4" t="s">
        <v>5347</v>
      </c>
      <c r="C1204" s="4"/>
      <c r="D1204" s="4" t="s">
        <v>358</v>
      </c>
      <c r="E1204" s="4" t="s">
        <v>5348</v>
      </c>
      <c r="F1204" s="4" t="s">
        <v>5347</v>
      </c>
      <c r="G1204" s="4" t="s">
        <v>5080</v>
      </c>
      <c r="H1204" s="4" t="s">
        <v>5084</v>
      </c>
    </row>
    <row r="1205" spans="1:8">
      <c r="A1205" s="4" t="s">
        <v>5710</v>
      </c>
      <c r="B1205" s="4" t="s">
        <v>5076</v>
      </c>
      <c r="C1205" s="4" t="s">
        <v>34</v>
      </c>
      <c r="D1205" s="4" t="s">
        <v>693</v>
      </c>
      <c r="E1205" s="4" t="s">
        <v>5185</v>
      </c>
      <c r="F1205" s="4" t="s">
        <v>5186</v>
      </c>
      <c r="G1205" s="4" t="s">
        <v>5071</v>
      </c>
      <c r="H1205" s="4" t="s">
        <v>5121</v>
      </c>
    </row>
    <row r="1206" spans="1:8">
      <c r="A1206" s="4" t="s">
        <v>5711</v>
      </c>
      <c r="B1206" s="4" t="s">
        <v>5069</v>
      </c>
      <c r="C1206" s="4" t="s">
        <v>322</v>
      </c>
      <c r="D1206" s="4" t="s">
        <v>693</v>
      </c>
      <c r="E1206" s="4" t="s">
        <v>5079</v>
      </c>
      <c r="F1206" s="4" t="s">
        <v>5026</v>
      </c>
      <c r="G1206" s="4" t="s">
        <v>5080</v>
      </c>
      <c r="H1206" s="4" t="s">
        <v>5098</v>
      </c>
    </row>
    <row r="1207" spans="1:8">
      <c r="A1207" s="4" t="s">
        <v>1866</v>
      </c>
      <c r="B1207" s="4" t="s">
        <v>5076</v>
      </c>
      <c r="C1207" s="4" t="s">
        <v>197</v>
      </c>
      <c r="D1207" s="4" t="s">
        <v>781</v>
      </c>
      <c r="E1207" s="4" t="s">
        <v>5183</v>
      </c>
      <c r="F1207" s="4" t="s">
        <v>5184</v>
      </c>
      <c r="G1207" s="4" t="s">
        <v>5071</v>
      </c>
      <c r="H1207" s="4" t="s">
        <v>5125</v>
      </c>
    </row>
    <row r="1208" spans="1:8">
      <c r="A1208" s="4" t="s">
        <v>5712</v>
      </c>
      <c r="B1208" s="4" t="s">
        <v>5076</v>
      </c>
      <c r="C1208" s="4" t="s">
        <v>34</v>
      </c>
      <c r="D1208" s="4" t="s">
        <v>781</v>
      </c>
      <c r="E1208" s="4" t="s">
        <v>5147</v>
      </c>
      <c r="F1208" s="4" t="s">
        <v>5148</v>
      </c>
      <c r="G1208" s="4" t="s">
        <v>5071</v>
      </c>
      <c r="H1208" s="4" t="s">
        <v>5103</v>
      </c>
    </row>
    <row r="1209" spans="1:8">
      <c r="A1209" s="4" t="s">
        <v>5713</v>
      </c>
      <c r="B1209" s="4" t="s">
        <v>5076</v>
      </c>
      <c r="C1209" s="4" t="s">
        <v>5697</v>
      </c>
      <c r="D1209" s="4" t="s">
        <v>781</v>
      </c>
      <c r="E1209" s="4" t="s">
        <v>5698</v>
      </c>
      <c r="F1209" s="4" t="s">
        <v>5697</v>
      </c>
      <c r="G1209" s="4" t="s">
        <v>5080</v>
      </c>
      <c r="H1209" s="4" t="s">
        <v>5169</v>
      </c>
    </row>
    <row r="1210" spans="1:8">
      <c r="A1210" s="4" t="s">
        <v>5714</v>
      </c>
      <c r="B1210" s="4" t="s">
        <v>5076</v>
      </c>
      <c r="C1210" s="4" t="s">
        <v>240</v>
      </c>
      <c r="D1210" s="4" t="s">
        <v>781</v>
      </c>
      <c r="E1210" s="4" t="s">
        <v>5167</v>
      </c>
      <c r="F1210" s="4" t="s">
        <v>242</v>
      </c>
      <c r="G1210" s="4" t="s">
        <v>5080</v>
      </c>
      <c r="H1210" s="4" t="s">
        <v>5072</v>
      </c>
    </row>
    <row r="1211" spans="1:8">
      <c r="A1211" s="4" t="s">
        <v>5715</v>
      </c>
      <c r="B1211" s="4" t="s">
        <v>5076</v>
      </c>
      <c r="C1211" s="4" t="s">
        <v>34</v>
      </c>
      <c r="D1211" s="4" t="s">
        <v>358</v>
      </c>
      <c r="E1211" s="4" t="s">
        <v>5147</v>
      </c>
      <c r="F1211" s="4" t="s">
        <v>5148</v>
      </c>
      <c r="G1211" s="4" t="s">
        <v>5080</v>
      </c>
      <c r="H1211" s="4" t="s">
        <v>5103</v>
      </c>
    </row>
    <row r="1212" spans="1:8">
      <c r="A1212" s="4" t="s">
        <v>651</v>
      </c>
      <c r="B1212" s="4" t="s">
        <v>5076</v>
      </c>
      <c r="C1212" s="4" t="s">
        <v>66</v>
      </c>
      <c r="D1212" s="4" t="s">
        <v>358</v>
      </c>
      <c r="E1212" s="4" t="s">
        <v>5173</v>
      </c>
      <c r="F1212" s="4" t="s">
        <v>5174</v>
      </c>
      <c r="G1212" s="4" t="s">
        <v>5071</v>
      </c>
      <c r="H1212" s="4" t="s">
        <v>5204</v>
      </c>
    </row>
    <row r="1213" spans="1:8">
      <c r="A1213" s="4" t="s">
        <v>5716</v>
      </c>
      <c r="B1213" s="4" t="s">
        <v>5076</v>
      </c>
      <c r="C1213" s="4" t="s">
        <v>175</v>
      </c>
      <c r="D1213" s="4" t="s">
        <v>358</v>
      </c>
      <c r="E1213" s="4" t="s">
        <v>5262</v>
      </c>
      <c r="F1213" s="4" t="s">
        <v>5263</v>
      </c>
      <c r="G1213" s="4" t="s">
        <v>5071</v>
      </c>
      <c r="H1213" s="4" t="s">
        <v>5134</v>
      </c>
    </row>
    <row r="1214" spans="1:8">
      <c r="A1214" s="4" t="s">
        <v>471</v>
      </c>
      <c r="B1214" s="4" t="s">
        <v>5069</v>
      </c>
      <c r="C1214" s="4" t="s">
        <v>304</v>
      </c>
      <c r="D1214" s="4" t="s">
        <v>358</v>
      </c>
      <c r="E1214" s="4" t="s">
        <v>5535</v>
      </c>
      <c r="F1214" s="4" t="s">
        <v>303</v>
      </c>
      <c r="G1214" s="4" t="s">
        <v>5071</v>
      </c>
      <c r="H1214" s="4" t="s">
        <v>5124</v>
      </c>
    </row>
    <row r="1215" spans="1:8">
      <c r="A1215" s="4" t="s">
        <v>5717</v>
      </c>
      <c r="B1215" s="4" t="s">
        <v>5076</v>
      </c>
      <c r="C1215" s="4" t="s">
        <v>495</v>
      </c>
      <c r="D1215" s="4" t="s">
        <v>358</v>
      </c>
      <c r="E1215" s="4" t="s">
        <v>5132</v>
      </c>
      <c r="F1215" s="4" t="s">
        <v>5133</v>
      </c>
      <c r="G1215" s="4" t="s">
        <v>5071</v>
      </c>
      <c r="H1215" s="4" t="s">
        <v>5088</v>
      </c>
    </row>
    <row r="1216" spans="1:8">
      <c r="A1216" s="4" t="s">
        <v>1693</v>
      </c>
      <c r="B1216" s="4" t="s">
        <v>5076</v>
      </c>
      <c r="C1216" s="4" t="s">
        <v>495</v>
      </c>
      <c r="D1216" s="4" t="s">
        <v>358</v>
      </c>
      <c r="E1216" s="4" t="s">
        <v>5132</v>
      </c>
      <c r="F1216" s="4" t="s">
        <v>5133</v>
      </c>
      <c r="G1216" s="4" t="s">
        <v>5071</v>
      </c>
      <c r="H1216" s="4" t="s">
        <v>5092</v>
      </c>
    </row>
    <row r="1217" spans="1:8">
      <c r="A1217" s="4" t="s">
        <v>740</v>
      </c>
      <c r="B1217" s="4" t="s">
        <v>5076</v>
      </c>
      <c r="C1217" s="4" t="s">
        <v>160</v>
      </c>
      <c r="D1217" s="4" t="s">
        <v>358</v>
      </c>
      <c r="E1217" s="4" t="s">
        <v>5170</v>
      </c>
      <c r="F1217" s="4" t="s">
        <v>737</v>
      </c>
      <c r="G1217" s="4" t="s">
        <v>5071</v>
      </c>
      <c r="H1217" s="4" t="s">
        <v>5072</v>
      </c>
    </row>
    <row r="1218" spans="1:8">
      <c r="A1218" s="4" t="s">
        <v>916</v>
      </c>
      <c r="B1218" s="4" t="s">
        <v>5076</v>
      </c>
      <c r="C1218" s="4" t="s">
        <v>160</v>
      </c>
      <c r="D1218" s="4" t="s">
        <v>358</v>
      </c>
      <c r="E1218" s="4" t="s">
        <v>5203</v>
      </c>
      <c r="F1218" s="4" t="s">
        <v>159</v>
      </c>
      <c r="G1218" s="4" t="s">
        <v>5071</v>
      </c>
      <c r="H1218" s="4" t="s">
        <v>5121</v>
      </c>
    </row>
    <row r="1219" spans="1:8">
      <c r="A1219" s="4" t="s">
        <v>1624</v>
      </c>
      <c r="B1219" s="4" t="s">
        <v>5076</v>
      </c>
      <c r="C1219" s="4" t="s">
        <v>495</v>
      </c>
      <c r="D1219" s="4" t="s">
        <v>358</v>
      </c>
      <c r="E1219" s="4" t="s">
        <v>5132</v>
      </c>
      <c r="F1219" s="4" t="s">
        <v>5133</v>
      </c>
      <c r="G1219" s="4" t="s">
        <v>5071</v>
      </c>
      <c r="H1219" s="4" t="s">
        <v>5125</v>
      </c>
    </row>
    <row r="1220" spans="1:8">
      <c r="A1220" s="4" t="s">
        <v>1487</v>
      </c>
      <c r="B1220" s="4" t="s">
        <v>5076</v>
      </c>
      <c r="C1220" s="4" t="s">
        <v>495</v>
      </c>
      <c r="D1220" s="4" t="s">
        <v>358</v>
      </c>
      <c r="E1220" s="4" t="s">
        <v>5132</v>
      </c>
      <c r="F1220" s="4" t="s">
        <v>5133</v>
      </c>
      <c r="G1220" s="4" t="s">
        <v>5071</v>
      </c>
      <c r="H1220" s="4" t="s">
        <v>5125</v>
      </c>
    </row>
    <row r="1221" spans="1:8">
      <c r="A1221" s="4" t="s">
        <v>795</v>
      </c>
      <c r="B1221" s="4" t="s">
        <v>5076</v>
      </c>
      <c r="C1221" s="4" t="s">
        <v>221</v>
      </c>
      <c r="D1221" s="4" t="s">
        <v>358</v>
      </c>
      <c r="E1221" s="4" t="s">
        <v>5278</v>
      </c>
      <c r="F1221" s="4" t="s">
        <v>5279</v>
      </c>
      <c r="G1221" s="4" t="s">
        <v>5071</v>
      </c>
      <c r="H1221" s="4" t="s">
        <v>5168</v>
      </c>
    </row>
    <row r="1222" spans="1:8">
      <c r="A1222" s="4" t="s">
        <v>5718</v>
      </c>
      <c r="B1222" s="4" t="s">
        <v>5076</v>
      </c>
      <c r="C1222" s="4" t="s">
        <v>495</v>
      </c>
      <c r="D1222" s="4" t="s">
        <v>354</v>
      </c>
      <c r="E1222" s="4" t="s">
        <v>5132</v>
      </c>
      <c r="F1222" s="4" t="s">
        <v>5133</v>
      </c>
      <c r="G1222" s="4" t="s">
        <v>5071</v>
      </c>
      <c r="H1222" s="4" t="s">
        <v>5103</v>
      </c>
    </row>
    <row r="1223" spans="1:8">
      <c r="A1223" s="4" t="s">
        <v>1498</v>
      </c>
      <c r="B1223" s="4" t="s">
        <v>5076</v>
      </c>
      <c r="C1223" s="4" t="s">
        <v>495</v>
      </c>
      <c r="D1223" s="4" t="s">
        <v>354</v>
      </c>
      <c r="E1223" s="4" t="s">
        <v>5132</v>
      </c>
      <c r="F1223" s="4" t="s">
        <v>5133</v>
      </c>
      <c r="G1223" s="4" t="s">
        <v>5071</v>
      </c>
      <c r="H1223" s="4" t="s">
        <v>5081</v>
      </c>
    </row>
    <row r="1224" spans="1:8">
      <c r="A1224" s="4" t="s">
        <v>1579</v>
      </c>
      <c r="B1224" s="4" t="s">
        <v>5076</v>
      </c>
      <c r="C1224" s="4" t="s">
        <v>495</v>
      </c>
      <c r="D1224" s="4" t="s">
        <v>354</v>
      </c>
      <c r="E1224" s="4" t="s">
        <v>5132</v>
      </c>
      <c r="F1224" s="4" t="s">
        <v>5133</v>
      </c>
      <c r="G1224" s="4" t="s">
        <v>5071</v>
      </c>
      <c r="H1224" s="4" t="s">
        <v>5204</v>
      </c>
    </row>
    <row r="1225" spans="1:8">
      <c r="A1225" s="4" t="s">
        <v>5719</v>
      </c>
      <c r="B1225" s="4" t="s">
        <v>5076</v>
      </c>
      <c r="C1225" s="4" t="s">
        <v>1084</v>
      </c>
      <c r="D1225" s="4" t="s">
        <v>354</v>
      </c>
      <c r="E1225" s="4" t="s">
        <v>5425</v>
      </c>
      <c r="F1225" s="4" t="s">
        <v>3385</v>
      </c>
      <c r="G1225" s="4" t="s">
        <v>5080</v>
      </c>
      <c r="H1225" s="4" t="s">
        <v>5103</v>
      </c>
    </row>
    <row r="1226" spans="1:8">
      <c r="A1226" s="4" t="s">
        <v>1671</v>
      </c>
      <c r="B1226" s="4" t="s">
        <v>5076</v>
      </c>
      <c r="C1226" s="4" t="s">
        <v>495</v>
      </c>
      <c r="D1226" s="4" t="s">
        <v>354</v>
      </c>
      <c r="E1226" s="4" t="s">
        <v>5132</v>
      </c>
      <c r="F1226" s="4" t="s">
        <v>5133</v>
      </c>
      <c r="G1226" s="4" t="s">
        <v>5071</v>
      </c>
      <c r="H1226" s="4" t="s">
        <v>5103</v>
      </c>
    </row>
    <row r="1227" spans="1:8">
      <c r="A1227" s="4" t="s">
        <v>5720</v>
      </c>
      <c r="B1227" s="4" t="s">
        <v>5076</v>
      </c>
      <c r="C1227" s="4" t="s">
        <v>34</v>
      </c>
      <c r="D1227" s="4" t="s">
        <v>354</v>
      </c>
      <c r="E1227" s="4" t="s">
        <v>5223</v>
      </c>
      <c r="F1227" s="4" t="s">
        <v>5224</v>
      </c>
      <c r="G1227" s="4" t="s">
        <v>5080</v>
      </c>
      <c r="H1227" s="4" t="s">
        <v>5103</v>
      </c>
    </row>
    <row r="1228" spans="1:8">
      <c r="A1228" s="4" t="s">
        <v>1860</v>
      </c>
      <c r="B1228" s="4" t="s">
        <v>5076</v>
      </c>
      <c r="C1228" s="4" t="s">
        <v>197</v>
      </c>
      <c r="D1228" s="4" t="s">
        <v>815</v>
      </c>
      <c r="E1228" s="4" t="s">
        <v>5183</v>
      </c>
      <c r="F1228" s="4" t="s">
        <v>5184</v>
      </c>
      <c r="G1228" s="4" t="s">
        <v>5071</v>
      </c>
      <c r="H1228" s="4" t="s">
        <v>5098</v>
      </c>
    </row>
    <row r="1229" spans="1:8">
      <c r="A1229" s="4" t="s">
        <v>1366</v>
      </c>
      <c r="B1229" s="4" t="s">
        <v>5076</v>
      </c>
      <c r="C1229" s="4" t="s">
        <v>34</v>
      </c>
      <c r="D1229" s="4" t="s">
        <v>815</v>
      </c>
      <c r="E1229" s="4" t="s">
        <v>5537</v>
      </c>
      <c r="F1229" s="4" t="s">
        <v>5538</v>
      </c>
      <c r="G1229" s="4" t="s">
        <v>5071</v>
      </c>
      <c r="H1229" s="4" t="s">
        <v>5081</v>
      </c>
    </row>
    <row r="1230" spans="1:8">
      <c r="A1230" s="4" t="s">
        <v>1448</v>
      </c>
      <c r="B1230" s="4" t="s">
        <v>5076</v>
      </c>
      <c r="C1230" s="4" t="s">
        <v>495</v>
      </c>
      <c r="D1230" s="4" t="s">
        <v>815</v>
      </c>
      <c r="E1230" s="4" t="s">
        <v>5132</v>
      </c>
      <c r="F1230" s="4" t="s">
        <v>5133</v>
      </c>
      <c r="G1230" s="4" t="s">
        <v>5071</v>
      </c>
      <c r="H1230" s="4" t="s">
        <v>5081</v>
      </c>
    </row>
    <row r="1231" spans="1:8">
      <c r="A1231" s="4" t="s">
        <v>5721</v>
      </c>
      <c r="B1231" s="4" t="s">
        <v>5076</v>
      </c>
      <c r="C1231" s="4" t="s">
        <v>495</v>
      </c>
      <c r="D1231" s="4" t="s">
        <v>358</v>
      </c>
      <c r="E1231" s="4" t="s">
        <v>5132</v>
      </c>
      <c r="F1231" s="4" t="s">
        <v>5133</v>
      </c>
      <c r="G1231" s="4" t="s">
        <v>5071</v>
      </c>
      <c r="H1231" s="4" t="s">
        <v>5134</v>
      </c>
    </row>
    <row r="1232" spans="1:8">
      <c r="A1232" s="4" t="s">
        <v>1493</v>
      </c>
      <c r="B1232" s="4" t="s">
        <v>5076</v>
      </c>
      <c r="C1232" s="4" t="s">
        <v>495</v>
      </c>
      <c r="D1232" s="4" t="s">
        <v>358</v>
      </c>
      <c r="E1232" s="4" t="s">
        <v>5132</v>
      </c>
      <c r="F1232" s="4" t="s">
        <v>5133</v>
      </c>
      <c r="G1232" s="4" t="s">
        <v>5071</v>
      </c>
      <c r="H1232" s="4" t="s">
        <v>5204</v>
      </c>
    </row>
    <row r="1233" spans="1:8">
      <c r="A1233" s="4" t="s">
        <v>3524</v>
      </c>
      <c r="B1233" s="4" t="s">
        <v>5069</v>
      </c>
      <c r="C1233" s="4" t="s">
        <v>291</v>
      </c>
      <c r="D1233" s="4" t="s">
        <v>358</v>
      </c>
      <c r="E1233" s="4" t="s">
        <v>5350</v>
      </c>
      <c r="F1233" s="4" t="s">
        <v>293</v>
      </c>
      <c r="G1233" s="4" t="s">
        <v>5071</v>
      </c>
      <c r="H1233" s="4" t="s">
        <v>5134</v>
      </c>
    </row>
    <row r="1234" spans="1:8">
      <c r="A1234" s="4" t="s">
        <v>1034</v>
      </c>
      <c r="B1234" s="4" t="s">
        <v>5069</v>
      </c>
      <c r="C1234" s="4" t="s">
        <v>322</v>
      </c>
      <c r="D1234" s="4" t="s">
        <v>358</v>
      </c>
      <c r="E1234" s="4" t="s">
        <v>5194</v>
      </c>
      <c r="F1234" s="4" t="s">
        <v>5195</v>
      </c>
      <c r="G1234" s="4" t="s">
        <v>5071</v>
      </c>
      <c r="H1234" s="4" t="s">
        <v>5169</v>
      </c>
    </row>
    <row r="1235" spans="1:8">
      <c r="A1235" s="4" t="s">
        <v>1495</v>
      </c>
      <c r="B1235" s="4" t="s">
        <v>5076</v>
      </c>
      <c r="C1235" s="4" t="s">
        <v>495</v>
      </c>
      <c r="D1235" s="4" t="s">
        <v>358</v>
      </c>
      <c r="E1235" s="4" t="s">
        <v>5132</v>
      </c>
      <c r="F1235" s="4" t="s">
        <v>5133</v>
      </c>
      <c r="G1235" s="4" t="s">
        <v>5071</v>
      </c>
      <c r="H1235" s="4" t="s">
        <v>5081</v>
      </c>
    </row>
    <row r="1236" spans="1:8">
      <c r="A1236" s="4" t="s">
        <v>1649</v>
      </c>
      <c r="B1236" s="4" t="s">
        <v>5076</v>
      </c>
      <c r="C1236" s="4" t="s">
        <v>495</v>
      </c>
      <c r="D1236" s="4" t="s">
        <v>358</v>
      </c>
      <c r="E1236" s="4" t="s">
        <v>5132</v>
      </c>
      <c r="F1236" s="4" t="s">
        <v>5133</v>
      </c>
      <c r="G1236" s="4" t="s">
        <v>5071</v>
      </c>
      <c r="H1236" s="4" t="s">
        <v>5081</v>
      </c>
    </row>
    <row r="1237" spans="1:8">
      <c r="A1237" s="4" t="s">
        <v>5722</v>
      </c>
      <c r="B1237" s="4" t="s">
        <v>5076</v>
      </c>
      <c r="C1237" s="4" t="s">
        <v>495</v>
      </c>
      <c r="D1237" s="4" t="s">
        <v>358</v>
      </c>
      <c r="E1237" s="4" t="s">
        <v>5132</v>
      </c>
      <c r="F1237" s="4" t="s">
        <v>5133</v>
      </c>
      <c r="G1237" s="4" t="s">
        <v>5071</v>
      </c>
      <c r="H1237" s="4" t="s">
        <v>5134</v>
      </c>
    </row>
    <row r="1238" spans="1:8">
      <c r="A1238" s="4" t="s">
        <v>1501</v>
      </c>
      <c r="B1238" s="4" t="s">
        <v>5076</v>
      </c>
      <c r="C1238" s="4" t="s">
        <v>495</v>
      </c>
      <c r="D1238" s="4" t="s">
        <v>358</v>
      </c>
      <c r="E1238" s="4" t="s">
        <v>5132</v>
      </c>
      <c r="F1238" s="4" t="s">
        <v>5133</v>
      </c>
      <c r="G1238" s="4" t="s">
        <v>5071</v>
      </c>
      <c r="H1238" s="4" t="s">
        <v>5075</v>
      </c>
    </row>
    <row r="1239" spans="1:8">
      <c r="A1239" s="4" t="s">
        <v>1270</v>
      </c>
      <c r="B1239" s="4" t="s">
        <v>5076</v>
      </c>
      <c r="C1239" s="4" t="s">
        <v>66</v>
      </c>
      <c r="D1239" s="4" t="s">
        <v>358</v>
      </c>
      <c r="E1239" s="4" t="s">
        <v>5218</v>
      </c>
      <c r="F1239" s="4" t="s">
        <v>5219</v>
      </c>
      <c r="G1239" s="4" t="s">
        <v>5071</v>
      </c>
      <c r="H1239" s="4" t="s">
        <v>5122</v>
      </c>
    </row>
    <row r="1240" spans="1:8">
      <c r="A1240" s="4" t="s">
        <v>5723</v>
      </c>
      <c r="B1240" s="4" t="s">
        <v>5076</v>
      </c>
      <c r="C1240" s="4" t="s">
        <v>5100</v>
      </c>
      <c r="D1240" s="4" t="s">
        <v>358</v>
      </c>
      <c r="E1240" s="4" t="s">
        <v>5198</v>
      </c>
      <c r="F1240" s="4" t="s">
        <v>5199</v>
      </c>
      <c r="G1240" s="4" t="s">
        <v>5080</v>
      </c>
      <c r="H1240" s="4" t="s">
        <v>5081</v>
      </c>
    </row>
    <row r="1241" spans="1:8">
      <c r="A1241" s="4" t="s">
        <v>845</v>
      </c>
      <c r="B1241" s="4" t="s">
        <v>5076</v>
      </c>
      <c r="C1241" s="4" t="s">
        <v>129</v>
      </c>
      <c r="D1241" s="4" t="s">
        <v>358</v>
      </c>
      <c r="E1241" s="4" t="s">
        <v>5332</v>
      </c>
      <c r="F1241" s="4" t="s">
        <v>5333</v>
      </c>
      <c r="G1241" s="4" t="s">
        <v>5071</v>
      </c>
      <c r="H1241" s="4" t="s">
        <v>5081</v>
      </c>
    </row>
    <row r="1242" spans="1:8">
      <c r="A1242" s="4" t="s">
        <v>1875</v>
      </c>
      <c r="B1242" s="4" t="s">
        <v>5069</v>
      </c>
      <c r="C1242" s="4" t="s">
        <v>304</v>
      </c>
      <c r="D1242" s="4" t="s">
        <v>358</v>
      </c>
      <c r="E1242" s="4" t="s">
        <v>5314</v>
      </c>
      <c r="F1242" s="4" t="s">
        <v>313</v>
      </c>
      <c r="G1242" s="4" t="s">
        <v>5071</v>
      </c>
      <c r="H1242" s="4" t="s">
        <v>5168</v>
      </c>
    </row>
    <row r="1243" spans="1:8">
      <c r="A1243" s="4" t="s">
        <v>1747</v>
      </c>
      <c r="B1243" s="4" t="s">
        <v>5076</v>
      </c>
      <c r="C1243" s="4" t="s">
        <v>34</v>
      </c>
      <c r="D1243" s="4" t="s">
        <v>358</v>
      </c>
      <c r="E1243" s="4" t="s">
        <v>5147</v>
      </c>
      <c r="F1243" s="4" t="s">
        <v>5148</v>
      </c>
      <c r="G1243" s="4" t="s">
        <v>5071</v>
      </c>
      <c r="H1243" s="4" t="s">
        <v>5081</v>
      </c>
    </row>
    <row r="1244" spans="1:8">
      <c r="A1244" s="4" t="s">
        <v>551</v>
      </c>
      <c r="B1244" s="4" t="s">
        <v>5076</v>
      </c>
      <c r="C1244" s="4" t="s">
        <v>34</v>
      </c>
      <c r="D1244" s="4" t="s">
        <v>358</v>
      </c>
      <c r="E1244" s="4" t="s">
        <v>5185</v>
      </c>
      <c r="F1244" s="4" t="s">
        <v>5186</v>
      </c>
      <c r="G1244" s="4" t="s">
        <v>5071</v>
      </c>
      <c r="H1244" s="4" t="s">
        <v>5121</v>
      </c>
    </row>
    <row r="1245" spans="1:8">
      <c r="A1245" s="4" t="s">
        <v>1743</v>
      </c>
      <c r="B1245" s="4" t="s">
        <v>5076</v>
      </c>
      <c r="C1245" s="4" t="s">
        <v>34</v>
      </c>
      <c r="D1245" s="4" t="s">
        <v>358</v>
      </c>
      <c r="E1245" s="4" t="s">
        <v>5147</v>
      </c>
      <c r="F1245" s="4" t="s">
        <v>5148</v>
      </c>
      <c r="G1245" s="4" t="s">
        <v>5071</v>
      </c>
      <c r="H1245" s="4" t="s">
        <v>5204</v>
      </c>
    </row>
    <row r="1246" spans="1:8">
      <c r="A1246" s="4" t="s">
        <v>5724</v>
      </c>
      <c r="B1246" s="4" t="s">
        <v>5076</v>
      </c>
      <c r="C1246" s="4" t="s">
        <v>175</v>
      </c>
      <c r="D1246" s="4" t="s">
        <v>358</v>
      </c>
      <c r="E1246" s="4" t="s">
        <v>5262</v>
      </c>
      <c r="F1246" s="4" t="s">
        <v>5263</v>
      </c>
      <c r="G1246" s="4" t="s">
        <v>5071</v>
      </c>
      <c r="H1246" s="4" t="s">
        <v>5134</v>
      </c>
    </row>
    <row r="1247" spans="1:8">
      <c r="A1247" s="4" t="s">
        <v>1544</v>
      </c>
      <c r="B1247" s="4" t="s">
        <v>5076</v>
      </c>
      <c r="C1247" s="4" t="s">
        <v>495</v>
      </c>
      <c r="D1247" s="4" t="s">
        <v>358</v>
      </c>
      <c r="E1247" s="4" t="s">
        <v>5132</v>
      </c>
      <c r="F1247" s="4" t="s">
        <v>5133</v>
      </c>
      <c r="G1247" s="4" t="s">
        <v>5071</v>
      </c>
      <c r="H1247" s="4" t="s">
        <v>5125</v>
      </c>
    </row>
    <row r="1248" spans="1:8">
      <c r="A1248" s="4" t="s">
        <v>548</v>
      </c>
      <c r="B1248" s="4" t="s">
        <v>5076</v>
      </c>
      <c r="C1248" s="4" t="s">
        <v>34</v>
      </c>
      <c r="D1248" s="4" t="s">
        <v>358</v>
      </c>
      <c r="E1248" s="4" t="s">
        <v>5185</v>
      </c>
      <c r="F1248" s="4" t="s">
        <v>5186</v>
      </c>
      <c r="G1248" s="4" t="s">
        <v>5071</v>
      </c>
      <c r="H1248" s="4" t="s">
        <v>5098</v>
      </c>
    </row>
    <row r="1249" spans="1:8">
      <c r="A1249" s="4" t="s">
        <v>5725</v>
      </c>
      <c r="B1249" s="4" t="s">
        <v>5076</v>
      </c>
      <c r="C1249" s="4" t="s">
        <v>34</v>
      </c>
      <c r="D1249" s="4" t="s">
        <v>358</v>
      </c>
      <c r="E1249" s="4" t="s">
        <v>5223</v>
      </c>
      <c r="F1249" s="4" t="s">
        <v>5224</v>
      </c>
      <c r="G1249" s="4" t="s">
        <v>5071</v>
      </c>
      <c r="H1249" s="4" t="s">
        <v>5103</v>
      </c>
    </row>
    <row r="1250" spans="1:8">
      <c r="A1250" s="4" t="s">
        <v>1690</v>
      </c>
      <c r="B1250" s="4" t="s">
        <v>5076</v>
      </c>
      <c r="C1250" s="4" t="s">
        <v>495</v>
      </c>
      <c r="D1250" s="4" t="s">
        <v>358</v>
      </c>
      <c r="E1250" s="4" t="s">
        <v>5132</v>
      </c>
      <c r="F1250" s="4" t="s">
        <v>5133</v>
      </c>
      <c r="G1250" s="4" t="s">
        <v>5071</v>
      </c>
      <c r="H1250" s="4" t="s">
        <v>5204</v>
      </c>
    </row>
    <row r="1251" spans="1:8">
      <c r="A1251" s="4" t="s">
        <v>5726</v>
      </c>
      <c r="B1251" s="4" t="s">
        <v>5076</v>
      </c>
      <c r="C1251" s="4" t="s">
        <v>66</v>
      </c>
      <c r="D1251" s="4" t="s">
        <v>358</v>
      </c>
      <c r="E1251" s="4" t="s">
        <v>5307</v>
      </c>
      <c r="F1251" s="4" t="s">
        <v>5308</v>
      </c>
      <c r="G1251" s="4" t="s">
        <v>5080</v>
      </c>
      <c r="H1251" s="4" t="s">
        <v>5103</v>
      </c>
    </row>
    <row r="1252" spans="1:8">
      <c r="A1252" s="4" t="s">
        <v>1558</v>
      </c>
      <c r="B1252" s="4" t="s">
        <v>5076</v>
      </c>
      <c r="C1252" s="4" t="s">
        <v>495</v>
      </c>
      <c r="D1252" s="4" t="s">
        <v>358</v>
      </c>
      <c r="E1252" s="4" t="s">
        <v>5132</v>
      </c>
      <c r="F1252" s="4" t="s">
        <v>5133</v>
      </c>
      <c r="G1252" s="4" t="s">
        <v>5071</v>
      </c>
      <c r="H1252" s="4" t="s">
        <v>5098</v>
      </c>
    </row>
    <row r="1253" spans="1:8">
      <c r="A1253" s="4" t="s">
        <v>1609</v>
      </c>
      <c r="B1253" s="4" t="s">
        <v>5076</v>
      </c>
      <c r="C1253" s="4" t="s">
        <v>495</v>
      </c>
      <c r="D1253" s="4" t="s">
        <v>358</v>
      </c>
      <c r="E1253" s="4" t="s">
        <v>5132</v>
      </c>
      <c r="F1253" s="4" t="s">
        <v>5133</v>
      </c>
      <c r="G1253" s="4" t="s">
        <v>5071</v>
      </c>
      <c r="H1253" s="4" t="s">
        <v>5098</v>
      </c>
    </row>
    <row r="1254" spans="1:8">
      <c r="A1254" s="4" t="s">
        <v>5727</v>
      </c>
      <c r="B1254" s="4" t="s">
        <v>5076</v>
      </c>
      <c r="C1254" s="4" t="s">
        <v>240</v>
      </c>
      <c r="D1254" s="4" t="s">
        <v>358</v>
      </c>
      <c r="E1254" s="4" t="s">
        <v>5135</v>
      </c>
      <c r="F1254" s="4" t="s">
        <v>5136</v>
      </c>
      <c r="G1254" s="4" t="s">
        <v>5080</v>
      </c>
      <c r="H1254" s="4" t="s">
        <v>5075</v>
      </c>
    </row>
    <row r="1255" spans="1:8">
      <c r="A1255" s="4" t="s">
        <v>360</v>
      </c>
      <c r="B1255" s="4" t="s">
        <v>5069</v>
      </c>
      <c r="C1255" s="4" t="s">
        <v>260</v>
      </c>
      <c r="D1255" s="4" t="s">
        <v>358</v>
      </c>
      <c r="E1255" s="4" t="s">
        <v>5291</v>
      </c>
      <c r="F1255" s="4" t="s">
        <v>5292</v>
      </c>
      <c r="G1255" s="4" t="s">
        <v>5071</v>
      </c>
      <c r="H1255" s="4" t="s">
        <v>5204</v>
      </c>
    </row>
    <row r="1256" spans="1:8">
      <c r="A1256" s="4" t="s">
        <v>1253</v>
      </c>
      <c r="B1256" s="4" t="s">
        <v>5076</v>
      </c>
      <c r="C1256" s="4" t="s">
        <v>66</v>
      </c>
      <c r="D1256" s="4" t="s">
        <v>358</v>
      </c>
      <c r="E1256" s="4" t="s">
        <v>5218</v>
      </c>
      <c r="F1256" s="4" t="s">
        <v>5219</v>
      </c>
      <c r="G1256" s="4" t="s">
        <v>5071</v>
      </c>
      <c r="H1256" s="4" t="s">
        <v>5081</v>
      </c>
    </row>
    <row r="1257" spans="1:8">
      <c r="A1257" s="4" t="s">
        <v>431</v>
      </c>
      <c r="B1257" s="4" t="s">
        <v>5076</v>
      </c>
      <c r="C1257" s="4" t="s">
        <v>34</v>
      </c>
      <c r="D1257" s="4" t="s">
        <v>358</v>
      </c>
      <c r="E1257" s="4" t="s">
        <v>5354</v>
      </c>
      <c r="F1257" s="4" t="s">
        <v>59</v>
      </c>
      <c r="G1257" s="4" t="s">
        <v>5071</v>
      </c>
      <c r="H1257" s="4" t="s">
        <v>5168</v>
      </c>
    </row>
    <row r="1258" spans="1:8">
      <c r="A1258" s="4" t="s">
        <v>1417</v>
      </c>
      <c r="B1258" s="4" t="s">
        <v>5076</v>
      </c>
      <c r="C1258" s="4" t="s">
        <v>495</v>
      </c>
      <c r="D1258" s="4" t="s">
        <v>815</v>
      </c>
      <c r="E1258" s="4" t="s">
        <v>5132</v>
      </c>
      <c r="F1258" s="4" t="s">
        <v>5133</v>
      </c>
      <c r="G1258" s="4" t="s">
        <v>5071</v>
      </c>
      <c r="H1258" s="4" t="s">
        <v>5169</v>
      </c>
    </row>
    <row r="1259" spans="1:8">
      <c r="A1259" s="4" t="s">
        <v>5728</v>
      </c>
      <c r="B1259" s="4" t="s">
        <v>5076</v>
      </c>
      <c r="C1259" s="4" t="s">
        <v>1084</v>
      </c>
      <c r="D1259" s="4" t="s">
        <v>815</v>
      </c>
      <c r="E1259" s="4" t="s">
        <v>5106</v>
      </c>
      <c r="F1259" s="4" t="s">
        <v>5107</v>
      </c>
      <c r="G1259" s="4" t="s">
        <v>5080</v>
      </c>
      <c r="H1259" s="4" t="s">
        <v>5075</v>
      </c>
    </row>
    <row r="1260" spans="1:8">
      <c r="A1260" s="4" t="s">
        <v>814</v>
      </c>
      <c r="B1260" s="4" t="s">
        <v>5076</v>
      </c>
      <c r="C1260" s="4" t="s">
        <v>221</v>
      </c>
      <c r="D1260" s="4" t="s">
        <v>815</v>
      </c>
      <c r="E1260" s="4" t="s">
        <v>5278</v>
      </c>
      <c r="F1260" s="4" t="s">
        <v>5279</v>
      </c>
      <c r="G1260" s="4" t="s">
        <v>5071</v>
      </c>
      <c r="H1260" s="4" t="s">
        <v>5084</v>
      </c>
    </row>
    <row r="1261" spans="1:8">
      <c r="A1261" s="4" t="s">
        <v>1545</v>
      </c>
      <c r="B1261" s="4" t="s">
        <v>5076</v>
      </c>
      <c r="C1261" s="4" t="s">
        <v>495</v>
      </c>
      <c r="D1261" s="4" t="s">
        <v>815</v>
      </c>
      <c r="E1261" s="4" t="s">
        <v>5132</v>
      </c>
      <c r="F1261" s="4" t="s">
        <v>5133</v>
      </c>
      <c r="G1261" s="4" t="s">
        <v>5071</v>
      </c>
      <c r="H1261" s="4" t="s">
        <v>5204</v>
      </c>
    </row>
    <row r="1262" spans="1:8">
      <c r="A1262" s="4" t="s">
        <v>5729</v>
      </c>
      <c r="B1262" s="4" t="s">
        <v>5076</v>
      </c>
      <c r="C1262" s="4" t="s">
        <v>5100</v>
      </c>
      <c r="D1262" s="4" t="s">
        <v>693</v>
      </c>
      <c r="E1262" s="4" t="s">
        <v>5681</v>
      </c>
      <c r="F1262" s="4" t="s">
        <v>5682</v>
      </c>
      <c r="G1262" s="4" t="s">
        <v>5080</v>
      </c>
      <c r="H1262" s="4" t="s">
        <v>5169</v>
      </c>
    </row>
    <row r="1263" spans="1:8">
      <c r="A1263" s="4" t="s">
        <v>5730</v>
      </c>
      <c r="B1263" s="4" t="s">
        <v>5076</v>
      </c>
      <c r="C1263" s="4" t="s">
        <v>194</v>
      </c>
      <c r="D1263" s="4" t="s">
        <v>693</v>
      </c>
      <c r="E1263" s="4" t="s">
        <v>5162</v>
      </c>
      <c r="F1263" s="4" t="s">
        <v>5163</v>
      </c>
      <c r="G1263" s="4" t="s">
        <v>5071</v>
      </c>
      <c r="H1263" s="4" t="s">
        <v>5075</v>
      </c>
    </row>
    <row r="1264" spans="1:8">
      <c r="A1264" s="4" t="s">
        <v>1250</v>
      </c>
      <c r="B1264" s="4" t="s">
        <v>5076</v>
      </c>
      <c r="C1264" s="4" t="s">
        <v>66</v>
      </c>
      <c r="D1264" s="4" t="s">
        <v>358</v>
      </c>
      <c r="E1264" s="4" t="s">
        <v>5218</v>
      </c>
      <c r="F1264" s="4" t="s">
        <v>5219</v>
      </c>
      <c r="G1264" s="4" t="s">
        <v>5071</v>
      </c>
      <c r="H1264" s="4" t="s">
        <v>5075</v>
      </c>
    </row>
    <row r="1265" spans="1:8">
      <c r="A1265" s="4" t="s">
        <v>2990</v>
      </c>
      <c r="B1265" s="4" t="s">
        <v>5076</v>
      </c>
      <c r="C1265" s="4" t="s">
        <v>34</v>
      </c>
      <c r="D1265" s="4" t="s">
        <v>358</v>
      </c>
      <c r="E1265" s="4" t="s">
        <v>5147</v>
      </c>
      <c r="F1265" s="4" t="s">
        <v>5148</v>
      </c>
      <c r="G1265" s="4" t="s">
        <v>5071</v>
      </c>
      <c r="H1265" s="4" t="s">
        <v>5169</v>
      </c>
    </row>
    <row r="1266" spans="1:8">
      <c r="A1266" s="4" t="s">
        <v>1005</v>
      </c>
      <c r="B1266" s="4" t="s">
        <v>5069</v>
      </c>
      <c r="C1266" s="4" t="s">
        <v>260</v>
      </c>
      <c r="D1266" s="4" t="s">
        <v>358</v>
      </c>
      <c r="E1266" s="4" t="s">
        <v>5291</v>
      </c>
      <c r="F1266" s="4" t="s">
        <v>5292</v>
      </c>
      <c r="G1266" s="4" t="s">
        <v>5071</v>
      </c>
      <c r="H1266" s="4" t="s">
        <v>5092</v>
      </c>
    </row>
    <row r="1267" spans="1:8">
      <c r="A1267" s="4" t="s">
        <v>5731</v>
      </c>
      <c r="B1267" s="4" t="s">
        <v>5076</v>
      </c>
      <c r="C1267" s="4" t="s">
        <v>175</v>
      </c>
      <c r="D1267" s="4" t="s">
        <v>358</v>
      </c>
      <c r="E1267" s="4" t="s">
        <v>5192</v>
      </c>
      <c r="F1267" s="4" t="s">
        <v>673</v>
      </c>
      <c r="G1267" s="4" t="s">
        <v>5071</v>
      </c>
      <c r="H1267" s="4" t="s">
        <v>5075</v>
      </c>
    </row>
    <row r="1268" spans="1:8">
      <c r="A1268" s="4" t="s">
        <v>683</v>
      </c>
      <c r="B1268" s="4" t="s">
        <v>5076</v>
      </c>
      <c r="C1268" s="4" t="s">
        <v>175</v>
      </c>
      <c r="D1268" s="4" t="s">
        <v>358</v>
      </c>
      <c r="E1268" s="4" t="s">
        <v>5192</v>
      </c>
      <c r="F1268" s="4" t="s">
        <v>673</v>
      </c>
      <c r="G1268" s="4" t="s">
        <v>5071</v>
      </c>
      <c r="H1268" s="4" t="s">
        <v>5072</v>
      </c>
    </row>
    <row r="1269" spans="1:8">
      <c r="A1269" s="4" t="s">
        <v>1108</v>
      </c>
      <c r="B1269" s="4" t="s">
        <v>5076</v>
      </c>
      <c r="C1269" s="4" t="s">
        <v>240</v>
      </c>
      <c r="D1269" s="4" t="s">
        <v>358</v>
      </c>
      <c r="E1269" s="4" t="s">
        <v>5167</v>
      </c>
      <c r="F1269" s="4" t="s">
        <v>242</v>
      </c>
      <c r="G1269" s="4" t="s">
        <v>5071</v>
      </c>
      <c r="H1269" s="4" t="s">
        <v>5169</v>
      </c>
    </row>
    <row r="1270" spans="1:8">
      <c r="A1270" s="4" t="s">
        <v>999</v>
      </c>
      <c r="B1270" s="4" t="s">
        <v>5076</v>
      </c>
      <c r="C1270" s="4" t="s">
        <v>160</v>
      </c>
      <c r="D1270" s="4" t="s">
        <v>358</v>
      </c>
      <c r="E1270" s="4" t="s">
        <v>5077</v>
      </c>
      <c r="F1270" s="4" t="s">
        <v>998</v>
      </c>
      <c r="G1270" s="4" t="s">
        <v>5071</v>
      </c>
      <c r="H1270" s="4" t="s">
        <v>5169</v>
      </c>
    </row>
    <row r="1271" spans="1:8">
      <c r="A1271" s="4" t="s">
        <v>1027</v>
      </c>
      <c r="B1271" s="4" t="s">
        <v>5069</v>
      </c>
      <c r="C1271" s="4" t="s">
        <v>322</v>
      </c>
      <c r="D1271" s="4" t="s">
        <v>358</v>
      </c>
      <c r="E1271" s="4" t="s">
        <v>5194</v>
      </c>
      <c r="F1271" s="4" t="s">
        <v>5195</v>
      </c>
      <c r="G1271" s="4" t="s">
        <v>5071</v>
      </c>
      <c r="H1271" s="4" t="s">
        <v>5098</v>
      </c>
    </row>
    <row r="1272" spans="1:8">
      <c r="A1272" s="4" t="s">
        <v>1772</v>
      </c>
      <c r="B1272" s="4" t="s">
        <v>5076</v>
      </c>
      <c r="C1272" s="4" t="s">
        <v>34</v>
      </c>
      <c r="D1272" s="4" t="s">
        <v>358</v>
      </c>
      <c r="E1272" s="4" t="s">
        <v>5274</v>
      </c>
      <c r="F1272" s="4" t="s">
        <v>5275</v>
      </c>
      <c r="G1272" s="4" t="s">
        <v>5071</v>
      </c>
      <c r="H1272" s="4" t="s">
        <v>5168</v>
      </c>
    </row>
    <row r="1273" spans="1:8">
      <c r="A1273" s="4" t="s">
        <v>777</v>
      </c>
      <c r="B1273" s="4" t="s">
        <v>5076</v>
      </c>
      <c r="C1273" s="4" t="s">
        <v>221</v>
      </c>
      <c r="D1273" s="4" t="s">
        <v>358</v>
      </c>
      <c r="E1273" s="4" t="s">
        <v>5278</v>
      </c>
      <c r="F1273" s="4" t="s">
        <v>5279</v>
      </c>
      <c r="G1273" s="4" t="s">
        <v>5071</v>
      </c>
      <c r="H1273" s="4" t="s">
        <v>5168</v>
      </c>
    </row>
    <row r="1274" spans="1:8">
      <c r="A1274" s="4" t="s">
        <v>1252</v>
      </c>
      <c r="B1274" s="4" t="s">
        <v>5076</v>
      </c>
      <c r="C1274" s="4" t="s">
        <v>66</v>
      </c>
      <c r="D1274" s="4" t="s">
        <v>358</v>
      </c>
      <c r="E1274" s="4" t="s">
        <v>5218</v>
      </c>
      <c r="F1274" s="4" t="s">
        <v>5219</v>
      </c>
      <c r="G1274" s="4" t="s">
        <v>5071</v>
      </c>
      <c r="H1274" s="4" t="s">
        <v>5092</v>
      </c>
    </row>
    <row r="1275" spans="1:8">
      <c r="A1275" s="4" t="s">
        <v>1617</v>
      </c>
      <c r="B1275" s="4" t="s">
        <v>5076</v>
      </c>
      <c r="C1275" s="4" t="s">
        <v>495</v>
      </c>
      <c r="D1275" s="4" t="s">
        <v>358</v>
      </c>
      <c r="E1275" s="4" t="s">
        <v>5132</v>
      </c>
      <c r="F1275" s="4" t="s">
        <v>5133</v>
      </c>
      <c r="G1275" s="4" t="s">
        <v>5071</v>
      </c>
      <c r="H1275" s="4" t="s">
        <v>5168</v>
      </c>
    </row>
    <row r="1276" spans="1:8">
      <c r="A1276" s="4" t="s">
        <v>751</v>
      </c>
      <c r="B1276" s="4" t="s">
        <v>5076</v>
      </c>
      <c r="C1276" s="4" t="s">
        <v>34</v>
      </c>
      <c r="D1276" s="4" t="s">
        <v>358</v>
      </c>
      <c r="E1276" s="4" t="s">
        <v>5281</v>
      </c>
      <c r="F1276" s="4" t="s">
        <v>5282</v>
      </c>
      <c r="G1276" s="4" t="s">
        <v>5071</v>
      </c>
      <c r="H1276" s="4" t="s">
        <v>5072</v>
      </c>
    </row>
    <row r="1277" spans="1:8">
      <c r="A1277" s="4" t="s">
        <v>557</v>
      </c>
      <c r="B1277" s="4" t="s">
        <v>5076</v>
      </c>
      <c r="C1277" s="4" t="s">
        <v>34</v>
      </c>
      <c r="D1277" s="4" t="s">
        <v>358</v>
      </c>
      <c r="E1277" s="4" t="s">
        <v>5185</v>
      </c>
      <c r="F1277" s="4" t="s">
        <v>5186</v>
      </c>
      <c r="G1277" s="4" t="s">
        <v>5071</v>
      </c>
      <c r="H1277" s="4" t="s">
        <v>5125</v>
      </c>
    </row>
    <row r="1278" spans="1:8">
      <c r="A1278" s="4" t="s">
        <v>582</v>
      </c>
      <c r="B1278" s="4" t="s">
        <v>5069</v>
      </c>
      <c r="C1278" s="4" t="s">
        <v>495</v>
      </c>
      <c r="D1278" s="4" t="s">
        <v>358</v>
      </c>
      <c r="E1278" s="4" t="s">
        <v>5119</v>
      </c>
      <c r="F1278" s="4" t="s">
        <v>5120</v>
      </c>
      <c r="G1278" s="4" t="s">
        <v>5071</v>
      </c>
      <c r="H1278" s="4" t="s">
        <v>5088</v>
      </c>
    </row>
    <row r="1279" spans="1:8">
      <c r="A1279" s="4" t="s">
        <v>1218</v>
      </c>
      <c r="B1279" s="4" t="s">
        <v>5076</v>
      </c>
      <c r="C1279" s="4" t="s">
        <v>240</v>
      </c>
      <c r="D1279" s="4" t="s">
        <v>358</v>
      </c>
      <c r="E1279" s="4" t="s">
        <v>5226</v>
      </c>
      <c r="F1279" s="4" t="s">
        <v>5227</v>
      </c>
      <c r="G1279" s="4" t="s">
        <v>5071</v>
      </c>
      <c r="H1279" s="4" t="s">
        <v>5098</v>
      </c>
    </row>
    <row r="1280" spans="1:8">
      <c r="A1280" s="4" t="s">
        <v>5732</v>
      </c>
      <c r="B1280" s="4" t="s">
        <v>5076</v>
      </c>
      <c r="C1280" s="4" t="s">
        <v>197</v>
      </c>
      <c r="D1280" s="4" t="s">
        <v>358</v>
      </c>
      <c r="E1280" s="4" t="s">
        <v>5183</v>
      </c>
      <c r="F1280" s="4" t="s">
        <v>5184</v>
      </c>
      <c r="G1280" s="4" t="s">
        <v>5071</v>
      </c>
      <c r="H1280" s="4" t="s">
        <v>5095</v>
      </c>
    </row>
    <row r="1281" spans="1:8">
      <c r="A1281" s="4" t="s">
        <v>1105</v>
      </c>
      <c r="B1281" s="4" t="s">
        <v>5076</v>
      </c>
      <c r="C1281" s="4" t="s">
        <v>240</v>
      </c>
      <c r="D1281" s="4" t="s">
        <v>358</v>
      </c>
      <c r="E1281" s="4" t="s">
        <v>5167</v>
      </c>
      <c r="F1281" s="4" t="s">
        <v>242</v>
      </c>
      <c r="G1281" s="4" t="s">
        <v>5071</v>
      </c>
      <c r="H1281" s="4" t="s">
        <v>5095</v>
      </c>
    </row>
    <row r="1282" spans="1:8">
      <c r="A1282" s="4" t="s">
        <v>1735</v>
      </c>
      <c r="B1282" s="4" t="s">
        <v>5076</v>
      </c>
      <c r="C1282" s="4" t="s">
        <v>34</v>
      </c>
      <c r="D1282" s="4" t="s">
        <v>358</v>
      </c>
      <c r="E1282" s="4" t="s">
        <v>5147</v>
      </c>
      <c r="F1282" s="4" t="s">
        <v>5148</v>
      </c>
      <c r="G1282" s="4" t="s">
        <v>5071</v>
      </c>
      <c r="H1282" s="4" t="s">
        <v>5125</v>
      </c>
    </row>
    <row r="1283" spans="1:8">
      <c r="A1283" s="4" t="s">
        <v>5733</v>
      </c>
      <c r="B1283" s="4" t="s">
        <v>5076</v>
      </c>
      <c r="C1283" s="4" t="s">
        <v>34</v>
      </c>
      <c r="D1283" s="4" t="s">
        <v>358</v>
      </c>
      <c r="E1283" s="4" t="s">
        <v>5223</v>
      </c>
      <c r="F1283" s="4" t="s">
        <v>5224</v>
      </c>
      <c r="G1283" s="4" t="s">
        <v>5071</v>
      </c>
      <c r="H1283" s="4" t="s">
        <v>5103</v>
      </c>
    </row>
    <row r="1284" spans="1:8">
      <c r="A1284" s="4" t="s">
        <v>5734</v>
      </c>
      <c r="B1284" s="4" t="s">
        <v>5076</v>
      </c>
      <c r="C1284" s="4" t="s">
        <v>34</v>
      </c>
      <c r="D1284" s="4" t="s">
        <v>358</v>
      </c>
      <c r="E1284" s="4" t="s">
        <v>5147</v>
      </c>
      <c r="F1284" s="4" t="s">
        <v>5148</v>
      </c>
      <c r="G1284" s="4" t="s">
        <v>5071</v>
      </c>
      <c r="H1284" s="4" t="s">
        <v>5103</v>
      </c>
    </row>
    <row r="1285" spans="1:8">
      <c r="A1285" s="4" t="s">
        <v>997</v>
      </c>
      <c r="B1285" s="4" t="s">
        <v>5076</v>
      </c>
      <c r="C1285" s="4" t="s">
        <v>175</v>
      </c>
      <c r="D1285" s="4" t="s">
        <v>358</v>
      </c>
      <c r="E1285" s="4" t="s">
        <v>5735</v>
      </c>
      <c r="F1285" s="4" t="s">
        <v>5736</v>
      </c>
      <c r="G1285" s="4" t="s">
        <v>5071</v>
      </c>
      <c r="H1285" s="4" t="s">
        <v>5124</v>
      </c>
    </row>
    <row r="1286" spans="1:8">
      <c r="A1286" s="4" t="s">
        <v>5737</v>
      </c>
      <c r="B1286" s="4" t="s">
        <v>5069</v>
      </c>
      <c r="C1286" s="4" t="s">
        <v>260</v>
      </c>
      <c r="D1286" s="4" t="s">
        <v>358</v>
      </c>
      <c r="E1286" s="4" t="s">
        <v>5291</v>
      </c>
      <c r="F1286" s="4" t="s">
        <v>5292</v>
      </c>
      <c r="G1286" s="4" t="s">
        <v>5071</v>
      </c>
      <c r="H1286" s="4" t="s">
        <v>5168</v>
      </c>
    </row>
    <row r="1287" spans="1:8">
      <c r="A1287" s="4" t="s">
        <v>650</v>
      </c>
      <c r="B1287" s="4" t="s">
        <v>5076</v>
      </c>
      <c r="C1287" s="4" t="s">
        <v>66</v>
      </c>
      <c r="D1287" s="4" t="s">
        <v>358</v>
      </c>
      <c r="E1287" s="4" t="s">
        <v>5173</v>
      </c>
      <c r="F1287" s="4" t="s">
        <v>5174</v>
      </c>
      <c r="G1287" s="4" t="s">
        <v>5071</v>
      </c>
      <c r="H1287" s="4" t="s">
        <v>5124</v>
      </c>
    </row>
    <row r="1288" spans="1:8">
      <c r="A1288" s="4" t="s">
        <v>554</v>
      </c>
      <c r="B1288" s="4" t="s">
        <v>5076</v>
      </c>
      <c r="C1288" s="4" t="s">
        <v>34</v>
      </c>
      <c r="D1288" s="4" t="s">
        <v>358</v>
      </c>
      <c r="E1288" s="4" t="s">
        <v>5185</v>
      </c>
      <c r="F1288" s="4" t="s">
        <v>5186</v>
      </c>
      <c r="G1288" s="4" t="s">
        <v>5071</v>
      </c>
      <c r="H1288" s="4" t="s">
        <v>5092</v>
      </c>
    </row>
    <row r="1289" spans="1:8">
      <c r="A1289" s="4" t="s">
        <v>388</v>
      </c>
      <c r="B1289" s="4" t="s">
        <v>5069</v>
      </c>
      <c r="C1289" s="4" t="s">
        <v>291</v>
      </c>
      <c r="D1289" s="4" t="s">
        <v>358</v>
      </c>
      <c r="E1289" s="4" t="s">
        <v>5141</v>
      </c>
      <c r="F1289" s="4" t="s">
        <v>295</v>
      </c>
      <c r="G1289" s="4" t="s">
        <v>5071</v>
      </c>
      <c r="H1289" s="4" t="s">
        <v>5081</v>
      </c>
    </row>
    <row r="1290" spans="1:8">
      <c r="A1290" s="4" t="s">
        <v>5738</v>
      </c>
      <c r="B1290" s="4" t="s">
        <v>5076</v>
      </c>
      <c r="C1290" s="4" t="s">
        <v>197</v>
      </c>
      <c r="D1290" s="4" t="s">
        <v>358</v>
      </c>
      <c r="E1290" s="4" t="s">
        <v>5739</v>
      </c>
      <c r="F1290" s="4" t="s">
        <v>4734</v>
      </c>
      <c r="G1290" s="4" t="s">
        <v>5080</v>
      </c>
      <c r="H1290" s="4" t="s">
        <v>5103</v>
      </c>
    </row>
    <row r="1291" spans="1:8">
      <c r="A1291" s="4" t="s">
        <v>1358</v>
      </c>
      <c r="B1291" s="4" t="s">
        <v>5076</v>
      </c>
      <c r="C1291" s="4" t="s">
        <v>34</v>
      </c>
      <c r="D1291" s="4" t="s">
        <v>781</v>
      </c>
      <c r="E1291" s="4" t="s">
        <v>5537</v>
      </c>
      <c r="F1291" s="4" t="s">
        <v>5538</v>
      </c>
      <c r="G1291" s="4" t="s">
        <v>5071</v>
      </c>
      <c r="H1291" s="4" t="s">
        <v>5088</v>
      </c>
    </row>
    <row r="1292" spans="1:8">
      <c r="A1292" s="4" t="s">
        <v>1654</v>
      </c>
      <c r="B1292" s="4" t="s">
        <v>5076</v>
      </c>
      <c r="C1292" s="4" t="s">
        <v>495</v>
      </c>
      <c r="D1292" s="4" t="s">
        <v>781</v>
      </c>
      <c r="E1292" s="4" t="s">
        <v>5132</v>
      </c>
      <c r="F1292" s="4" t="s">
        <v>5133</v>
      </c>
      <c r="G1292" s="4" t="s">
        <v>5071</v>
      </c>
      <c r="H1292" s="4" t="s">
        <v>5122</v>
      </c>
    </row>
    <row r="1293" spans="1:8">
      <c r="A1293" s="4" t="s">
        <v>1837</v>
      </c>
      <c r="B1293" s="4" t="s">
        <v>5076</v>
      </c>
      <c r="C1293" s="4" t="s">
        <v>197</v>
      </c>
      <c r="D1293" s="4" t="s">
        <v>781</v>
      </c>
      <c r="E1293" s="4" t="s">
        <v>5183</v>
      </c>
      <c r="F1293" s="4" t="s">
        <v>5184</v>
      </c>
      <c r="G1293" s="4" t="s">
        <v>5071</v>
      </c>
      <c r="H1293" s="4" t="s">
        <v>5092</v>
      </c>
    </row>
    <row r="1294" spans="1:8">
      <c r="A1294" s="4" t="s">
        <v>5740</v>
      </c>
      <c r="B1294" s="4" t="s">
        <v>5076</v>
      </c>
      <c r="C1294" s="4" t="s">
        <v>34</v>
      </c>
      <c r="D1294" s="4" t="s">
        <v>693</v>
      </c>
      <c r="E1294" s="4" t="s">
        <v>5223</v>
      </c>
      <c r="F1294" s="4" t="s">
        <v>5224</v>
      </c>
      <c r="G1294" s="4" t="s">
        <v>5071</v>
      </c>
      <c r="H1294" s="4" t="s">
        <v>5072</v>
      </c>
    </row>
    <row r="1295" spans="1:8">
      <c r="A1295" s="4" t="s">
        <v>5741</v>
      </c>
      <c r="B1295" s="4" t="s">
        <v>5069</v>
      </c>
      <c r="C1295" s="4" t="s">
        <v>260</v>
      </c>
      <c r="D1295" s="4" t="s">
        <v>781</v>
      </c>
      <c r="E1295" s="4" t="s">
        <v>5291</v>
      </c>
      <c r="F1295" s="4" t="s">
        <v>5292</v>
      </c>
      <c r="G1295" s="4" t="s">
        <v>5071</v>
      </c>
      <c r="H1295" s="4" t="s">
        <v>5095</v>
      </c>
    </row>
    <row r="1296" spans="1:8">
      <c r="A1296" s="4" t="s">
        <v>5742</v>
      </c>
      <c r="B1296" s="4" t="s">
        <v>5069</v>
      </c>
      <c r="C1296" s="4" t="s">
        <v>322</v>
      </c>
      <c r="D1296" s="4" t="s">
        <v>781</v>
      </c>
      <c r="E1296" s="4" t="s">
        <v>5194</v>
      </c>
      <c r="F1296" s="4" t="s">
        <v>5195</v>
      </c>
      <c r="G1296" s="4" t="s">
        <v>5071</v>
      </c>
      <c r="H1296" s="4" t="s">
        <v>5103</v>
      </c>
    </row>
    <row r="1297" spans="1:8">
      <c r="A1297" s="4" t="s">
        <v>1833</v>
      </c>
      <c r="B1297" s="4" t="s">
        <v>5076</v>
      </c>
      <c r="C1297" s="4" t="s">
        <v>197</v>
      </c>
      <c r="D1297" s="4" t="s">
        <v>781</v>
      </c>
      <c r="E1297" s="4" t="s">
        <v>5183</v>
      </c>
      <c r="F1297" s="4" t="s">
        <v>5184</v>
      </c>
      <c r="G1297" s="4" t="s">
        <v>5071</v>
      </c>
      <c r="H1297" s="4" t="s">
        <v>5124</v>
      </c>
    </row>
    <row r="1298" spans="1:8">
      <c r="A1298" s="4" t="s">
        <v>5743</v>
      </c>
      <c r="B1298" s="4" t="s">
        <v>5076</v>
      </c>
      <c r="C1298" s="4" t="s">
        <v>66</v>
      </c>
      <c r="D1298" s="4" t="s">
        <v>781</v>
      </c>
      <c r="E1298" s="4" t="s">
        <v>5173</v>
      </c>
      <c r="F1298" s="4" t="s">
        <v>5174</v>
      </c>
      <c r="G1298" s="4" t="s">
        <v>5071</v>
      </c>
      <c r="H1298" s="4" t="s">
        <v>5081</v>
      </c>
    </row>
    <row r="1299" spans="1:8">
      <c r="A1299" s="4" t="s">
        <v>827</v>
      </c>
      <c r="B1299" s="4" t="s">
        <v>5076</v>
      </c>
      <c r="C1299" s="4" t="s">
        <v>221</v>
      </c>
      <c r="D1299" s="4" t="s">
        <v>781</v>
      </c>
      <c r="E1299" s="4" t="s">
        <v>5278</v>
      </c>
      <c r="F1299" s="4" t="s">
        <v>5279</v>
      </c>
      <c r="G1299" s="4" t="s">
        <v>5071</v>
      </c>
      <c r="H1299" s="4" t="s">
        <v>5124</v>
      </c>
    </row>
    <row r="1300" spans="1:8">
      <c r="A1300" s="4" t="s">
        <v>1295</v>
      </c>
      <c r="B1300" s="4" t="s">
        <v>5076</v>
      </c>
      <c r="C1300" s="4" t="s">
        <v>160</v>
      </c>
      <c r="D1300" s="4" t="s">
        <v>358</v>
      </c>
      <c r="E1300" s="4" t="s">
        <v>5370</v>
      </c>
      <c r="F1300" s="4" t="s">
        <v>1294</v>
      </c>
      <c r="G1300" s="4" t="s">
        <v>5071</v>
      </c>
      <c r="H1300" s="4" t="s">
        <v>5098</v>
      </c>
    </row>
    <row r="1301" spans="1:8">
      <c r="A1301" s="4" t="s">
        <v>1450</v>
      </c>
      <c r="B1301" s="4" t="s">
        <v>5076</v>
      </c>
      <c r="C1301" s="4" t="s">
        <v>495</v>
      </c>
      <c r="D1301" s="4" t="s">
        <v>358</v>
      </c>
      <c r="E1301" s="4" t="s">
        <v>5132</v>
      </c>
      <c r="F1301" s="4" t="s">
        <v>5133</v>
      </c>
      <c r="G1301" s="4" t="s">
        <v>5071</v>
      </c>
      <c r="H1301" s="4" t="s">
        <v>5081</v>
      </c>
    </row>
    <row r="1302" spans="1:8">
      <c r="A1302" s="4" t="s">
        <v>1989</v>
      </c>
      <c r="B1302" s="4" t="s">
        <v>5076</v>
      </c>
      <c r="C1302" s="4" t="s">
        <v>129</v>
      </c>
      <c r="D1302" s="4" t="s">
        <v>358</v>
      </c>
      <c r="E1302" s="4" t="s">
        <v>5339</v>
      </c>
      <c r="F1302" s="4" t="s">
        <v>142</v>
      </c>
      <c r="G1302" s="4" t="s">
        <v>5071</v>
      </c>
      <c r="H1302" s="4" t="s">
        <v>5098</v>
      </c>
    </row>
    <row r="1303" spans="1:8">
      <c r="A1303" s="4" t="s">
        <v>1523</v>
      </c>
      <c r="B1303" s="4" t="s">
        <v>5076</v>
      </c>
      <c r="C1303" s="4" t="s">
        <v>495</v>
      </c>
      <c r="D1303" s="4" t="s">
        <v>358</v>
      </c>
      <c r="E1303" s="4" t="s">
        <v>5132</v>
      </c>
      <c r="F1303" s="4" t="s">
        <v>5133</v>
      </c>
      <c r="G1303" s="4" t="s">
        <v>5071</v>
      </c>
      <c r="H1303" s="4" t="s">
        <v>5092</v>
      </c>
    </row>
    <row r="1304" spans="1:8">
      <c r="A1304" s="4" t="s">
        <v>812</v>
      </c>
      <c r="B1304" s="4" t="s">
        <v>5076</v>
      </c>
      <c r="C1304" s="4" t="s">
        <v>221</v>
      </c>
      <c r="D1304" s="4" t="s">
        <v>358</v>
      </c>
      <c r="E1304" s="4" t="s">
        <v>5278</v>
      </c>
      <c r="F1304" s="4" t="s">
        <v>5279</v>
      </c>
      <c r="G1304" s="4" t="s">
        <v>5071</v>
      </c>
      <c r="H1304" s="4" t="s">
        <v>5098</v>
      </c>
    </row>
    <row r="1305" spans="1:8">
      <c r="A1305" s="4" t="s">
        <v>1023</v>
      </c>
      <c r="B1305" s="4" t="s">
        <v>5069</v>
      </c>
      <c r="C1305" s="4" t="s">
        <v>322</v>
      </c>
      <c r="D1305" s="4" t="s">
        <v>358</v>
      </c>
      <c r="E1305" s="4" t="s">
        <v>5194</v>
      </c>
      <c r="F1305" s="4" t="s">
        <v>5195</v>
      </c>
      <c r="G1305" s="4" t="s">
        <v>5071</v>
      </c>
      <c r="H1305" s="4" t="s">
        <v>5088</v>
      </c>
    </row>
    <row r="1306" spans="1:8">
      <c r="A1306" s="4" t="s">
        <v>1425</v>
      </c>
      <c r="B1306" s="4" t="s">
        <v>5076</v>
      </c>
      <c r="C1306" s="4" t="s">
        <v>495</v>
      </c>
      <c r="D1306" s="4" t="s">
        <v>358</v>
      </c>
      <c r="E1306" s="4" t="s">
        <v>5132</v>
      </c>
      <c r="F1306" s="4" t="s">
        <v>5133</v>
      </c>
      <c r="G1306" s="4" t="s">
        <v>5071</v>
      </c>
      <c r="H1306" s="4" t="s">
        <v>5124</v>
      </c>
    </row>
    <row r="1307" spans="1:8">
      <c r="A1307" s="4" t="s">
        <v>5744</v>
      </c>
      <c r="B1307" s="4" t="s">
        <v>5347</v>
      </c>
      <c r="C1307" s="4"/>
      <c r="D1307" s="4" t="s">
        <v>358</v>
      </c>
      <c r="E1307" s="4" t="s">
        <v>5348</v>
      </c>
      <c r="F1307" s="4" t="s">
        <v>5347</v>
      </c>
      <c r="G1307" s="4" t="s">
        <v>5080</v>
      </c>
      <c r="H1307" s="4" t="s">
        <v>5114</v>
      </c>
    </row>
    <row r="1308" spans="1:8">
      <c r="A1308" s="4" t="s">
        <v>823</v>
      </c>
      <c r="B1308" s="4" t="s">
        <v>5076</v>
      </c>
      <c r="C1308" s="4" t="s">
        <v>221</v>
      </c>
      <c r="D1308" s="4" t="s">
        <v>358</v>
      </c>
      <c r="E1308" s="4" t="s">
        <v>5278</v>
      </c>
      <c r="F1308" s="4" t="s">
        <v>5279</v>
      </c>
      <c r="G1308" s="4" t="s">
        <v>5071</v>
      </c>
      <c r="H1308" s="4" t="s">
        <v>5072</v>
      </c>
    </row>
    <row r="1309" spans="1:8">
      <c r="A1309" s="4" t="s">
        <v>490</v>
      </c>
      <c r="B1309" s="4" t="s">
        <v>5076</v>
      </c>
      <c r="C1309" s="4" t="s">
        <v>34</v>
      </c>
      <c r="D1309" s="4" t="s">
        <v>358</v>
      </c>
      <c r="E1309" s="4" t="s">
        <v>5189</v>
      </c>
      <c r="F1309" s="4" t="s">
        <v>5190</v>
      </c>
      <c r="G1309" s="4" t="s">
        <v>5071</v>
      </c>
      <c r="H1309" s="4" t="s">
        <v>5095</v>
      </c>
    </row>
    <row r="1310" spans="1:8">
      <c r="A1310" s="4" t="s">
        <v>1936</v>
      </c>
      <c r="B1310" s="4" t="s">
        <v>5076</v>
      </c>
      <c r="C1310" s="4" t="s">
        <v>34</v>
      </c>
      <c r="D1310" s="4" t="s">
        <v>358</v>
      </c>
      <c r="E1310" s="4" t="s">
        <v>5223</v>
      </c>
      <c r="F1310" s="4" t="s">
        <v>5224</v>
      </c>
      <c r="G1310" s="4" t="s">
        <v>5071</v>
      </c>
      <c r="H1310" s="4" t="s">
        <v>5124</v>
      </c>
    </row>
    <row r="1311" spans="1:8">
      <c r="A1311" s="4" t="s">
        <v>5745</v>
      </c>
      <c r="B1311" s="4" t="s">
        <v>5076</v>
      </c>
      <c r="C1311" s="4" t="s">
        <v>5100</v>
      </c>
      <c r="D1311" s="4" t="s">
        <v>358</v>
      </c>
      <c r="E1311" s="4" t="s">
        <v>5363</v>
      </c>
      <c r="F1311" s="4" t="s">
        <v>5364</v>
      </c>
      <c r="G1311" s="4" t="s">
        <v>5080</v>
      </c>
      <c r="H1311" s="4" t="s">
        <v>5168</v>
      </c>
    </row>
    <row r="1312" spans="1:8">
      <c r="A1312" s="4" t="s">
        <v>1620</v>
      </c>
      <c r="B1312" s="4" t="s">
        <v>5076</v>
      </c>
      <c r="C1312" s="4" t="s">
        <v>495</v>
      </c>
      <c r="D1312" s="4" t="s">
        <v>358</v>
      </c>
      <c r="E1312" s="4" t="s">
        <v>5132</v>
      </c>
      <c r="F1312" s="4" t="s">
        <v>5133</v>
      </c>
      <c r="G1312" s="4" t="s">
        <v>5071</v>
      </c>
      <c r="H1312" s="4" t="s">
        <v>5169</v>
      </c>
    </row>
    <row r="1313" spans="1:8">
      <c r="A1313" s="4" t="s">
        <v>1644</v>
      </c>
      <c r="B1313" s="4" t="s">
        <v>5076</v>
      </c>
      <c r="C1313" s="4" t="s">
        <v>495</v>
      </c>
      <c r="D1313" s="4" t="s">
        <v>358</v>
      </c>
      <c r="E1313" s="4" t="s">
        <v>5132</v>
      </c>
      <c r="F1313" s="4" t="s">
        <v>5133</v>
      </c>
      <c r="G1313" s="4" t="s">
        <v>5071</v>
      </c>
      <c r="H1313" s="4" t="s">
        <v>5092</v>
      </c>
    </row>
    <row r="1314" spans="1:8">
      <c r="A1314" s="4" t="s">
        <v>5746</v>
      </c>
      <c r="B1314" s="4" t="s">
        <v>5076</v>
      </c>
      <c r="C1314" s="4" t="s">
        <v>34</v>
      </c>
      <c r="D1314" s="4" t="s">
        <v>358</v>
      </c>
      <c r="E1314" s="4" t="s">
        <v>5147</v>
      </c>
      <c r="F1314" s="4" t="s">
        <v>5148</v>
      </c>
      <c r="G1314" s="4" t="s">
        <v>5080</v>
      </c>
      <c r="H1314" s="4" t="s">
        <v>5124</v>
      </c>
    </row>
    <row r="1315" spans="1:8">
      <c r="A1315" s="4" t="s">
        <v>681</v>
      </c>
      <c r="B1315" s="4" t="s">
        <v>5076</v>
      </c>
      <c r="C1315" s="4" t="s">
        <v>175</v>
      </c>
      <c r="D1315" s="4" t="s">
        <v>358</v>
      </c>
      <c r="E1315" s="4" t="s">
        <v>5192</v>
      </c>
      <c r="F1315" s="4" t="s">
        <v>673</v>
      </c>
      <c r="G1315" s="4" t="s">
        <v>5071</v>
      </c>
      <c r="H1315" s="4" t="s">
        <v>5168</v>
      </c>
    </row>
    <row r="1316" spans="1:8">
      <c r="A1316" s="4" t="s">
        <v>2683</v>
      </c>
      <c r="B1316" s="4" t="s">
        <v>5076</v>
      </c>
      <c r="C1316" s="4" t="s">
        <v>66</v>
      </c>
      <c r="D1316" s="4" t="s">
        <v>358</v>
      </c>
      <c r="E1316" s="4" t="s">
        <v>5218</v>
      </c>
      <c r="F1316" s="4" t="s">
        <v>5219</v>
      </c>
      <c r="G1316" s="4" t="s">
        <v>5071</v>
      </c>
      <c r="H1316" s="4" t="s">
        <v>5125</v>
      </c>
    </row>
    <row r="1317" spans="1:8">
      <c r="A1317" s="4" t="s">
        <v>1573</v>
      </c>
      <c r="B1317" s="4" t="s">
        <v>5076</v>
      </c>
      <c r="C1317" s="4" t="s">
        <v>495</v>
      </c>
      <c r="D1317" s="4" t="s">
        <v>358</v>
      </c>
      <c r="E1317" s="4" t="s">
        <v>5132</v>
      </c>
      <c r="F1317" s="4" t="s">
        <v>5133</v>
      </c>
      <c r="G1317" s="4" t="s">
        <v>5071</v>
      </c>
      <c r="H1317" s="4" t="s">
        <v>5124</v>
      </c>
    </row>
    <row r="1318" spans="1:8">
      <c r="A1318" s="4" t="s">
        <v>5747</v>
      </c>
      <c r="B1318" s="4" t="s">
        <v>5076</v>
      </c>
      <c r="C1318" s="4" t="s">
        <v>5232</v>
      </c>
      <c r="D1318" s="4" t="s">
        <v>358</v>
      </c>
      <c r="E1318" s="4" t="s">
        <v>5233</v>
      </c>
      <c r="F1318" s="4" t="s">
        <v>5234</v>
      </c>
      <c r="G1318" s="4" t="s">
        <v>5080</v>
      </c>
      <c r="H1318" s="4" t="s">
        <v>5072</v>
      </c>
    </row>
    <row r="1319" spans="1:8">
      <c r="A1319" s="4" t="s">
        <v>5748</v>
      </c>
      <c r="B1319" s="4" t="s">
        <v>5076</v>
      </c>
      <c r="C1319" s="4" t="s">
        <v>34</v>
      </c>
      <c r="D1319" s="4" t="s">
        <v>358</v>
      </c>
      <c r="E1319" s="4" t="s">
        <v>5320</v>
      </c>
      <c r="F1319" s="4" t="s">
        <v>5321</v>
      </c>
      <c r="G1319" s="4" t="s">
        <v>5080</v>
      </c>
      <c r="H1319" s="4" t="s">
        <v>5088</v>
      </c>
    </row>
    <row r="1320" spans="1:8">
      <c r="A1320" s="4" t="s">
        <v>1725</v>
      </c>
      <c r="B1320" s="4" t="s">
        <v>5076</v>
      </c>
      <c r="C1320" s="4" t="s">
        <v>34</v>
      </c>
      <c r="D1320" s="4" t="s">
        <v>358</v>
      </c>
      <c r="E1320" s="4" t="s">
        <v>5147</v>
      </c>
      <c r="F1320" s="4" t="s">
        <v>5148</v>
      </c>
      <c r="G1320" s="4" t="s">
        <v>5071</v>
      </c>
      <c r="H1320" s="4" t="s">
        <v>5072</v>
      </c>
    </row>
    <row r="1321" spans="1:8">
      <c r="A1321" s="4" t="s">
        <v>5749</v>
      </c>
      <c r="B1321" s="4" t="s">
        <v>5076</v>
      </c>
      <c r="C1321" s="4" t="s">
        <v>221</v>
      </c>
      <c r="D1321" s="4" t="s">
        <v>358</v>
      </c>
      <c r="E1321" s="4" t="s">
        <v>5278</v>
      </c>
      <c r="F1321" s="4" t="s">
        <v>5279</v>
      </c>
      <c r="G1321" s="4" t="s">
        <v>5080</v>
      </c>
      <c r="H1321" s="4" t="s">
        <v>5124</v>
      </c>
    </row>
    <row r="1322" spans="1:8">
      <c r="A1322" s="4" t="s">
        <v>1570</v>
      </c>
      <c r="B1322" s="4" t="s">
        <v>5076</v>
      </c>
      <c r="C1322" s="4" t="s">
        <v>495</v>
      </c>
      <c r="D1322" s="4" t="s">
        <v>358</v>
      </c>
      <c r="E1322" s="4" t="s">
        <v>5132</v>
      </c>
      <c r="F1322" s="4" t="s">
        <v>5133</v>
      </c>
      <c r="G1322" s="4" t="s">
        <v>5071</v>
      </c>
      <c r="H1322" s="4" t="s">
        <v>5072</v>
      </c>
    </row>
    <row r="1323" spans="1:8">
      <c r="A1323" s="4" t="s">
        <v>1439</v>
      </c>
      <c r="B1323" s="4" t="s">
        <v>5076</v>
      </c>
      <c r="C1323" s="4" t="s">
        <v>495</v>
      </c>
      <c r="D1323" s="4" t="s">
        <v>358</v>
      </c>
      <c r="E1323" s="4" t="s">
        <v>5132</v>
      </c>
      <c r="F1323" s="4" t="s">
        <v>5133</v>
      </c>
      <c r="G1323" s="4" t="s">
        <v>5071</v>
      </c>
      <c r="H1323" s="4" t="s">
        <v>5081</v>
      </c>
    </row>
    <row r="1324" spans="1:8">
      <c r="A1324" s="4" t="s">
        <v>907</v>
      </c>
      <c r="B1324" s="4" t="s">
        <v>5076</v>
      </c>
      <c r="C1324" s="4" t="s">
        <v>175</v>
      </c>
      <c r="D1324" s="4" t="s">
        <v>358</v>
      </c>
      <c r="E1324" s="4" t="s">
        <v>5177</v>
      </c>
      <c r="F1324" s="4" t="s">
        <v>5178</v>
      </c>
      <c r="G1324" s="4" t="s">
        <v>5071</v>
      </c>
      <c r="H1324" s="4" t="s">
        <v>5169</v>
      </c>
    </row>
    <row r="1325" spans="1:8">
      <c r="A1325" s="4" t="s">
        <v>1595</v>
      </c>
      <c r="B1325" s="4" t="s">
        <v>5076</v>
      </c>
      <c r="C1325" s="4" t="s">
        <v>495</v>
      </c>
      <c r="D1325" s="4" t="s">
        <v>358</v>
      </c>
      <c r="E1325" s="4" t="s">
        <v>5132</v>
      </c>
      <c r="F1325" s="4" t="s">
        <v>5133</v>
      </c>
      <c r="G1325" s="4" t="s">
        <v>5071</v>
      </c>
      <c r="H1325" s="4" t="s">
        <v>5075</v>
      </c>
    </row>
    <row r="1326" spans="1:8">
      <c r="A1326" s="4" t="s">
        <v>1529</v>
      </c>
      <c r="B1326" s="4" t="s">
        <v>5076</v>
      </c>
      <c r="C1326" s="4" t="s">
        <v>495</v>
      </c>
      <c r="D1326" s="4" t="s">
        <v>358</v>
      </c>
      <c r="E1326" s="4" t="s">
        <v>5132</v>
      </c>
      <c r="F1326" s="4" t="s">
        <v>5133</v>
      </c>
      <c r="G1326" s="4" t="s">
        <v>5071</v>
      </c>
      <c r="H1326" s="4" t="s">
        <v>5075</v>
      </c>
    </row>
    <row r="1327" spans="1:8">
      <c r="A1327" s="4" t="s">
        <v>5750</v>
      </c>
      <c r="B1327" s="4" t="s">
        <v>5076</v>
      </c>
      <c r="C1327" s="4" t="s">
        <v>240</v>
      </c>
      <c r="D1327" s="4" t="s">
        <v>358</v>
      </c>
      <c r="E1327" s="4" t="s">
        <v>5540</v>
      </c>
      <c r="F1327" s="4" t="s">
        <v>5541</v>
      </c>
      <c r="G1327" s="4" t="s">
        <v>5071</v>
      </c>
      <c r="H1327" s="4" t="s">
        <v>5088</v>
      </c>
    </row>
    <row r="1328" spans="1:8">
      <c r="A1328" s="4" t="s">
        <v>357</v>
      </c>
      <c r="B1328" s="4" t="s">
        <v>5069</v>
      </c>
      <c r="C1328" s="4" t="s">
        <v>260</v>
      </c>
      <c r="D1328" s="4" t="s">
        <v>358</v>
      </c>
      <c r="E1328" s="4" t="s">
        <v>5291</v>
      </c>
      <c r="F1328" s="4" t="s">
        <v>5292</v>
      </c>
      <c r="G1328" s="4" t="s">
        <v>5071</v>
      </c>
      <c r="H1328" s="4" t="s">
        <v>5204</v>
      </c>
    </row>
    <row r="1329" spans="1:8">
      <c r="A1329" s="4" t="s">
        <v>1516</v>
      </c>
      <c r="B1329" s="4" t="s">
        <v>5076</v>
      </c>
      <c r="C1329" s="4" t="s">
        <v>495</v>
      </c>
      <c r="D1329" s="4" t="s">
        <v>358</v>
      </c>
      <c r="E1329" s="4" t="s">
        <v>5132</v>
      </c>
      <c r="F1329" s="4" t="s">
        <v>5133</v>
      </c>
      <c r="G1329" s="4" t="s">
        <v>5071</v>
      </c>
      <c r="H1329" s="4" t="s">
        <v>5168</v>
      </c>
    </row>
    <row r="1330" spans="1:8">
      <c r="A1330" s="4" t="s">
        <v>5751</v>
      </c>
      <c r="B1330" s="4" t="s">
        <v>5347</v>
      </c>
      <c r="C1330" s="4"/>
      <c r="D1330" s="4" t="s">
        <v>358</v>
      </c>
      <c r="E1330" s="4" t="s">
        <v>5348</v>
      </c>
      <c r="F1330" s="4" t="s">
        <v>5347</v>
      </c>
      <c r="G1330" s="4" t="s">
        <v>5080</v>
      </c>
      <c r="H1330" s="4" t="s">
        <v>5125</v>
      </c>
    </row>
    <row r="1331" spans="1:8">
      <c r="A1331" s="4" t="s">
        <v>5752</v>
      </c>
      <c r="B1331" s="4" t="s">
        <v>5076</v>
      </c>
      <c r="C1331" s="4" t="s">
        <v>495</v>
      </c>
      <c r="D1331" s="4" t="s">
        <v>358</v>
      </c>
      <c r="E1331" s="4" t="s">
        <v>5132</v>
      </c>
      <c r="F1331" s="4" t="s">
        <v>5133</v>
      </c>
      <c r="G1331" s="4" t="s">
        <v>5071</v>
      </c>
      <c r="H1331" s="4" t="s">
        <v>5103</v>
      </c>
    </row>
    <row r="1332" spans="1:8">
      <c r="A1332" s="4" t="s">
        <v>951</v>
      </c>
      <c r="B1332" s="4" t="s">
        <v>5076</v>
      </c>
      <c r="C1332" s="4" t="s">
        <v>66</v>
      </c>
      <c r="D1332" s="4" t="s">
        <v>358</v>
      </c>
      <c r="E1332" s="4" t="s">
        <v>5340</v>
      </c>
      <c r="F1332" s="4" t="s">
        <v>5341</v>
      </c>
      <c r="G1332" s="4" t="s">
        <v>5071</v>
      </c>
      <c r="H1332" s="4" t="s">
        <v>5124</v>
      </c>
    </row>
    <row r="1333" spans="1:8">
      <c r="A1333" s="4" t="s">
        <v>1070</v>
      </c>
      <c r="B1333" s="4" t="s">
        <v>5076</v>
      </c>
      <c r="C1333" s="4" t="s">
        <v>197</v>
      </c>
      <c r="D1333" s="4" t="s">
        <v>358</v>
      </c>
      <c r="E1333" s="4" t="s">
        <v>5171</v>
      </c>
      <c r="F1333" s="4" t="s">
        <v>212</v>
      </c>
      <c r="G1333" s="4" t="s">
        <v>5071</v>
      </c>
      <c r="H1333" s="4" t="s">
        <v>5124</v>
      </c>
    </row>
    <row r="1334" spans="1:8">
      <c r="A1334" s="4" t="s">
        <v>5753</v>
      </c>
      <c r="B1334" s="4" t="s">
        <v>5076</v>
      </c>
      <c r="C1334" s="4" t="s">
        <v>5100</v>
      </c>
      <c r="D1334" s="4" t="s">
        <v>358</v>
      </c>
      <c r="E1334" s="4" t="s">
        <v>5254</v>
      </c>
      <c r="F1334" s="4" t="s">
        <v>5255</v>
      </c>
      <c r="G1334" s="4" t="s">
        <v>5080</v>
      </c>
      <c r="H1334" s="4" t="s">
        <v>5124</v>
      </c>
    </row>
    <row r="1335" spans="1:8">
      <c r="A1335" s="4" t="s">
        <v>802</v>
      </c>
      <c r="B1335" s="4" t="s">
        <v>5076</v>
      </c>
      <c r="C1335" s="4" t="s">
        <v>175</v>
      </c>
      <c r="D1335" s="4" t="s">
        <v>358</v>
      </c>
      <c r="E1335" s="4" t="s">
        <v>5336</v>
      </c>
      <c r="F1335" s="4" t="s">
        <v>5337</v>
      </c>
      <c r="G1335" s="4" t="s">
        <v>5071</v>
      </c>
      <c r="H1335" s="4" t="s">
        <v>5084</v>
      </c>
    </row>
    <row r="1336" spans="1:8">
      <c r="A1336" s="4" t="s">
        <v>531</v>
      </c>
      <c r="B1336" s="4" t="s">
        <v>5076</v>
      </c>
      <c r="C1336" s="4" t="s">
        <v>197</v>
      </c>
      <c r="D1336" s="4" t="s">
        <v>358</v>
      </c>
      <c r="E1336" s="4" t="s">
        <v>5116</v>
      </c>
      <c r="F1336" s="4" t="s">
        <v>5117</v>
      </c>
      <c r="G1336" s="4" t="s">
        <v>5071</v>
      </c>
      <c r="H1336" s="4" t="s">
        <v>5134</v>
      </c>
    </row>
    <row r="1337" spans="1:8">
      <c r="A1337" s="4" t="s">
        <v>1629</v>
      </c>
      <c r="B1337" s="4" t="s">
        <v>5076</v>
      </c>
      <c r="C1337" s="4" t="s">
        <v>495</v>
      </c>
      <c r="D1337" s="4" t="s">
        <v>358</v>
      </c>
      <c r="E1337" s="4" t="s">
        <v>5132</v>
      </c>
      <c r="F1337" s="4" t="s">
        <v>5133</v>
      </c>
      <c r="G1337" s="4" t="s">
        <v>5071</v>
      </c>
      <c r="H1337" s="4" t="s">
        <v>5204</v>
      </c>
    </row>
    <row r="1338" spans="1:8">
      <c r="A1338" s="4" t="s">
        <v>1026</v>
      </c>
      <c r="B1338" s="4" t="s">
        <v>5069</v>
      </c>
      <c r="C1338" s="4" t="s">
        <v>322</v>
      </c>
      <c r="D1338" s="4" t="s">
        <v>358</v>
      </c>
      <c r="E1338" s="4" t="s">
        <v>5194</v>
      </c>
      <c r="F1338" s="4" t="s">
        <v>5195</v>
      </c>
      <c r="G1338" s="4" t="s">
        <v>5071</v>
      </c>
      <c r="H1338" s="4" t="s">
        <v>5098</v>
      </c>
    </row>
    <row r="1339" spans="1:8">
      <c r="A1339" s="4" t="s">
        <v>5754</v>
      </c>
      <c r="B1339" s="4" t="s">
        <v>5076</v>
      </c>
      <c r="C1339" s="4" t="s">
        <v>5100</v>
      </c>
      <c r="D1339" s="4" t="s">
        <v>358</v>
      </c>
      <c r="E1339" s="4" t="s">
        <v>5363</v>
      </c>
      <c r="F1339" s="4" t="s">
        <v>5364</v>
      </c>
      <c r="G1339" s="4" t="s">
        <v>5080</v>
      </c>
      <c r="H1339" s="4" t="s">
        <v>5169</v>
      </c>
    </row>
    <row r="1340" spans="1:8">
      <c r="A1340" s="4" t="s">
        <v>1407</v>
      </c>
      <c r="B1340" s="4" t="s">
        <v>5076</v>
      </c>
      <c r="C1340" s="4" t="s">
        <v>495</v>
      </c>
      <c r="D1340" s="4" t="s">
        <v>358</v>
      </c>
      <c r="E1340" s="4" t="s">
        <v>5132</v>
      </c>
      <c r="F1340" s="4" t="s">
        <v>5133</v>
      </c>
      <c r="G1340" s="4" t="s">
        <v>5071</v>
      </c>
      <c r="H1340" s="4" t="s">
        <v>5098</v>
      </c>
    </row>
    <row r="1341" spans="1:8">
      <c r="A1341" s="4" t="s">
        <v>3751</v>
      </c>
      <c r="B1341" s="4" t="s">
        <v>5076</v>
      </c>
      <c r="C1341" s="4" t="s">
        <v>66</v>
      </c>
      <c r="D1341" s="4" t="s">
        <v>358</v>
      </c>
      <c r="E1341" s="4" t="s">
        <v>5218</v>
      </c>
      <c r="F1341" s="4" t="s">
        <v>5219</v>
      </c>
      <c r="G1341" s="4" t="s">
        <v>5071</v>
      </c>
      <c r="H1341" s="4" t="s">
        <v>5095</v>
      </c>
    </row>
    <row r="1342" spans="1:8">
      <c r="A1342" s="4" t="s">
        <v>1427</v>
      </c>
      <c r="B1342" s="4" t="s">
        <v>5076</v>
      </c>
      <c r="C1342" s="4" t="s">
        <v>495</v>
      </c>
      <c r="D1342" s="4" t="s">
        <v>358</v>
      </c>
      <c r="E1342" s="4" t="s">
        <v>5132</v>
      </c>
      <c r="F1342" s="4" t="s">
        <v>5133</v>
      </c>
      <c r="G1342" s="4" t="s">
        <v>5071</v>
      </c>
      <c r="H1342" s="4" t="s">
        <v>5204</v>
      </c>
    </row>
    <row r="1343" spans="1:8">
      <c r="A1343" s="4" t="s">
        <v>1726</v>
      </c>
      <c r="B1343" s="4" t="s">
        <v>5076</v>
      </c>
      <c r="C1343" s="4" t="s">
        <v>34</v>
      </c>
      <c r="D1343" s="4" t="s">
        <v>358</v>
      </c>
      <c r="E1343" s="4" t="s">
        <v>5147</v>
      </c>
      <c r="F1343" s="4" t="s">
        <v>5148</v>
      </c>
      <c r="G1343" s="4" t="s">
        <v>5071</v>
      </c>
      <c r="H1343" s="4" t="s">
        <v>5084</v>
      </c>
    </row>
    <row r="1344" spans="1:8">
      <c r="A1344" s="4" t="s">
        <v>1226</v>
      </c>
      <c r="B1344" s="4" t="s">
        <v>5076</v>
      </c>
      <c r="C1344" s="4" t="s">
        <v>129</v>
      </c>
      <c r="D1344" s="4" t="s">
        <v>358</v>
      </c>
      <c r="E1344" s="4" t="s">
        <v>5338</v>
      </c>
      <c r="F1344" s="4" t="s">
        <v>1223</v>
      </c>
      <c r="G1344" s="4" t="s">
        <v>5071</v>
      </c>
      <c r="H1344" s="4" t="s">
        <v>5098</v>
      </c>
    </row>
    <row r="1345" spans="1:8">
      <c r="A1345" s="4" t="s">
        <v>5755</v>
      </c>
      <c r="B1345" s="4" t="s">
        <v>5258</v>
      </c>
      <c r="C1345" s="4"/>
      <c r="D1345" s="4" t="s">
        <v>358</v>
      </c>
      <c r="E1345" s="4" t="s">
        <v>5259</v>
      </c>
      <c r="F1345" s="4" t="s">
        <v>5260</v>
      </c>
      <c r="G1345" s="4" t="s">
        <v>5080</v>
      </c>
      <c r="H1345" s="4" t="s">
        <v>5075</v>
      </c>
    </row>
    <row r="1346" spans="1:8">
      <c r="A1346" s="4" t="s">
        <v>5756</v>
      </c>
      <c r="B1346" s="4" t="s">
        <v>5076</v>
      </c>
      <c r="C1346" s="4" t="s">
        <v>5232</v>
      </c>
      <c r="D1346" s="4" t="s">
        <v>358</v>
      </c>
      <c r="E1346" s="4" t="s">
        <v>5233</v>
      </c>
      <c r="F1346" s="4" t="s">
        <v>5234</v>
      </c>
      <c r="G1346" s="4" t="s">
        <v>5080</v>
      </c>
      <c r="H1346" s="4" t="s">
        <v>5169</v>
      </c>
    </row>
    <row r="1347" spans="1:8">
      <c r="A1347" s="4" t="s">
        <v>5757</v>
      </c>
      <c r="B1347" s="4" t="s">
        <v>5347</v>
      </c>
      <c r="C1347" s="4"/>
      <c r="D1347" s="4" t="s">
        <v>358</v>
      </c>
      <c r="E1347" s="4" t="s">
        <v>5348</v>
      </c>
      <c r="F1347" s="4" t="s">
        <v>5347</v>
      </c>
      <c r="G1347" s="4" t="s">
        <v>5080</v>
      </c>
      <c r="H1347" s="4" t="s">
        <v>5072</v>
      </c>
    </row>
    <row r="1348" spans="1:8">
      <c r="A1348" s="4" t="s">
        <v>1247</v>
      </c>
      <c r="B1348" s="4" t="s">
        <v>5076</v>
      </c>
      <c r="C1348" s="4" t="s">
        <v>66</v>
      </c>
      <c r="D1348" s="4" t="s">
        <v>358</v>
      </c>
      <c r="E1348" s="4" t="s">
        <v>5218</v>
      </c>
      <c r="F1348" s="4" t="s">
        <v>5219</v>
      </c>
      <c r="G1348" s="4" t="s">
        <v>5071</v>
      </c>
      <c r="H1348" s="4" t="s">
        <v>5124</v>
      </c>
    </row>
    <row r="1349" spans="1:8">
      <c r="A1349" s="4" t="s">
        <v>1494</v>
      </c>
      <c r="B1349" s="4" t="s">
        <v>5076</v>
      </c>
      <c r="C1349" s="4" t="s">
        <v>495</v>
      </c>
      <c r="D1349" s="4" t="s">
        <v>358</v>
      </c>
      <c r="E1349" s="4" t="s">
        <v>5132</v>
      </c>
      <c r="F1349" s="4" t="s">
        <v>5133</v>
      </c>
      <c r="G1349" s="4" t="s">
        <v>5071</v>
      </c>
      <c r="H1349" s="4" t="s">
        <v>5092</v>
      </c>
    </row>
    <row r="1350" spans="1:8">
      <c r="A1350" s="4" t="s">
        <v>5758</v>
      </c>
      <c r="B1350" s="4" t="s">
        <v>5076</v>
      </c>
      <c r="C1350" s="4" t="s">
        <v>34</v>
      </c>
      <c r="D1350" s="4" t="s">
        <v>358</v>
      </c>
      <c r="E1350" s="4" t="s">
        <v>5189</v>
      </c>
      <c r="F1350" s="4" t="s">
        <v>5190</v>
      </c>
      <c r="G1350" s="4" t="s">
        <v>5080</v>
      </c>
      <c r="H1350" s="4" t="s">
        <v>5072</v>
      </c>
    </row>
    <row r="1351" spans="1:8">
      <c r="A1351" s="4" t="s">
        <v>1670</v>
      </c>
      <c r="B1351" s="4" t="s">
        <v>5076</v>
      </c>
      <c r="C1351" s="4" t="s">
        <v>495</v>
      </c>
      <c r="D1351" s="4" t="s">
        <v>358</v>
      </c>
      <c r="E1351" s="4" t="s">
        <v>5132</v>
      </c>
      <c r="F1351" s="4" t="s">
        <v>5133</v>
      </c>
      <c r="G1351" s="4" t="s">
        <v>5071</v>
      </c>
      <c r="H1351" s="4" t="s">
        <v>5075</v>
      </c>
    </row>
    <row r="1352" spans="1:8">
      <c r="A1352" s="4" t="s">
        <v>1129</v>
      </c>
      <c r="B1352" s="4" t="s">
        <v>5076</v>
      </c>
      <c r="C1352" s="4" t="s">
        <v>66</v>
      </c>
      <c r="D1352" s="4" t="s">
        <v>358</v>
      </c>
      <c r="E1352" s="4" t="s">
        <v>5209</v>
      </c>
      <c r="F1352" s="4" t="s">
        <v>5210</v>
      </c>
      <c r="G1352" s="4" t="s">
        <v>5071</v>
      </c>
      <c r="H1352" s="4" t="s">
        <v>5168</v>
      </c>
    </row>
    <row r="1353" spans="1:8">
      <c r="A1353" s="4" t="s">
        <v>1601</v>
      </c>
      <c r="B1353" s="4" t="s">
        <v>5076</v>
      </c>
      <c r="C1353" s="4" t="s">
        <v>495</v>
      </c>
      <c r="D1353" s="4" t="s">
        <v>358</v>
      </c>
      <c r="E1353" s="4" t="s">
        <v>5132</v>
      </c>
      <c r="F1353" s="4" t="s">
        <v>5133</v>
      </c>
      <c r="G1353" s="4" t="s">
        <v>5071</v>
      </c>
      <c r="H1353" s="4" t="s">
        <v>5124</v>
      </c>
    </row>
    <row r="1354" spans="1:8">
      <c r="A1354" s="4" t="s">
        <v>1955</v>
      </c>
      <c r="B1354" s="4" t="s">
        <v>5069</v>
      </c>
      <c r="C1354" s="4" t="s">
        <v>322</v>
      </c>
      <c r="D1354" s="4" t="s">
        <v>358</v>
      </c>
      <c r="E1354" s="4" t="s">
        <v>5304</v>
      </c>
      <c r="F1354" s="4" t="s">
        <v>5305</v>
      </c>
      <c r="G1354" s="4" t="s">
        <v>5071</v>
      </c>
      <c r="H1354" s="4" t="s">
        <v>5088</v>
      </c>
    </row>
    <row r="1355" spans="1:8">
      <c r="A1355" s="4" t="s">
        <v>1881</v>
      </c>
      <c r="B1355" s="4" t="s">
        <v>5069</v>
      </c>
      <c r="C1355" s="4" t="s">
        <v>304</v>
      </c>
      <c r="D1355" s="4" t="s">
        <v>358</v>
      </c>
      <c r="E1355" s="4" t="s">
        <v>5314</v>
      </c>
      <c r="F1355" s="4" t="s">
        <v>313</v>
      </c>
      <c r="G1355" s="4" t="s">
        <v>5071</v>
      </c>
      <c r="H1355" s="4" t="s">
        <v>5092</v>
      </c>
    </row>
    <row r="1356" spans="1:8">
      <c r="A1356" s="4" t="s">
        <v>1583</v>
      </c>
      <c r="B1356" s="4" t="s">
        <v>5076</v>
      </c>
      <c r="C1356" s="4" t="s">
        <v>495</v>
      </c>
      <c r="D1356" s="4" t="s">
        <v>358</v>
      </c>
      <c r="E1356" s="4" t="s">
        <v>5132</v>
      </c>
      <c r="F1356" s="4" t="s">
        <v>5133</v>
      </c>
      <c r="G1356" s="4" t="s">
        <v>5071</v>
      </c>
      <c r="H1356" s="4" t="s">
        <v>5092</v>
      </c>
    </row>
    <row r="1357" spans="1:8">
      <c r="A1357" s="4" t="s">
        <v>5759</v>
      </c>
      <c r="B1357" s="4" t="s">
        <v>5076</v>
      </c>
      <c r="C1357" s="4" t="s">
        <v>240</v>
      </c>
      <c r="D1357" s="4" t="s">
        <v>358</v>
      </c>
      <c r="E1357" s="4" t="s">
        <v>5359</v>
      </c>
      <c r="F1357" s="4" t="s">
        <v>5360</v>
      </c>
      <c r="G1357" s="4" t="s">
        <v>5071</v>
      </c>
      <c r="H1357" s="4" t="s">
        <v>5122</v>
      </c>
    </row>
    <row r="1358" spans="1:8">
      <c r="A1358" s="4" t="s">
        <v>1349</v>
      </c>
      <c r="B1358" s="4" t="s">
        <v>5076</v>
      </c>
      <c r="C1358" s="4" t="s">
        <v>240</v>
      </c>
      <c r="D1358" s="4" t="s">
        <v>358</v>
      </c>
      <c r="E1358" s="4" t="s">
        <v>5359</v>
      </c>
      <c r="F1358" s="4" t="s">
        <v>5360</v>
      </c>
      <c r="G1358" s="4" t="s">
        <v>5071</v>
      </c>
      <c r="H1358" s="4" t="s">
        <v>5122</v>
      </c>
    </row>
    <row r="1359" spans="1:8">
      <c r="A1359" s="4" t="s">
        <v>822</v>
      </c>
      <c r="B1359" s="4" t="s">
        <v>5076</v>
      </c>
      <c r="C1359" s="4" t="s">
        <v>221</v>
      </c>
      <c r="D1359" s="4" t="s">
        <v>358</v>
      </c>
      <c r="E1359" s="4" t="s">
        <v>5278</v>
      </c>
      <c r="F1359" s="4" t="s">
        <v>5279</v>
      </c>
      <c r="G1359" s="4" t="s">
        <v>5071</v>
      </c>
      <c r="H1359" s="4" t="s">
        <v>5168</v>
      </c>
    </row>
    <row r="1360" spans="1:8">
      <c r="A1360" s="4" t="s">
        <v>5760</v>
      </c>
      <c r="B1360" s="4" t="s">
        <v>5076</v>
      </c>
      <c r="C1360" s="4" t="s">
        <v>34</v>
      </c>
      <c r="D1360" s="4" t="s">
        <v>358</v>
      </c>
      <c r="E1360" s="4" t="s">
        <v>5185</v>
      </c>
      <c r="F1360" s="4" t="s">
        <v>5186</v>
      </c>
      <c r="G1360" s="4" t="s">
        <v>5071</v>
      </c>
      <c r="H1360" s="4" t="s">
        <v>5103</v>
      </c>
    </row>
    <row r="1361" spans="1:8">
      <c r="A1361" s="4" t="s">
        <v>1436</v>
      </c>
      <c r="B1361" s="4" t="s">
        <v>5076</v>
      </c>
      <c r="C1361" s="4" t="s">
        <v>495</v>
      </c>
      <c r="D1361" s="4" t="s">
        <v>358</v>
      </c>
      <c r="E1361" s="4" t="s">
        <v>5132</v>
      </c>
      <c r="F1361" s="4" t="s">
        <v>5133</v>
      </c>
      <c r="G1361" s="4" t="s">
        <v>5071</v>
      </c>
      <c r="H1361" s="4" t="s">
        <v>5092</v>
      </c>
    </row>
    <row r="1362" spans="1:8">
      <c r="A1362" s="4" t="s">
        <v>1568</v>
      </c>
      <c r="B1362" s="4" t="s">
        <v>5076</v>
      </c>
      <c r="C1362" s="4" t="s">
        <v>495</v>
      </c>
      <c r="D1362" s="4" t="s">
        <v>358</v>
      </c>
      <c r="E1362" s="4" t="s">
        <v>5132</v>
      </c>
      <c r="F1362" s="4" t="s">
        <v>5133</v>
      </c>
      <c r="G1362" s="4" t="s">
        <v>5071</v>
      </c>
      <c r="H1362" s="4" t="s">
        <v>5072</v>
      </c>
    </row>
    <row r="1363" spans="1:8">
      <c r="A1363" s="4" t="s">
        <v>783</v>
      </c>
      <c r="B1363" s="4" t="s">
        <v>5076</v>
      </c>
      <c r="C1363" s="4" t="s">
        <v>221</v>
      </c>
      <c r="D1363" s="4" t="s">
        <v>358</v>
      </c>
      <c r="E1363" s="4" t="s">
        <v>5278</v>
      </c>
      <c r="F1363" s="4" t="s">
        <v>5279</v>
      </c>
      <c r="G1363" s="4" t="s">
        <v>5071</v>
      </c>
      <c r="H1363" s="4" t="s">
        <v>5168</v>
      </c>
    </row>
    <row r="1364" spans="1:8">
      <c r="A1364" s="4" t="s">
        <v>5761</v>
      </c>
      <c r="B1364" s="4" t="s">
        <v>5076</v>
      </c>
      <c r="C1364" s="4" t="s">
        <v>495</v>
      </c>
      <c r="D1364" s="4" t="s">
        <v>358</v>
      </c>
      <c r="E1364" s="4" t="s">
        <v>5132</v>
      </c>
      <c r="F1364" s="4" t="s">
        <v>5133</v>
      </c>
      <c r="G1364" s="4" t="s">
        <v>5071</v>
      </c>
      <c r="H1364" s="4" t="s">
        <v>5134</v>
      </c>
    </row>
    <row r="1365" spans="1:8">
      <c r="A1365" s="4" t="s">
        <v>1944</v>
      </c>
      <c r="B1365" s="4" t="s">
        <v>5076</v>
      </c>
      <c r="C1365" s="4" t="s">
        <v>34</v>
      </c>
      <c r="D1365" s="4" t="s">
        <v>358</v>
      </c>
      <c r="E1365" s="4" t="s">
        <v>5223</v>
      </c>
      <c r="F1365" s="4" t="s">
        <v>5224</v>
      </c>
      <c r="G1365" s="4" t="s">
        <v>5071</v>
      </c>
      <c r="H1365" s="4" t="s">
        <v>5075</v>
      </c>
    </row>
    <row r="1366" spans="1:8">
      <c r="A1366" s="4" t="s">
        <v>1481</v>
      </c>
      <c r="B1366" s="4" t="s">
        <v>5076</v>
      </c>
      <c r="C1366" s="4" t="s">
        <v>495</v>
      </c>
      <c r="D1366" s="4" t="s">
        <v>358</v>
      </c>
      <c r="E1366" s="4" t="s">
        <v>5132</v>
      </c>
      <c r="F1366" s="4" t="s">
        <v>5133</v>
      </c>
      <c r="G1366" s="4" t="s">
        <v>5071</v>
      </c>
      <c r="H1366" s="4" t="s">
        <v>5121</v>
      </c>
    </row>
    <row r="1367" spans="1:8">
      <c r="A1367" s="4" t="s">
        <v>1502</v>
      </c>
      <c r="B1367" s="4" t="s">
        <v>5076</v>
      </c>
      <c r="C1367" s="4" t="s">
        <v>495</v>
      </c>
      <c r="D1367" s="4" t="s">
        <v>358</v>
      </c>
      <c r="E1367" s="4" t="s">
        <v>5132</v>
      </c>
      <c r="F1367" s="4" t="s">
        <v>5133</v>
      </c>
      <c r="G1367" s="4" t="s">
        <v>5071</v>
      </c>
      <c r="H1367" s="4" t="s">
        <v>5075</v>
      </c>
    </row>
    <row r="1368" spans="1:8">
      <c r="A1368" s="4" t="s">
        <v>1157</v>
      </c>
      <c r="B1368" s="4" t="s">
        <v>5076</v>
      </c>
      <c r="C1368" s="4" t="s">
        <v>221</v>
      </c>
      <c r="D1368" s="4" t="s">
        <v>358</v>
      </c>
      <c r="E1368" s="4" t="s">
        <v>5180</v>
      </c>
      <c r="F1368" s="4" t="s">
        <v>5181</v>
      </c>
      <c r="G1368" s="4" t="s">
        <v>5071</v>
      </c>
      <c r="H1368" s="4" t="s">
        <v>5121</v>
      </c>
    </row>
    <row r="1369" spans="1:8">
      <c r="A1369" s="4" t="s">
        <v>1246</v>
      </c>
      <c r="B1369" s="4" t="s">
        <v>5076</v>
      </c>
      <c r="C1369" s="4" t="s">
        <v>66</v>
      </c>
      <c r="D1369" s="4" t="s">
        <v>358</v>
      </c>
      <c r="E1369" s="4" t="s">
        <v>5218</v>
      </c>
      <c r="F1369" s="4" t="s">
        <v>5219</v>
      </c>
      <c r="G1369" s="4" t="s">
        <v>5071</v>
      </c>
      <c r="H1369" s="4" t="s">
        <v>5125</v>
      </c>
    </row>
    <row r="1370" spans="1:8">
      <c r="A1370" s="4" t="s">
        <v>1614</v>
      </c>
      <c r="B1370" s="4" t="s">
        <v>5076</v>
      </c>
      <c r="C1370" s="4" t="s">
        <v>495</v>
      </c>
      <c r="D1370" s="4" t="s">
        <v>358</v>
      </c>
      <c r="E1370" s="4" t="s">
        <v>5132</v>
      </c>
      <c r="F1370" s="4" t="s">
        <v>5133</v>
      </c>
      <c r="G1370" s="4" t="s">
        <v>5071</v>
      </c>
      <c r="H1370" s="4" t="s">
        <v>5168</v>
      </c>
    </row>
    <row r="1371" spans="1:8">
      <c r="A1371" s="4" t="s">
        <v>5762</v>
      </c>
      <c r="B1371" s="4" t="s">
        <v>5076</v>
      </c>
      <c r="C1371" s="4" t="s">
        <v>240</v>
      </c>
      <c r="D1371" s="4" t="s">
        <v>358</v>
      </c>
      <c r="E1371" s="4" t="s">
        <v>5359</v>
      </c>
      <c r="F1371" s="4" t="s">
        <v>5360</v>
      </c>
      <c r="G1371" s="4" t="s">
        <v>5071</v>
      </c>
      <c r="H1371" s="4" t="s">
        <v>5075</v>
      </c>
    </row>
    <row r="1372" spans="1:8">
      <c r="A1372" s="4" t="s">
        <v>1752</v>
      </c>
      <c r="B1372" s="4" t="s">
        <v>5076</v>
      </c>
      <c r="C1372" s="4" t="s">
        <v>34</v>
      </c>
      <c r="D1372" s="4" t="s">
        <v>358</v>
      </c>
      <c r="E1372" s="4" t="s">
        <v>5147</v>
      </c>
      <c r="F1372" s="4" t="s">
        <v>5148</v>
      </c>
      <c r="G1372" s="4" t="s">
        <v>5071</v>
      </c>
      <c r="H1372" s="4" t="s">
        <v>5075</v>
      </c>
    </row>
    <row r="1373" spans="1:8">
      <c r="A1373" s="4" t="s">
        <v>5763</v>
      </c>
      <c r="B1373" s="4" t="s">
        <v>5069</v>
      </c>
      <c r="C1373" s="4" t="s">
        <v>260</v>
      </c>
      <c r="D1373" s="4" t="s">
        <v>358</v>
      </c>
      <c r="E1373" s="4" t="s">
        <v>5764</v>
      </c>
      <c r="F1373" s="4" t="s">
        <v>5765</v>
      </c>
      <c r="G1373" s="4" t="s">
        <v>5080</v>
      </c>
      <c r="H1373" s="4" t="s">
        <v>5103</v>
      </c>
    </row>
    <row r="1374" spans="1:8">
      <c r="A1374" s="4" t="s">
        <v>535</v>
      </c>
      <c r="B1374" s="4" t="s">
        <v>5076</v>
      </c>
      <c r="C1374" s="4" t="s">
        <v>197</v>
      </c>
      <c r="D1374" s="4" t="s">
        <v>358</v>
      </c>
      <c r="E1374" s="4" t="s">
        <v>5116</v>
      </c>
      <c r="F1374" s="4" t="s">
        <v>5117</v>
      </c>
      <c r="G1374" s="4" t="s">
        <v>5071</v>
      </c>
      <c r="H1374" s="4" t="s">
        <v>5124</v>
      </c>
    </row>
    <row r="1375" spans="1:8">
      <c r="A1375" s="4" t="s">
        <v>1284</v>
      </c>
      <c r="B1375" s="4" t="s">
        <v>5069</v>
      </c>
      <c r="C1375" s="4" t="s">
        <v>322</v>
      </c>
      <c r="D1375" s="4" t="s">
        <v>358</v>
      </c>
      <c r="E1375" s="4" t="s">
        <v>5246</v>
      </c>
      <c r="F1375" s="4" t="s">
        <v>5247</v>
      </c>
      <c r="G1375" s="4" t="s">
        <v>5071</v>
      </c>
      <c r="H1375" s="4" t="s">
        <v>5122</v>
      </c>
    </row>
    <row r="1376" spans="1:8">
      <c r="A1376" s="4" t="s">
        <v>5766</v>
      </c>
      <c r="B1376" s="4" t="s">
        <v>5076</v>
      </c>
      <c r="C1376" s="4" t="s">
        <v>34</v>
      </c>
      <c r="D1376" s="4" t="s">
        <v>358</v>
      </c>
      <c r="E1376" s="4" t="s">
        <v>5189</v>
      </c>
      <c r="F1376" s="4" t="s">
        <v>5190</v>
      </c>
      <c r="G1376" s="4" t="s">
        <v>5080</v>
      </c>
      <c r="H1376" s="4" t="s">
        <v>5204</v>
      </c>
    </row>
    <row r="1377" spans="1:8">
      <c r="A1377" s="4" t="s">
        <v>3969</v>
      </c>
      <c r="B1377" s="4" t="s">
        <v>5076</v>
      </c>
      <c r="C1377" s="4" t="s">
        <v>175</v>
      </c>
      <c r="D1377" s="4" t="s">
        <v>358</v>
      </c>
      <c r="E1377" s="4" t="s">
        <v>5262</v>
      </c>
      <c r="F1377" s="4" t="s">
        <v>5263</v>
      </c>
      <c r="G1377" s="4" t="s">
        <v>5071</v>
      </c>
      <c r="H1377" s="4" t="s">
        <v>5169</v>
      </c>
    </row>
    <row r="1378" spans="1:8">
      <c r="A1378" s="4" t="s">
        <v>5767</v>
      </c>
      <c r="B1378" s="4" t="s">
        <v>5076</v>
      </c>
      <c r="C1378" s="4" t="s">
        <v>160</v>
      </c>
      <c r="D1378" s="4" t="s">
        <v>358</v>
      </c>
      <c r="E1378" s="4" t="s">
        <v>5370</v>
      </c>
      <c r="F1378" s="4" t="s">
        <v>1294</v>
      </c>
      <c r="G1378" s="4" t="s">
        <v>5071</v>
      </c>
      <c r="H1378" s="4" t="s">
        <v>5134</v>
      </c>
    </row>
    <row r="1379" spans="1:8">
      <c r="A1379" s="4" t="s">
        <v>5768</v>
      </c>
      <c r="B1379" s="4" t="s">
        <v>5069</v>
      </c>
      <c r="C1379" s="4" t="s">
        <v>304</v>
      </c>
      <c r="D1379" s="4" t="s">
        <v>358</v>
      </c>
      <c r="E1379" s="4" t="s">
        <v>5769</v>
      </c>
      <c r="F1379" s="4" t="s">
        <v>5770</v>
      </c>
      <c r="G1379" s="4" t="s">
        <v>5080</v>
      </c>
      <c r="H1379" s="4" t="s">
        <v>5103</v>
      </c>
    </row>
    <row r="1380" spans="1:8">
      <c r="A1380" s="4" t="s">
        <v>1714</v>
      </c>
      <c r="B1380" s="4" t="s">
        <v>5076</v>
      </c>
      <c r="C1380" s="4" t="s">
        <v>160</v>
      </c>
      <c r="D1380" s="4" t="s">
        <v>358</v>
      </c>
      <c r="E1380" s="4" t="s">
        <v>5165</v>
      </c>
      <c r="F1380" s="4" t="s">
        <v>5166</v>
      </c>
      <c r="G1380" s="4" t="s">
        <v>5071</v>
      </c>
      <c r="H1380" s="4" t="s">
        <v>5092</v>
      </c>
    </row>
    <row r="1381" spans="1:8">
      <c r="A1381" s="4" t="s">
        <v>1221</v>
      </c>
      <c r="B1381" s="4" t="s">
        <v>5076</v>
      </c>
      <c r="C1381" s="4" t="s">
        <v>240</v>
      </c>
      <c r="D1381" s="4" t="s">
        <v>358</v>
      </c>
      <c r="E1381" s="4" t="s">
        <v>5226</v>
      </c>
      <c r="F1381" s="4" t="s">
        <v>5227</v>
      </c>
      <c r="G1381" s="4" t="s">
        <v>5071</v>
      </c>
      <c r="H1381" s="4" t="s">
        <v>5169</v>
      </c>
    </row>
    <row r="1382" spans="1:8">
      <c r="A1382" s="4" t="s">
        <v>5771</v>
      </c>
      <c r="B1382" s="4" t="s">
        <v>5347</v>
      </c>
      <c r="C1382" s="4"/>
      <c r="D1382" s="4" t="s">
        <v>358</v>
      </c>
      <c r="E1382" s="4" t="s">
        <v>5348</v>
      </c>
      <c r="F1382" s="4" t="s">
        <v>5347</v>
      </c>
      <c r="G1382" s="4" t="s">
        <v>5080</v>
      </c>
      <c r="H1382" s="4" t="s">
        <v>5103</v>
      </c>
    </row>
    <row r="1383" spans="1:8">
      <c r="A1383" s="4" t="s">
        <v>522</v>
      </c>
      <c r="B1383" s="4" t="s">
        <v>5069</v>
      </c>
      <c r="C1383" s="4" t="s">
        <v>495</v>
      </c>
      <c r="D1383" s="4" t="s">
        <v>358</v>
      </c>
      <c r="E1383" s="4" t="s">
        <v>5112</v>
      </c>
      <c r="F1383" s="4" t="s">
        <v>5113</v>
      </c>
      <c r="G1383" s="4" t="s">
        <v>5071</v>
      </c>
      <c r="H1383" s="4" t="s">
        <v>5075</v>
      </c>
    </row>
    <row r="1384" spans="1:8">
      <c r="A1384" s="4" t="s">
        <v>1364</v>
      </c>
      <c r="B1384" s="4" t="s">
        <v>5076</v>
      </c>
      <c r="C1384" s="4" t="s">
        <v>34</v>
      </c>
      <c r="D1384" s="4" t="s">
        <v>358</v>
      </c>
      <c r="E1384" s="4" t="s">
        <v>5537</v>
      </c>
      <c r="F1384" s="4" t="s">
        <v>5538</v>
      </c>
      <c r="G1384" s="4" t="s">
        <v>5071</v>
      </c>
      <c r="H1384" s="4" t="s">
        <v>5124</v>
      </c>
    </row>
    <row r="1385" spans="1:8">
      <c r="A1385" s="4" t="s">
        <v>1737</v>
      </c>
      <c r="B1385" s="4" t="s">
        <v>5076</v>
      </c>
      <c r="C1385" s="4" t="s">
        <v>34</v>
      </c>
      <c r="D1385" s="4" t="s">
        <v>358</v>
      </c>
      <c r="E1385" s="4" t="s">
        <v>5147</v>
      </c>
      <c r="F1385" s="4" t="s">
        <v>5148</v>
      </c>
      <c r="G1385" s="4" t="s">
        <v>5071</v>
      </c>
      <c r="H1385" s="4" t="s">
        <v>5114</v>
      </c>
    </row>
    <row r="1386" spans="1:8">
      <c r="A1386" s="4" t="s">
        <v>474</v>
      </c>
      <c r="B1386" s="4" t="s">
        <v>5069</v>
      </c>
      <c r="C1386" s="4" t="s">
        <v>304</v>
      </c>
      <c r="D1386" s="4" t="s">
        <v>358</v>
      </c>
      <c r="E1386" s="4" t="s">
        <v>5535</v>
      </c>
      <c r="F1386" s="4" t="s">
        <v>303</v>
      </c>
      <c r="G1386" s="4" t="s">
        <v>5071</v>
      </c>
      <c r="H1386" s="4" t="s">
        <v>5092</v>
      </c>
    </row>
    <row r="1387" spans="1:8">
      <c r="A1387" s="4" t="s">
        <v>1470</v>
      </c>
      <c r="B1387" s="4" t="s">
        <v>5076</v>
      </c>
      <c r="C1387" s="4" t="s">
        <v>495</v>
      </c>
      <c r="D1387" s="4" t="s">
        <v>358</v>
      </c>
      <c r="E1387" s="4" t="s">
        <v>5132</v>
      </c>
      <c r="F1387" s="4" t="s">
        <v>5133</v>
      </c>
      <c r="G1387" s="4" t="s">
        <v>5071</v>
      </c>
      <c r="H1387" s="4" t="s">
        <v>5084</v>
      </c>
    </row>
    <row r="1388" spans="1:8">
      <c r="A1388" s="4" t="s">
        <v>715</v>
      </c>
      <c r="B1388" s="4" t="s">
        <v>5069</v>
      </c>
      <c r="C1388" s="4" t="s">
        <v>304</v>
      </c>
      <c r="D1388" s="4" t="s">
        <v>358</v>
      </c>
      <c r="E1388" s="4" t="s">
        <v>5115</v>
      </c>
      <c r="F1388" s="4" t="s">
        <v>315</v>
      </c>
      <c r="G1388" s="4" t="s">
        <v>5071</v>
      </c>
      <c r="H1388" s="4" t="s">
        <v>5095</v>
      </c>
    </row>
    <row r="1389" spans="1:8">
      <c r="A1389" s="4" t="s">
        <v>1133</v>
      </c>
      <c r="B1389" s="4" t="s">
        <v>5076</v>
      </c>
      <c r="C1389" s="4" t="s">
        <v>66</v>
      </c>
      <c r="D1389" s="4" t="s">
        <v>358</v>
      </c>
      <c r="E1389" s="4" t="s">
        <v>5209</v>
      </c>
      <c r="F1389" s="4" t="s">
        <v>5210</v>
      </c>
      <c r="G1389" s="4" t="s">
        <v>5071</v>
      </c>
      <c r="H1389" s="4" t="s">
        <v>5125</v>
      </c>
    </row>
    <row r="1390" spans="1:8">
      <c r="A1390" s="4" t="s">
        <v>1922</v>
      </c>
      <c r="B1390" s="4" t="s">
        <v>5076</v>
      </c>
      <c r="C1390" s="4" t="s">
        <v>34</v>
      </c>
      <c r="D1390" s="4" t="s">
        <v>358</v>
      </c>
      <c r="E1390" s="4" t="s">
        <v>5223</v>
      </c>
      <c r="F1390" s="4" t="s">
        <v>5224</v>
      </c>
      <c r="G1390" s="4" t="s">
        <v>5071</v>
      </c>
      <c r="H1390" s="4" t="s">
        <v>5095</v>
      </c>
    </row>
    <row r="1391" spans="1:8">
      <c r="A1391" s="4" t="s">
        <v>665</v>
      </c>
      <c r="B1391" s="4" t="s">
        <v>5076</v>
      </c>
      <c r="C1391" s="4" t="s">
        <v>34</v>
      </c>
      <c r="D1391" s="4" t="s">
        <v>358</v>
      </c>
      <c r="E1391" s="4" t="s">
        <v>5365</v>
      </c>
      <c r="F1391" s="4" t="s">
        <v>5366</v>
      </c>
      <c r="G1391" s="4" t="s">
        <v>5071</v>
      </c>
      <c r="H1391" s="4" t="s">
        <v>5088</v>
      </c>
    </row>
    <row r="1392" spans="1:8">
      <c r="A1392" s="4" t="s">
        <v>670</v>
      </c>
      <c r="B1392" s="4" t="s">
        <v>5076</v>
      </c>
      <c r="C1392" s="4" t="s">
        <v>34</v>
      </c>
      <c r="D1392" s="4" t="s">
        <v>358</v>
      </c>
      <c r="E1392" s="4" t="s">
        <v>5365</v>
      </c>
      <c r="F1392" s="4" t="s">
        <v>5366</v>
      </c>
      <c r="G1392" s="4" t="s">
        <v>5071</v>
      </c>
      <c r="H1392" s="4" t="s">
        <v>5124</v>
      </c>
    </row>
    <row r="1393" spans="1:8">
      <c r="A1393" s="4" t="s">
        <v>1171</v>
      </c>
      <c r="B1393" s="4" t="s">
        <v>5076</v>
      </c>
      <c r="C1393" s="4" t="s">
        <v>221</v>
      </c>
      <c r="D1393" s="4" t="s">
        <v>358</v>
      </c>
      <c r="E1393" s="4" t="s">
        <v>5180</v>
      </c>
      <c r="F1393" s="4" t="s">
        <v>5181</v>
      </c>
      <c r="G1393" s="4" t="s">
        <v>5071</v>
      </c>
      <c r="H1393" s="4" t="s">
        <v>5125</v>
      </c>
    </row>
    <row r="1394" spans="1:8">
      <c r="A1394" s="4" t="s">
        <v>1530</v>
      </c>
      <c r="B1394" s="4" t="s">
        <v>5076</v>
      </c>
      <c r="C1394" s="4" t="s">
        <v>495</v>
      </c>
      <c r="D1394" s="4" t="s">
        <v>358</v>
      </c>
      <c r="E1394" s="4" t="s">
        <v>5132</v>
      </c>
      <c r="F1394" s="4" t="s">
        <v>5133</v>
      </c>
      <c r="G1394" s="4" t="s">
        <v>5071</v>
      </c>
      <c r="H1394" s="4" t="s">
        <v>5075</v>
      </c>
    </row>
    <row r="1395" spans="1:8">
      <c r="A1395" s="4" t="s">
        <v>1847</v>
      </c>
      <c r="B1395" s="4" t="s">
        <v>5076</v>
      </c>
      <c r="C1395" s="4" t="s">
        <v>197</v>
      </c>
      <c r="D1395" s="4" t="s">
        <v>358</v>
      </c>
      <c r="E1395" s="4" t="s">
        <v>5183</v>
      </c>
      <c r="F1395" s="4" t="s">
        <v>5184</v>
      </c>
      <c r="G1395" s="4" t="s">
        <v>5071</v>
      </c>
      <c r="H1395" s="4" t="s">
        <v>5072</v>
      </c>
    </row>
    <row r="1396" spans="1:8">
      <c r="A1396" s="4" t="s">
        <v>4023</v>
      </c>
      <c r="B1396" s="4" t="s">
        <v>5076</v>
      </c>
      <c r="C1396" s="4" t="s">
        <v>197</v>
      </c>
      <c r="D1396" s="4" t="s">
        <v>358</v>
      </c>
      <c r="E1396" s="4" t="s">
        <v>5183</v>
      </c>
      <c r="F1396" s="4" t="s">
        <v>5184</v>
      </c>
      <c r="G1396" s="4" t="s">
        <v>5071</v>
      </c>
      <c r="H1396" s="4" t="s">
        <v>5122</v>
      </c>
    </row>
    <row r="1397" spans="1:8">
      <c r="A1397" s="4" t="s">
        <v>5772</v>
      </c>
      <c r="B1397" s="4" t="s">
        <v>5076</v>
      </c>
      <c r="C1397" s="4" t="s">
        <v>495</v>
      </c>
      <c r="D1397" s="4" t="s">
        <v>358</v>
      </c>
      <c r="E1397" s="4" t="s">
        <v>5132</v>
      </c>
      <c r="F1397" s="4" t="s">
        <v>5133</v>
      </c>
      <c r="G1397" s="4" t="s">
        <v>5071</v>
      </c>
      <c r="H1397" s="4" t="s">
        <v>5134</v>
      </c>
    </row>
    <row r="1398" spans="1:8">
      <c r="A1398" s="4" t="s">
        <v>954</v>
      </c>
      <c r="B1398" s="4" t="s">
        <v>5076</v>
      </c>
      <c r="C1398" s="4" t="s">
        <v>66</v>
      </c>
      <c r="D1398" s="4" t="s">
        <v>358</v>
      </c>
      <c r="E1398" s="4" t="s">
        <v>5340</v>
      </c>
      <c r="F1398" s="4" t="s">
        <v>5341</v>
      </c>
      <c r="G1398" s="4" t="s">
        <v>5071</v>
      </c>
      <c r="H1398" s="4" t="s">
        <v>5092</v>
      </c>
    </row>
    <row r="1399" spans="1:8">
      <c r="A1399" s="4" t="s">
        <v>475</v>
      </c>
      <c r="B1399" s="4" t="s">
        <v>5069</v>
      </c>
      <c r="C1399" s="4" t="s">
        <v>304</v>
      </c>
      <c r="D1399" s="4" t="s">
        <v>358</v>
      </c>
      <c r="E1399" s="4" t="s">
        <v>5535</v>
      </c>
      <c r="F1399" s="4" t="s">
        <v>303</v>
      </c>
      <c r="G1399" s="4" t="s">
        <v>5071</v>
      </c>
      <c r="H1399" s="4" t="s">
        <v>5114</v>
      </c>
    </row>
    <row r="1400" spans="1:8">
      <c r="A1400" s="4" t="s">
        <v>638</v>
      </c>
      <c r="B1400" s="4" t="s">
        <v>5076</v>
      </c>
      <c r="C1400" s="4" t="s">
        <v>66</v>
      </c>
      <c r="D1400" s="4" t="s">
        <v>358</v>
      </c>
      <c r="E1400" s="4" t="s">
        <v>5357</v>
      </c>
      <c r="F1400" s="4" t="s">
        <v>5358</v>
      </c>
      <c r="G1400" s="4" t="s">
        <v>5071</v>
      </c>
      <c r="H1400" s="4" t="s">
        <v>5081</v>
      </c>
    </row>
    <row r="1401" spans="1:8">
      <c r="A1401" s="4" t="s">
        <v>5773</v>
      </c>
      <c r="B1401" s="4" t="s">
        <v>5076</v>
      </c>
      <c r="C1401" s="4" t="s">
        <v>240</v>
      </c>
      <c r="D1401" s="4" t="s">
        <v>358</v>
      </c>
      <c r="E1401" s="4" t="s">
        <v>5226</v>
      </c>
      <c r="F1401" s="4" t="s">
        <v>5227</v>
      </c>
      <c r="G1401" s="4" t="s">
        <v>5071</v>
      </c>
      <c r="H1401" s="4" t="s">
        <v>5088</v>
      </c>
    </row>
    <row r="1402" spans="1:8">
      <c r="A1402" s="4" t="s">
        <v>4034</v>
      </c>
      <c r="B1402" s="4" t="s">
        <v>5076</v>
      </c>
      <c r="C1402" s="4" t="s">
        <v>197</v>
      </c>
      <c r="D1402" s="4" t="s">
        <v>358</v>
      </c>
      <c r="E1402" s="4" t="s">
        <v>5183</v>
      </c>
      <c r="F1402" s="4" t="s">
        <v>5184</v>
      </c>
      <c r="G1402" s="4" t="s">
        <v>5071</v>
      </c>
      <c r="H1402" s="4" t="s">
        <v>5168</v>
      </c>
    </row>
    <row r="1403" spans="1:8">
      <c r="A1403" s="4" t="s">
        <v>389</v>
      </c>
      <c r="B1403" s="4" t="s">
        <v>5069</v>
      </c>
      <c r="C1403" s="4" t="s">
        <v>291</v>
      </c>
      <c r="D1403" s="4" t="s">
        <v>358</v>
      </c>
      <c r="E1403" s="4" t="s">
        <v>5141</v>
      </c>
      <c r="F1403" s="4" t="s">
        <v>295</v>
      </c>
      <c r="G1403" s="4" t="s">
        <v>5071</v>
      </c>
      <c r="H1403" s="4" t="s">
        <v>5081</v>
      </c>
    </row>
    <row r="1404" spans="1:8">
      <c r="A1404" s="4" t="s">
        <v>5774</v>
      </c>
      <c r="B1404" s="4" t="s">
        <v>5076</v>
      </c>
      <c r="C1404" s="4" t="s">
        <v>66</v>
      </c>
      <c r="D1404" s="4" t="s">
        <v>358</v>
      </c>
      <c r="E1404" s="4" t="s">
        <v>5209</v>
      </c>
      <c r="F1404" s="4" t="s">
        <v>5210</v>
      </c>
      <c r="G1404" s="4" t="s">
        <v>5071</v>
      </c>
      <c r="H1404" s="4" t="s">
        <v>5134</v>
      </c>
    </row>
    <row r="1405" spans="1:8">
      <c r="A1405" s="4" t="s">
        <v>1984</v>
      </c>
      <c r="B1405" s="4" t="s">
        <v>5076</v>
      </c>
      <c r="C1405" s="4" t="s">
        <v>66</v>
      </c>
      <c r="D1405" s="4" t="s">
        <v>358</v>
      </c>
      <c r="E1405" s="4" t="s">
        <v>5585</v>
      </c>
      <c r="F1405" s="4" t="s">
        <v>5586</v>
      </c>
      <c r="G1405" s="4" t="s">
        <v>5071</v>
      </c>
      <c r="H1405" s="4" t="s">
        <v>5204</v>
      </c>
    </row>
    <row r="1406" spans="1:8">
      <c r="A1406" s="4" t="s">
        <v>5775</v>
      </c>
      <c r="B1406" s="4" t="s">
        <v>5076</v>
      </c>
      <c r="C1406" s="4" t="s">
        <v>221</v>
      </c>
      <c r="D1406" s="4" t="s">
        <v>358</v>
      </c>
      <c r="E1406" s="4" t="s">
        <v>5278</v>
      </c>
      <c r="F1406" s="4" t="s">
        <v>5279</v>
      </c>
      <c r="G1406" s="4" t="s">
        <v>5071</v>
      </c>
      <c r="H1406" s="4" t="s">
        <v>5134</v>
      </c>
    </row>
    <row r="1407" spans="1:8">
      <c r="A1407" s="4" t="s">
        <v>3733</v>
      </c>
      <c r="B1407" s="4" t="s">
        <v>5076</v>
      </c>
      <c r="C1407" s="4" t="s">
        <v>66</v>
      </c>
      <c r="D1407" s="4" t="s">
        <v>358</v>
      </c>
      <c r="E1407" s="4" t="s">
        <v>5218</v>
      </c>
      <c r="F1407" s="4" t="s">
        <v>5219</v>
      </c>
      <c r="G1407" s="4" t="s">
        <v>5071</v>
      </c>
      <c r="H1407" s="4" t="s">
        <v>5121</v>
      </c>
    </row>
    <row r="1408" spans="1:8">
      <c r="A1408" s="4" t="s">
        <v>5776</v>
      </c>
      <c r="B1408" s="4" t="s">
        <v>5076</v>
      </c>
      <c r="C1408" s="4" t="s">
        <v>175</v>
      </c>
      <c r="D1408" s="4" t="s">
        <v>358</v>
      </c>
      <c r="E1408" s="4" t="s">
        <v>5336</v>
      </c>
      <c r="F1408" s="4" t="s">
        <v>5337</v>
      </c>
      <c r="G1408" s="4" t="s">
        <v>5071</v>
      </c>
      <c r="H1408" s="4" t="s">
        <v>5134</v>
      </c>
    </row>
    <row r="1409" spans="1:8">
      <c r="A1409" s="4" t="s">
        <v>1598</v>
      </c>
      <c r="B1409" s="4" t="s">
        <v>5076</v>
      </c>
      <c r="C1409" s="4" t="s">
        <v>495</v>
      </c>
      <c r="D1409" s="4" t="s">
        <v>358</v>
      </c>
      <c r="E1409" s="4" t="s">
        <v>5132</v>
      </c>
      <c r="F1409" s="4" t="s">
        <v>5133</v>
      </c>
      <c r="G1409" s="4" t="s">
        <v>5071</v>
      </c>
      <c r="H1409" s="4" t="s">
        <v>5084</v>
      </c>
    </row>
    <row r="1410" spans="1:8">
      <c r="A1410" s="4" t="s">
        <v>5777</v>
      </c>
      <c r="B1410" s="4" t="s">
        <v>5076</v>
      </c>
      <c r="C1410" s="4" t="s">
        <v>160</v>
      </c>
      <c r="D1410" s="4" t="s">
        <v>358</v>
      </c>
      <c r="E1410" s="4" t="s">
        <v>5217</v>
      </c>
      <c r="F1410" s="4" t="s">
        <v>166</v>
      </c>
      <c r="G1410" s="4" t="s">
        <v>5071</v>
      </c>
      <c r="H1410" s="4" t="s">
        <v>5103</v>
      </c>
    </row>
    <row r="1411" spans="1:8">
      <c r="A1411" s="4" t="s">
        <v>5778</v>
      </c>
      <c r="B1411" s="4" t="s">
        <v>5069</v>
      </c>
      <c r="C1411" s="4" t="s">
        <v>260</v>
      </c>
      <c r="D1411" s="4" t="s">
        <v>358</v>
      </c>
      <c r="E1411" s="4" t="s">
        <v>5229</v>
      </c>
      <c r="F1411" s="4" t="s">
        <v>5230</v>
      </c>
      <c r="G1411" s="4" t="s">
        <v>5071</v>
      </c>
      <c r="H1411" s="4" t="s">
        <v>5134</v>
      </c>
    </row>
    <row r="1412" spans="1:8">
      <c r="A1412" s="4" t="s">
        <v>427</v>
      </c>
      <c r="B1412" s="4" t="s">
        <v>5076</v>
      </c>
      <c r="C1412" s="4" t="s">
        <v>34</v>
      </c>
      <c r="D1412" s="4" t="s">
        <v>358</v>
      </c>
      <c r="E1412" s="4" t="s">
        <v>5354</v>
      </c>
      <c r="F1412" s="4" t="s">
        <v>59</v>
      </c>
      <c r="G1412" s="4" t="s">
        <v>5071</v>
      </c>
      <c r="H1412" s="4" t="s">
        <v>5088</v>
      </c>
    </row>
    <row r="1413" spans="1:8">
      <c r="A1413" s="4" t="s">
        <v>5779</v>
      </c>
      <c r="B1413" s="4" t="s">
        <v>5076</v>
      </c>
      <c r="C1413" s="4" t="s">
        <v>34</v>
      </c>
      <c r="D1413" s="4" t="s">
        <v>358</v>
      </c>
      <c r="E1413" s="4" t="s">
        <v>5189</v>
      </c>
      <c r="F1413" s="4" t="s">
        <v>5190</v>
      </c>
      <c r="G1413" s="4" t="s">
        <v>5080</v>
      </c>
      <c r="H1413" s="4" t="s">
        <v>5081</v>
      </c>
    </row>
    <row r="1414" spans="1:8">
      <c r="A1414" s="4" t="s">
        <v>1053</v>
      </c>
      <c r="B1414" s="4" t="s">
        <v>5069</v>
      </c>
      <c r="C1414" s="4" t="s">
        <v>322</v>
      </c>
      <c r="D1414" s="4" t="s">
        <v>358</v>
      </c>
      <c r="E1414" s="4" t="s">
        <v>5194</v>
      </c>
      <c r="F1414" s="4" t="s">
        <v>5195</v>
      </c>
      <c r="G1414" s="4" t="s">
        <v>5071</v>
      </c>
      <c r="H1414" s="4" t="s">
        <v>5168</v>
      </c>
    </row>
    <row r="1415" spans="1:8">
      <c r="A1415" s="4" t="s">
        <v>1845</v>
      </c>
      <c r="B1415" s="4" t="s">
        <v>5076</v>
      </c>
      <c r="C1415" s="4" t="s">
        <v>197</v>
      </c>
      <c r="D1415" s="4" t="s">
        <v>358</v>
      </c>
      <c r="E1415" s="4" t="s">
        <v>5183</v>
      </c>
      <c r="F1415" s="4" t="s">
        <v>5184</v>
      </c>
      <c r="G1415" s="4" t="s">
        <v>5071</v>
      </c>
      <c r="H1415" s="4" t="s">
        <v>5098</v>
      </c>
    </row>
    <row r="1416" spans="1:8">
      <c r="A1416" s="4" t="s">
        <v>1091</v>
      </c>
      <c r="B1416" s="4" t="s">
        <v>5076</v>
      </c>
      <c r="C1416" s="4" t="s">
        <v>1084</v>
      </c>
      <c r="D1416" s="4" t="s">
        <v>358</v>
      </c>
      <c r="E1416" s="4" t="s">
        <v>5154</v>
      </c>
      <c r="F1416" s="4" t="s">
        <v>148</v>
      </c>
      <c r="G1416" s="4" t="s">
        <v>5071</v>
      </c>
      <c r="H1416" s="4" t="s">
        <v>5204</v>
      </c>
    </row>
    <row r="1417" spans="1:8">
      <c r="A1417" s="4" t="s">
        <v>1264</v>
      </c>
      <c r="B1417" s="4" t="s">
        <v>5076</v>
      </c>
      <c r="C1417" s="4" t="s">
        <v>66</v>
      </c>
      <c r="D1417" s="4" t="s">
        <v>358</v>
      </c>
      <c r="E1417" s="4" t="s">
        <v>5218</v>
      </c>
      <c r="F1417" s="4" t="s">
        <v>5219</v>
      </c>
      <c r="G1417" s="4" t="s">
        <v>5071</v>
      </c>
      <c r="H1417" s="4" t="s">
        <v>5072</v>
      </c>
    </row>
    <row r="1418" spans="1:8">
      <c r="A1418" s="4" t="s">
        <v>1822</v>
      </c>
      <c r="B1418" s="4" t="s">
        <v>5076</v>
      </c>
      <c r="C1418" s="4" t="s">
        <v>197</v>
      </c>
      <c r="D1418" s="4" t="s">
        <v>358</v>
      </c>
      <c r="E1418" s="4" t="s">
        <v>5183</v>
      </c>
      <c r="F1418" s="4" t="s">
        <v>5184</v>
      </c>
      <c r="G1418" s="4" t="s">
        <v>5071</v>
      </c>
      <c r="H1418" s="4" t="s">
        <v>5168</v>
      </c>
    </row>
    <row r="1419" spans="1:8">
      <c r="A1419" s="4" t="s">
        <v>1711</v>
      </c>
      <c r="B1419" s="4" t="s">
        <v>5076</v>
      </c>
      <c r="C1419" s="4" t="s">
        <v>160</v>
      </c>
      <c r="D1419" s="4" t="s">
        <v>358</v>
      </c>
      <c r="E1419" s="4" t="s">
        <v>5165</v>
      </c>
      <c r="F1419" s="4" t="s">
        <v>5166</v>
      </c>
      <c r="G1419" s="4" t="s">
        <v>5071</v>
      </c>
      <c r="H1419" s="4" t="s">
        <v>5114</v>
      </c>
    </row>
    <row r="1420" spans="1:8">
      <c r="A1420" s="4" t="s">
        <v>1677</v>
      </c>
      <c r="B1420" s="4" t="s">
        <v>5076</v>
      </c>
      <c r="C1420" s="4" t="s">
        <v>495</v>
      </c>
      <c r="D1420" s="4" t="s">
        <v>358</v>
      </c>
      <c r="E1420" s="4" t="s">
        <v>5132</v>
      </c>
      <c r="F1420" s="4" t="s">
        <v>5133</v>
      </c>
      <c r="G1420" s="4" t="s">
        <v>5071</v>
      </c>
      <c r="H1420" s="4" t="s">
        <v>5084</v>
      </c>
    </row>
    <row r="1421" spans="1:8">
      <c r="A1421" s="4" t="s">
        <v>1939</v>
      </c>
      <c r="B1421" s="4" t="s">
        <v>5076</v>
      </c>
      <c r="C1421" s="4" t="s">
        <v>34</v>
      </c>
      <c r="D1421" s="4" t="s">
        <v>358</v>
      </c>
      <c r="E1421" s="4" t="s">
        <v>5223</v>
      </c>
      <c r="F1421" s="4" t="s">
        <v>5224</v>
      </c>
      <c r="G1421" s="4" t="s">
        <v>5071</v>
      </c>
      <c r="H1421" s="4" t="s">
        <v>5092</v>
      </c>
    </row>
    <row r="1422" spans="1:8">
      <c r="A1422" s="4" t="s">
        <v>1346</v>
      </c>
      <c r="B1422" s="4" t="s">
        <v>5076</v>
      </c>
      <c r="C1422" s="4" t="s">
        <v>240</v>
      </c>
      <c r="D1422" s="4" t="s">
        <v>358</v>
      </c>
      <c r="E1422" s="4" t="s">
        <v>5359</v>
      </c>
      <c r="F1422" s="4" t="s">
        <v>5360</v>
      </c>
      <c r="G1422" s="4" t="s">
        <v>5071</v>
      </c>
      <c r="H1422" s="4" t="s">
        <v>5125</v>
      </c>
    </row>
    <row r="1423" spans="1:8">
      <c r="A1423" s="4" t="s">
        <v>1399</v>
      </c>
      <c r="B1423" s="4" t="s">
        <v>5076</v>
      </c>
      <c r="C1423" s="4" t="s">
        <v>175</v>
      </c>
      <c r="D1423" s="4" t="s">
        <v>358</v>
      </c>
      <c r="E1423" s="4" t="s">
        <v>5262</v>
      </c>
      <c r="F1423" s="4" t="s">
        <v>5263</v>
      </c>
      <c r="G1423" s="4" t="s">
        <v>5071</v>
      </c>
      <c r="H1423" s="4" t="s">
        <v>5084</v>
      </c>
    </row>
    <row r="1424" spans="1:8">
      <c r="A1424" s="4" t="s">
        <v>1928</v>
      </c>
      <c r="B1424" s="4" t="s">
        <v>5076</v>
      </c>
      <c r="C1424" s="4" t="s">
        <v>34</v>
      </c>
      <c r="D1424" s="4" t="s">
        <v>358</v>
      </c>
      <c r="E1424" s="4" t="s">
        <v>5223</v>
      </c>
      <c r="F1424" s="4" t="s">
        <v>5224</v>
      </c>
      <c r="G1424" s="4" t="s">
        <v>5071</v>
      </c>
      <c r="H1424" s="4" t="s">
        <v>5168</v>
      </c>
    </row>
    <row r="1425" spans="1:8">
      <c r="A1425" s="4" t="s">
        <v>1985</v>
      </c>
      <c r="B1425" s="4" t="s">
        <v>5076</v>
      </c>
      <c r="C1425" s="4" t="s">
        <v>66</v>
      </c>
      <c r="D1425" s="4" t="s">
        <v>358</v>
      </c>
      <c r="E1425" s="4" t="s">
        <v>5585</v>
      </c>
      <c r="F1425" s="4" t="s">
        <v>5586</v>
      </c>
      <c r="G1425" s="4" t="s">
        <v>5071</v>
      </c>
      <c r="H1425" s="4" t="s">
        <v>5092</v>
      </c>
    </row>
    <row r="1426" spans="1:8">
      <c r="A1426" s="4" t="s">
        <v>1204</v>
      </c>
      <c r="B1426" s="4" t="s">
        <v>5076</v>
      </c>
      <c r="C1426" s="4" t="s">
        <v>175</v>
      </c>
      <c r="D1426" s="4" t="s">
        <v>358</v>
      </c>
      <c r="E1426" s="4" t="s">
        <v>5215</v>
      </c>
      <c r="F1426" s="4" t="s">
        <v>5216</v>
      </c>
      <c r="G1426" s="4" t="s">
        <v>5071</v>
      </c>
      <c r="H1426" s="4" t="s">
        <v>5114</v>
      </c>
    </row>
    <row r="1427" spans="1:8">
      <c r="A1427" s="4" t="s">
        <v>1212</v>
      </c>
      <c r="B1427" s="4" t="s">
        <v>5076</v>
      </c>
      <c r="C1427" s="4" t="s">
        <v>240</v>
      </c>
      <c r="D1427" s="4" t="s">
        <v>358</v>
      </c>
      <c r="E1427" s="4" t="s">
        <v>5226</v>
      </c>
      <c r="F1427" s="4" t="s">
        <v>5227</v>
      </c>
      <c r="G1427" s="4" t="s">
        <v>5071</v>
      </c>
      <c r="H1427" s="4" t="s">
        <v>5072</v>
      </c>
    </row>
    <row r="1428" spans="1:8">
      <c r="A1428" s="4" t="s">
        <v>1058</v>
      </c>
      <c r="B1428" s="4" t="s">
        <v>5069</v>
      </c>
      <c r="C1428" s="4" t="s">
        <v>322</v>
      </c>
      <c r="D1428" s="4" t="s">
        <v>358</v>
      </c>
      <c r="E1428" s="4" t="s">
        <v>5194</v>
      </c>
      <c r="F1428" s="4" t="s">
        <v>5195</v>
      </c>
      <c r="G1428" s="4" t="s">
        <v>5071</v>
      </c>
      <c r="H1428" s="4" t="s">
        <v>5092</v>
      </c>
    </row>
    <row r="1429" spans="1:8">
      <c r="A1429" s="4" t="s">
        <v>5780</v>
      </c>
      <c r="B1429" s="4" t="s">
        <v>5258</v>
      </c>
      <c r="C1429" s="4"/>
      <c r="D1429" s="4" t="s">
        <v>358</v>
      </c>
      <c r="E1429" s="4" t="s">
        <v>5259</v>
      </c>
      <c r="F1429" s="4" t="s">
        <v>5260</v>
      </c>
      <c r="G1429" s="4" t="s">
        <v>5080</v>
      </c>
      <c r="H1429" s="4" t="s">
        <v>5121</v>
      </c>
    </row>
    <row r="1430" spans="1:8">
      <c r="A1430" s="4" t="s">
        <v>1880</v>
      </c>
      <c r="B1430" s="4" t="s">
        <v>5069</v>
      </c>
      <c r="C1430" s="4" t="s">
        <v>304</v>
      </c>
      <c r="D1430" s="4" t="s">
        <v>358</v>
      </c>
      <c r="E1430" s="4" t="s">
        <v>5314</v>
      </c>
      <c r="F1430" s="4" t="s">
        <v>313</v>
      </c>
      <c r="G1430" s="4" t="s">
        <v>5071</v>
      </c>
      <c r="H1430" s="4" t="s">
        <v>5092</v>
      </c>
    </row>
    <row r="1431" spans="1:8">
      <c r="A1431" s="4" t="s">
        <v>468</v>
      </c>
      <c r="B1431" s="4" t="s">
        <v>5069</v>
      </c>
      <c r="C1431" s="4" t="s">
        <v>304</v>
      </c>
      <c r="D1431" s="4" t="s">
        <v>358</v>
      </c>
      <c r="E1431" s="4" t="s">
        <v>5535</v>
      </c>
      <c r="F1431" s="4" t="s">
        <v>303</v>
      </c>
      <c r="G1431" s="4" t="s">
        <v>5071</v>
      </c>
      <c r="H1431" s="4" t="s">
        <v>5168</v>
      </c>
    </row>
    <row r="1432" spans="1:8">
      <c r="A1432" s="4" t="s">
        <v>836</v>
      </c>
      <c r="B1432" s="4" t="s">
        <v>5076</v>
      </c>
      <c r="C1432" s="4" t="s">
        <v>129</v>
      </c>
      <c r="D1432" s="4" t="s">
        <v>358</v>
      </c>
      <c r="E1432" s="4" t="s">
        <v>5332</v>
      </c>
      <c r="F1432" s="4" t="s">
        <v>5333</v>
      </c>
      <c r="G1432" s="4" t="s">
        <v>5071</v>
      </c>
      <c r="H1432" s="4" t="s">
        <v>5098</v>
      </c>
    </row>
    <row r="1433" spans="1:8">
      <c r="A1433" s="4" t="s">
        <v>3932</v>
      </c>
      <c r="B1433" s="4" t="s">
        <v>5076</v>
      </c>
      <c r="C1433" s="4" t="s">
        <v>495</v>
      </c>
      <c r="D1433" s="4" t="s">
        <v>358</v>
      </c>
      <c r="E1433" s="4" t="s">
        <v>5132</v>
      </c>
      <c r="F1433" s="4" t="s">
        <v>5133</v>
      </c>
      <c r="G1433" s="4" t="s">
        <v>5071</v>
      </c>
      <c r="H1433" s="4" t="s">
        <v>5134</v>
      </c>
    </row>
    <row r="1434" spans="1:8">
      <c r="A1434" s="4" t="s">
        <v>491</v>
      </c>
      <c r="B1434" s="4" t="s">
        <v>5076</v>
      </c>
      <c r="C1434" s="4" t="s">
        <v>34</v>
      </c>
      <c r="D1434" s="4" t="s">
        <v>358</v>
      </c>
      <c r="E1434" s="4" t="s">
        <v>5189</v>
      </c>
      <c r="F1434" s="4" t="s">
        <v>5190</v>
      </c>
      <c r="G1434" s="4" t="s">
        <v>5071</v>
      </c>
      <c r="H1434" s="4" t="s">
        <v>5134</v>
      </c>
    </row>
    <row r="1435" spans="1:8">
      <c r="A1435" s="4" t="s">
        <v>1754</v>
      </c>
      <c r="B1435" s="4" t="s">
        <v>5076</v>
      </c>
      <c r="C1435" s="4" t="s">
        <v>34</v>
      </c>
      <c r="D1435" s="4" t="s">
        <v>358</v>
      </c>
      <c r="E1435" s="4" t="s">
        <v>5147</v>
      </c>
      <c r="F1435" s="4" t="s">
        <v>5148</v>
      </c>
      <c r="G1435" s="4" t="s">
        <v>5071</v>
      </c>
      <c r="H1435" s="4" t="s">
        <v>5103</v>
      </c>
    </row>
    <row r="1436" spans="1:8">
      <c r="A1436" s="4" t="s">
        <v>574</v>
      </c>
      <c r="B1436" s="4" t="s">
        <v>5076</v>
      </c>
      <c r="C1436" s="4" t="s">
        <v>240</v>
      </c>
      <c r="D1436" s="4" t="s">
        <v>358</v>
      </c>
      <c r="E1436" s="4" t="s">
        <v>5540</v>
      </c>
      <c r="F1436" s="4" t="s">
        <v>5541</v>
      </c>
      <c r="G1436" s="4" t="s">
        <v>5071</v>
      </c>
      <c r="H1436" s="4" t="s">
        <v>5121</v>
      </c>
    </row>
    <row r="1437" spans="1:8">
      <c r="A1437" s="4" t="s">
        <v>5781</v>
      </c>
      <c r="B1437" s="4" t="s">
        <v>5347</v>
      </c>
      <c r="C1437" s="4"/>
      <c r="D1437" s="4" t="s">
        <v>358</v>
      </c>
      <c r="E1437" s="4" t="s">
        <v>5348</v>
      </c>
      <c r="F1437" s="4" t="s">
        <v>5347</v>
      </c>
      <c r="G1437" s="4" t="s">
        <v>5080</v>
      </c>
      <c r="H1437" s="4" t="s">
        <v>5081</v>
      </c>
    </row>
    <row r="1438" spans="1:8">
      <c r="A1438" s="4" t="s">
        <v>1508</v>
      </c>
      <c r="B1438" s="4" t="s">
        <v>5076</v>
      </c>
      <c r="C1438" s="4" t="s">
        <v>495</v>
      </c>
      <c r="D1438" s="4" t="s">
        <v>358</v>
      </c>
      <c r="E1438" s="4" t="s">
        <v>5132</v>
      </c>
      <c r="F1438" s="4" t="s">
        <v>5133</v>
      </c>
      <c r="G1438" s="4" t="s">
        <v>5071</v>
      </c>
      <c r="H1438" s="4" t="s">
        <v>5075</v>
      </c>
    </row>
    <row r="1439" spans="1:8">
      <c r="A1439" s="4" t="s">
        <v>1574</v>
      </c>
      <c r="B1439" s="4" t="s">
        <v>5076</v>
      </c>
      <c r="C1439" s="4" t="s">
        <v>495</v>
      </c>
      <c r="D1439" s="4" t="s">
        <v>358</v>
      </c>
      <c r="E1439" s="4" t="s">
        <v>5132</v>
      </c>
      <c r="F1439" s="4" t="s">
        <v>5133</v>
      </c>
      <c r="G1439" s="4" t="s">
        <v>5071</v>
      </c>
      <c r="H1439" s="4" t="s">
        <v>5124</v>
      </c>
    </row>
    <row r="1440" spans="1:8">
      <c r="A1440" s="4" t="s">
        <v>1553</v>
      </c>
      <c r="B1440" s="4" t="s">
        <v>5076</v>
      </c>
      <c r="C1440" s="4" t="s">
        <v>495</v>
      </c>
      <c r="D1440" s="4" t="s">
        <v>358</v>
      </c>
      <c r="E1440" s="4" t="s">
        <v>5132</v>
      </c>
      <c r="F1440" s="4" t="s">
        <v>5133</v>
      </c>
      <c r="G1440" s="4" t="s">
        <v>5071</v>
      </c>
      <c r="H1440" s="4" t="s">
        <v>5092</v>
      </c>
    </row>
    <row r="1441" spans="1:8">
      <c r="A1441" s="4" t="s">
        <v>1576</v>
      </c>
      <c r="B1441" s="4" t="s">
        <v>5076</v>
      </c>
      <c r="C1441" s="4" t="s">
        <v>495</v>
      </c>
      <c r="D1441" s="4" t="s">
        <v>358</v>
      </c>
      <c r="E1441" s="4" t="s">
        <v>5132</v>
      </c>
      <c r="F1441" s="4" t="s">
        <v>5133</v>
      </c>
      <c r="G1441" s="4" t="s">
        <v>5071</v>
      </c>
      <c r="H1441" s="4" t="s">
        <v>5124</v>
      </c>
    </row>
    <row r="1442" spans="1:8">
      <c r="A1442" s="4" t="s">
        <v>1251</v>
      </c>
      <c r="B1442" s="4" t="s">
        <v>5076</v>
      </c>
      <c r="C1442" s="4" t="s">
        <v>66</v>
      </c>
      <c r="D1442" s="4" t="s">
        <v>358</v>
      </c>
      <c r="E1442" s="4" t="s">
        <v>5218</v>
      </c>
      <c r="F1442" s="4" t="s">
        <v>5219</v>
      </c>
      <c r="G1442" s="4" t="s">
        <v>5071</v>
      </c>
      <c r="H1442" s="4" t="s">
        <v>5103</v>
      </c>
    </row>
    <row r="1443" spans="1:8">
      <c r="A1443" s="4" t="s">
        <v>1577</v>
      </c>
      <c r="B1443" s="4" t="s">
        <v>5076</v>
      </c>
      <c r="C1443" s="4" t="s">
        <v>495</v>
      </c>
      <c r="D1443" s="4" t="s">
        <v>358</v>
      </c>
      <c r="E1443" s="4" t="s">
        <v>5132</v>
      </c>
      <c r="F1443" s="4" t="s">
        <v>5133</v>
      </c>
      <c r="G1443" s="4" t="s">
        <v>5071</v>
      </c>
      <c r="H1443" s="4" t="s">
        <v>5124</v>
      </c>
    </row>
    <row r="1444" spans="1:8">
      <c r="A1444" s="4" t="s">
        <v>1444</v>
      </c>
      <c r="B1444" s="4" t="s">
        <v>5076</v>
      </c>
      <c r="C1444" s="4" t="s">
        <v>495</v>
      </c>
      <c r="D1444" s="4" t="s">
        <v>358</v>
      </c>
      <c r="E1444" s="4" t="s">
        <v>5132</v>
      </c>
      <c r="F1444" s="4" t="s">
        <v>5133</v>
      </c>
      <c r="G1444" s="4" t="s">
        <v>5071</v>
      </c>
      <c r="H1444" s="4" t="s">
        <v>5081</v>
      </c>
    </row>
    <row r="1445" spans="1:8">
      <c r="A1445" s="4" t="s">
        <v>371</v>
      </c>
      <c r="B1445" s="4" t="s">
        <v>5076</v>
      </c>
      <c r="C1445" s="4" t="s">
        <v>66</v>
      </c>
      <c r="D1445" s="4" t="s">
        <v>358</v>
      </c>
      <c r="E1445" s="4" t="s">
        <v>5188</v>
      </c>
      <c r="F1445" s="4" t="s">
        <v>90</v>
      </c>
      <c r="G1445" s="4" t="s">
        <v>5071</v>
      </c>
      <c r="H1445" s="4" t="s">
        <v>5092</v>
      </c>
    </row>
    <row r="1446" spans="1:8">
      <c r="A1446" s="4" t="s">
        <v>1909</v>
      </c>
      <c r="B1446" s="4" t="s">
        <v>5076</v>
      </c>
      <c r="C1446" s="4" t="s">
        <v>34</v>
      </c>
      <c r="D1446" s="4" t="s">
        <v>358</v>
      </c>
      <c r="E1446" s="4" t="s">
        <v>5271</v>
      </c>
      <c r="F1446" s="4" t="s">
        <v>1903</v>
      </c>
      <c r="G1446" s="4" t="s">
        <v>5071</v>
      </c>
      <c r="H1446" s="4" t="s">
        <v>5072</v>
      </c>
    </row>
    <row r="1447" spans="1:8">
      <c r="A1447" s="4" t="s">
        <v>1198</v>
      </c>
      <c r="B1447" s="4" t="s">
        <v>5076</v>
      </c>
      <c r="C1447" s="4" t="s">
        <v>34</v>
      </c>
      <c r="D1447" s="4" t="s">
        <v>358</v>
      </c>
      <c r="E1447" s="4" t="s">
        <v>5142</v>
      </c>
      <c r="F1447" s="4" t="s">
        <v>5143</v>
      </c>
      <c r="G1447" s="4" t="s">
        <v>5071</v>
      </c>
      <c r="H1447" s="4" t="s">
        <v>5095</v>
      </c>
    </row>
    <row r="1448" spans="1:8">
      <c r="A1448" s="4" t="s">
        <v>4130</v>
      </c>
      <c r="B1448" s="4" t="s">
        <v>5076</v>
      </c>
      <c r="C1448" s="4" t="s">
        <v>240</v>
      </c>
      <c r="D1448" s="4" t="s">
        <v>358</v>
      </c>
      <c r="E1448" s="4" t="s">
        <v>5394</v>
      </c>
      <c r="F1448" s="4" t="s">
        <v>253</v>
      </c>
      <c r="G1448" s="4" t="s">
        <v>5071</v>
      </c>
      <c r="H1448" s="4" t="s">
        <v>5169</v>
      </c>
    </row>
    <row r="1449" spans="1:8">
      <c r="A1449" s="4" t="s">
        <v>1360</v>
      </c>
      <c r="B1449" s="4" t="s">
        <v>5076</v>
      </c>
      <c r="C1449" s="4" t="s">
        <v>34</v>
      </c>
      <c r="D1449" s="4" t="s">
        <v>358</v>
      </c>
      <c r="E1449" s="4" t="s">
        <v>5537</v>
      </c>
      <c r="F1449" s="4" t="s">
        <v>5538</v>
      </c>
      <c r="G1449" s="4" t="s">
        <v>5071</v>
      </c>
      <c r="H1449" s="4" t="s">
        <v>5134</v>
      </c>
    </row>
    <row r="1450" spans="1:8">
      <c r="A1450" s="4" t="s">
        <v>1897</v>
      </c>
      <c r="B1450" s="4" t="s">
        <v>5076</v>
      </c>
      <c r="C1450" s="4" t="s">
        <v>221</v>
      </c>
      <c r="D1450" s="4" t="s">
        <v>358</v>
      </c>
      <c r="E1450" s="4" t="s">
        <v>5238</v>
      </c>
      <c r="F1450" s="4" t="s">
        <v>5239</v>
      </c>
      <c r="G1450" s="4" t="s">
        <v>5071</v>
      </c>
      <c r="H1450" s="4" t="s">
        <v>5114</v>
      </c>
    </row>
    <row r="1451" spans="1:8">
      <c r="A1451" s="4" t="s">
        <v>5782</v>
      </c>
      <c r="B1451" s="4" t="s">
        <v>5076</v>
      </c>
      <c r="C1451" s="4" t="s">
        <v>240</v>
      </c>
      <c r="D1451" s="4" t="s">
        <v>358</v>
      </c>
      <c r="E1451" s="4" t="s">
        <v>5359</v>
      </c>
      <c r="F1451" s="4" t="s">
        <v>5360</v>
      </c>
      <c r="G1451" s="4" t="s">
        <v>5071</v>
      </c>
      <c r="H1451" s="4" t="s">
        <v>5095</v>
      </c>
    </row>
    <row r="1452" spans="1:8">
      <c r="A1452" s="4" t="s">
        <v>5783</v>
      </c>
      <c r="B1452" s="4" t="s">
        <v>5076</v>
      </c>
      <c r="C1452" s="4" t="s">
        <v>240</v>
      </c>
      <c r="D1452" s="4" t="s">
        <v>358</v>
      </c>
      <c r="E1452" s="4" t="s">
        <v>5359</v>
      </c>
      <c r="F1452" s="4" t="s">
        <v>5360</v>
      </c>
      <c r="G1452" s="4" t="s">
        <v>5071</v>
      </c>
      <c r="H1452" s="4" t="s">
        <v>5095</v>
      </c>
    </row>
    <row r="1453" spans="1:8">
      <c r="A1453" s="4" t="s">
        <v>5784</v>
      </c>
      <c r="B1453" s="4" t="s">
        <v>5076</v>
      </c>
      <c r="C1453" s="4" t="s">
        <v>129</v>
      </c>
      <c r="D1453" s="4" t="s">
        <v>358</v>
      </c>
      <c r="E1453" s="4" t="s">
        <v>5104</v>
      </c>
      <c r="F1453" s="4" t="s">
        <v>5105</v>
      </c>
      <c r="G1453" s="4" t="s">
        <v>5071</v>
      </c>
      <c r="H1453" s="4" t="s">
        <v>5072</v>
      </c>
    </row>
    <row r="1454" spans="1:8">
      <c r="A1454" s="4" t="s">
        <v>1362</v>
      </c>
      <c r="B1454" s="4" t="s">
        <v>5076</v>
      </c>
      <c r="C1454" s="4" t="s">
        <v>34</v>
      </c>
      <c r="D1454" s="4" t="s">
        <v>358</v>
      </c>
      <c r="E1454" s="4" t="s">
        <v>5537</v>
      </c>
      <c r="F1454" s="4" t="s">
        <v>5538</v>
      </c>
      <c r="G1454" s="4" t="s">
        <v>5071</v>
      </c>
      <c r="H1454" s="4" t="s">
        <v>5121</v>
      </c>
    </row>
    <row r="1455" spans="1:8">
      <c r="A1455" s="4" t="s">
        <v>5785</v>
      </c>
      <c r="B1455" s="4" t="s">
        <v>5258</v>
      </c>
      <c r="C1455" s="4"/>
      <c r="D1455" s="4" t="s">
        <v>358</v>
      </c>
      <c r="E1455" s="4" t="s">
        <v>5259</v>
      </c>
      <c r="F1455" s="4" t="s">
        <v>5260</v>
      </c>
      <c r="G1455" s="4" t="s">
        <v>5080</v>
      </c>
      <c r="H1455" s="4" t="s">
        <v>5122</v>
      </c>
    </row>
    <row r="1456" spans="1:8">
      <c r="A1456" s="4" t="s">
        <v>5786</v>
      </c>
      <c r="B1456" s="4" t="s">
        <v>5076</v>
      </c>
      <c r="C1456" s="4" t="s">
        <v>221</v>
      </c>
      <c r="D1456" s="4" t="s">
        <v>358</v>
      </c>
      <c r="E1456" s="4" t="s">
        <v>5353</v>
      </c>
      <c r="F1456" s="4" t="s">
        <v>4770</v>
      </c>
      <c r="G1456" s="4" t="s">
        <v>5080</v>
      </c>
      <c r="H1456" s="4" t="s">
        <v>5114</v>
      </c>
    </row>
    <row r="1457" spans="1:8">
      <c r="A1457" s="4" t="s">
        <v>5787</v>
      </c>
      <c r="B1457" s="4" t="s">
        <v>5076</v>
      </c>
      <c r="C1457" s="4" t="s">
        <v>495</v>
      </c>
      <c r="D1457" s="4" t="s">
        <v>358</v>
      </c>
      <c r="E1457" s="4" t="s">
        <v>5132</v>
      </c>
      <c r="F1457" s="4" t="s">
        <v>5133</v>
      </c>
      <c r="G1457" s="4" t="s">
        <v>5071</v>
      </c>
      <c r="H1457" s="4" t="s">
        <v>5088</v>
      </c>
    </row>
    <row r="1458" spans="1:8">
      <c r="A1458" s="4" t="s">
        <v>5788</v>
      </c>
      <c r="B1458" s="4" t="s">
        <v>5076</v>
      </c>
      <c r="C1458" s="4" t="s">
        <v>129</v>
      </c>
      <c r="D1458" s="4" t="s">
        <v>358</v>
      </c>
      <c r="E1458" s="4" t="s">
        <v>5330</v>
      </c>
      <c r="F1458" s="4" t="s">
        <v>970</v>
      </c>
      <c r="G1458" s="4" t="s">
        <v>5071</v>
      </c>
      <c r="H1458" s="4" t="s">
        <v>5092</v>
      </c>
    </row>
    <row r="1459" spans="1:8">
      <c r="A1459" s="4" t="s">
        <v>5789</v>
      </c>
      <c r="B1459" s="4" t="s">
        <v>5076</v>
      </c>
      <c r="C1459" s="4" t="s">
        <v>34</v>
      </c>
      <c r="D1459" s="4" t="s">
        <v>358</v>
      </c>
      <c r="E1459" s="4" t="s">
        <v>5281</v>
      </c>
      <c r="F1459" s="4" t="s">
        <v>5282</v>
      </c>
      <c r="G1459" s="4" t="s">
        <v>5071</v>
      </c>
      <c r="H1459" s="4" t="s">
        <v>5081</v>
      </c>
    </row>
    <row r="1460" spans="1:8">
      <c r="A1460" s="4" t="s">
        <v>5790</v>
      </c>
      <c r="B1460" s="4" t="s">
        <v>5069</v>
      </c>
      <c r="C1460" s="4" t="s">
        <v>260</v>
      </c>
      <c r="D1460" s="4" t="s">
        <v>358</v>
      </c>
      <c r="E1460" s="4" t="s">
        <v>5324</v>
      </c>
      <c r="F1460" s="4" t="s">
        <v>277</v>
      </c>
      <c r="G1460" s="4" t="s">
        <v>5080</v>
      </c>
      <c r="H1460" s="4" t="s">
        <v>5121</v>
      </c>
    </row>
    <row r="1461" spans="1:8">
      <c r="A1461" s="4" t="s">
        <v>1730</v>
      </c>
      <c r="B1461" s="4" t="s">
        <v>5076</v>
      </c>
      <c r="C1461" s="4" t="s">
        <v>34</v>
      </c>
      <c r="D1461" s="4" t="s">
        <v>358</v>
      </c>
      <c r="E1461" s="4" t="s">
        <v>5147</v>
      </c>
      <c r="F1461" s="4" t="s">
        <v>5148</v>
      </c>
      <c r="G1461" s="4" t="s">
        <v>5071</v>
      </c>
      <c r="H1461" s="4" t="s">
        <v>5122</v>
      </c>
    </row>
    <row r="1462" spans="1:8">
      <c r="A1462" s="4" t="s">
        <v>5791</v>
      </c>
      <c r="B1462" s="4" t="s">
        <v>5076</v>
      </c>
      <c r="C1462" s="4" t="s">
        <v>197</v>
      </c>
      <c r="D1462" s="4" t="s">
        <v>358</v>
      </c>
      <c r="E1462" s="4" t="s">
        <v>5171</v>
      </c>
      <c r="F1462" s="4" t="s">
        <v>212</v>
      </c>
      <c r="G1462" s="4" t="s">
        <v>5080</v>
      </c>
      <c r="H1462" s="4" t="s">
        <v>5075</v>
      </c>
    </row>
    <row r="1463" spans="1:8">
      <c r="A1463" s="4" t="s">
        <v>842</v>
      </c>
      <c r="B1463" s="4" t="s">
        <v>5076</v>
      </c>
      <c r="C1463" s="4" t="s">
        <v>129</v>
      </c>
      <c r="D1463" s="4" t="s">
        <v>358</v>
      </c>
      <c r="E1463" s="4" t="s">
        <v>5332</v>
      </c>
      <c r="F1463" s="4" t="s">
        <v>5333</v>
      </c>
      <c r="G1463" s="4" t="s">
        <v>5071</v>
      </c>
      <c r="H1463" s="4" t="s">
        <v>5204</v>
      </c>
    </row>
    <row r="1464" spans="1:8">
      <c r="A1464" s="4" t="s">
        <v>5792</v>
      </c>
      <c r="B1464" s="4" t="s">
        <v>5076</v>
      </c>
      <c r="C1464" s="4" t="s">
        <v>34</v>
      </c>
      <c r="D1464" s="4" t="s">
        <v>358</v>
      </c>
      <c r="E1464" s="4" t="s">
        <v>5185</v>
      </c>
      <c r="F1464" s="4" t="s">
        <v>5186</v>
      </c>
      <c r="G1464" s="4" t="s">
        <v>5080</v>
      </c>
      <c r="H1464" s="4" t="s">
        <v>5169</v>
      </c>
    </row>
    <row r="1465" spans="1:8">
      <c r="A1465" s="4" t="s">
        <v>1662</v>
      </c>
      <c r="B1465" s="4" t="s">
        <v>5076</v>
      </c>
      <c r="C1465" s="4" t="s">
        <v>495</v>
      </c>
      <c r="D1465" s="4" t="s">
        <v>358</v>
      </c>
      <c r="E1465" s="4" t="s">
        <v>5132</v>
      </c>
      <c r="F1465" s="4" t="s">
        <v>5133</v>
      </c>
      <c r="G1465" s="4" t="s">
        <v>5071</v>
      </c>
      <c r="H1465" s="4" t="s">
        <v>5075</v>
      </c>
    </row>
    <row r="1466" spans="1:8">
      <c r="A1466" s="4" t="s">
        <v>742</v>
      </c>
      <c r="B1466" s="4" t="s">
        <v>5076</v>
      </c>
      <c r="C1466" s="4" t="s">
        <v>34</v>
      </c>
      <c r="D1466" s="4" t="s">
        <v>358</v>
      </c>
      <c r="E1466" s="4" t="s">
        <v>5281</v>
      </c>
      <c r="F1466" s="4" t="s">
        <v>5282</v>
      </c>
      <c r="G1466" s="4" t="s">
        <v>5071</v>
      </c>
      <c r="H1466" s="4" t="s">
        <v>5095</v>
      </c>
    </row>
    <row r="1467" spans="1:8">
      <c r="A1467" s="4" t="s">
        <v>448</v>
      </c>
      <c r="B1467" s="4" t="s">
        <v>5069</v>
      </c>
      <c r="C1467" s="4" t="s">
        <v>66</v>
      </c>
      <c r="D1467" s="4" t="s">
        <v>358</v>
      </c>
      <c r="E1467" s="4" t="s">
        <v>5097</v>
      </c>
      <c r="F1467" s="4" t="s">
        <v>82</v>
      </c>
      <c r="G1467" s="4" t="s">
        <v>5071</v>
      </c>
      <c r="H1467" s="4" t="s">
        <v>5204</v>
      </c>
    </row>
    <row r="1468" spans="1:8">
      <c r="A1468" s="4" t="s">
        <v>808</v>
      </c>
      <c r="B1468" s="4" t="s">
        <v>5076</v>
      </c>
      <c r="C1468" s="4" t="s">
        <v>175</v>
      </c>
      <c r="D1468" s="4" t="s">
        <v>358</v>
      </c>
      <c r="E1468" s="4" t="s">
        <v>5336</v>
      </c>
      <c r="F1468" s="4" t="s">
        <v>5337</v>
      </c>
      <c r="G1468" s="4" t="s">
        <v>5071</v>
      </c>
      <c r="H1468" s="4" t="s">
        <v>5114</v>
      </c>
    </row>
    <row r="1469" spans="1:8">
      <c r="A1469" s="4" t="s">
        <v>1907</v>
      </c>
      <c r="B1469" s="4" t="s">
        <v>5076</v>
      </c>
      <c r="C1469" s="4" t="s">
        <v>34</v>
      </c>
      <c r="D1469" s="4" t="s">
        <v>358</v>
      </c>
      <c r="E1469" s="4" t="s">
        <v>5271</v>
      </c>
      <c r="F1469" s="4" t="s">
        <v>1903</v>
      </c>
      <c r="G1469" s="4" t="s">
        <v>5071</v>
      </c>
      <c r="H1469" s="4" t="s">
        <v>5134</v>
      </c>
    </row>
    <row r="1470" spans="1:8">
      <c r="A1470" s="4" t="s">
        <v>563</v>
      </c>
      <c r="B1470" s="4" t="s">
        <v>5076</v>
      </c>
      <c r="C1470" s="4" t="s">
        <v>34</v>
      </c>
      <c r="D1470" s="4" t="s">
        <v>358</v>
      </c>
      <c r="E1470" s="4" t="s">
        <v>5185</v>
      </c>
      <c r="F1470" s="4" t="s">
        <v>5186</v>
      </c>
      <c r="G1470" s="4" t="s">
        <v>5071</v>
      </c>
      <c r="H1470" s="4" t="s">
        <v>5124</v>
      </c>
    </row>
    <row r="1471" spans="1:8">
      <c r="A1471" s="4" t="s">
        <v>564</v>
      </c>
      <c r="B1471" s="4" t="s">
        <v>5076</v>
      </c>
      <c r="C1471" s="4" t="s">
        <v>34</v>
      </c>
      <c r="D1471" s="4" t="s">
        <v>358</v>
      </c>
      <c r="E1471" s="4" t="s">
        <v>5185</v>
      </c>
      <c r="F1471" s="4" t="s">
        <v>5186</v>
      </c>
      <c r="G1471" s="4" t="s">
        <v>5071</v>
      </c>
      <c r="H1471" s="4" t="s">
        <v>5122</v>
      </c>
    </row>
    <row r="1472" spans="1:8">
      <c r="A1472" s="4" t="s">
        <v>950</v>
      </c>
      <c r="B1472" s="4" t="s">
        <v>5076</v>
      </c>
      <c r="C1472" s="4" t="s">
        <v>66</v>
      </c>
      <c r="D1472" s="4" t="s">
        <v>358</v>
      </c>
      <c r="E1472" s="4" t="s">
        <v>5340</v>
      </c>
      <c r="F1472" s="4" t="s">
        <v>5341</v>
      </c>
      <c r="G1472" s="4" t="s">
        <v>5071</v>
      </c>
      <c r="H1472" s="4" t="s">
        <v>5124</v>
      </c>
    </row>
    <row r="1473" spans="1:8">
      <c r="A1473" s="4" t="s">
        <v>5793</v>
      </c>
      <c r="B1473" s="4" t="s">
        <v>5347</v>
      </c>
      <c r="C1473" s="4"/>
      <c r="D1473" s="4" t="s">
        <v>358</v>
      </c>
      <c r="E1473" s="4" t="s">
        <v>5348</v>
      </c>
      <c r="F1473" s="4" t="s">
        <v>5347</v>
      </c>
      <c r="G1473" s="4" t="s">
        <v>5080</v>
      </c>
      <c r="H1473" s="4" t="s">
        <v>5103</v>
      </c>
    </row>
    <row r="1474" spans="1:8">
      <c r="A1474" s="4" t="s">
        <v>1710</v>
      </c>
      <c r="B1474" s="4" t="s">
        <v>5076</v>
      </c>
      <c r="C1474" s="4" t="s">
        <v>160</v>
      </c>
      <c r="D1474" s="4" t="s">
        <v>358</v>
      </c>
      <c r="E1474" s="4" t="s">
        <v>5165</v>
      </c>
      <c r="F1474" s="4" t="s">
        <v>5166</v>
      </c>
      <c r="G1474" s="4" t="s">
        <v>5071</v>
      </c>
      <c r="H1474" s="4" t="s">
        <v>5121</v>
      </c>
    </row>
    <row r="1475" spans="1:8">
      <c r="A1475" s="4" t="s">
        <v>953</v>
      </c>
      <c r="B1475" s="4" t="s">
        <v>5076</v>
      </c>
      <c r="C1475" s="4" t="s">
        <v>66</v>
      </c>
      <c r="D1475" s="4" t="s">
        <v>358</v>
      </c>
      <c r="E1475" s="4" t="s">
        <v>5340</v>
      </c>
      <c r="F1475" s="4" t="s">
        <v>5341</v>
      </c>
      <c r="G1475" s="4" t="s">
        <v>5071</v>
      </c>
      <c r="H1475" s="4" t="s">
        <v>5204</v>
      </c>
    </row>
    <row r="1476" spans="1:8">
      <c r="A1476" s="4" t="s">
        <v>1266</v>
      </c>
      <c r="B1476" s="4" t="s">
        <v>5076</v>
      </c>
      <c r="C1476" s="4" t="s">
        <v>66</v>
      </c>
      <c r="D1476" s="4" t="s">
        <v>358</v>
      </c>
      <c r="E1476" s="4" t="s">
        <v>5218</v>
      </c>
      <c r="F1476" s="4" t="s">
        <v>5219</v>
      </c>
      <c r="G1476" s="4" t="s">
        <v>5071</v>
      </c>
      <c r="H1476" s="4" t="s">
        <v>5121</v>
      </c>
    </row>
    <row r="1477" spans="1:8">
      <c r="A1477" s="4" t="s">
        <v>5794</v>
      </c>
      <c r="B1477" s="4" t="s">
        <v>5076</v>
      </c>
      <c r="C1477" s="4" t="s">
        <v>495</v>
      </c>
      <c r="D1477" s="4" t="s">
        <v>358</v>
      </c>
      <c r="E1477" s="4" t="s">
        <v>5132</v>
      </c>
      <c r="F1477" s="4" t="s">
        <v>5133</v>
      </c>
      <c r="G1477" s="4" t="s">
        <v>5071</v>
      </c>
      <c r="H1477" s="4" t="s">
        <v>5134</v>
      </c>
    </row>
    <row r="1478" spans="1:8">
      <c r="A1478" s="4" t="s">
        <v>1854</v>
      </c>
      <c r="B1478" s="4" t="s">
        <v>5076</v>
      </c>
      <c r="C1478" s="4" t="s">
        <v>197</v>
      </c>
      <c r="D1478" s="4" t="s">
        <v>358</v>
      </c>
      <c r="E1478" s="4" t="s">
        <v>5183</v>
      </c>
      <c r="F1478" s="4" t="s">
        <v>5184</v>
      </c>
      <c r="G1478" s="4" t="s">
        <v>5071</v>
      </c>
      <c r="H1478" s="4" t="s">
        <v>5092</v>
      </c>
    </row>
    <row r="1479" spans="1:8">
      <c r="A1479" s="4" t="s">
        <v>5795</v>
      </c>
      <c r="B1479" s="4" t="s">
        <v>5069</v>
      </c>
      <c r="C1479" s="4" t="s">
        <v>322</v>
      </c>
      <c r="D1479" s="4" t="s">
        <v>358</v>
      </c>
      <c r="E1479" s="4" t="s">
        <v>5194</v>
      </c>
      <c r="F1479" s="4" t="s">
        <v>5195</v>
      </c>
      <c r="G1479" s="4" t="s">
        <v>5071</v>
      </c>
      <c r="H1479" s="4" t="s">
        <v>5103</v>
      </c>
    </row>
    <row r="1480" spans="1:8">
      <c r="A1480" s="4" t="s">
        <v>2001</v>
      </c>
      <c r="B1480" s="4" t="s">
        <v>5076</v>
      </c>
      <c r="C1480" s="4" t="s">
        <v>129</v>
      </c>
      <c r="D1480" s="4" t="s">
        <v>358</v>
      </c>
      <c r="E1480" s="4" t="s">
        <v>5339</v>
      </c>
      <c r="F1480" s="4" t="s">
        <v>142</v>
      </c>
      <c r="G1480" s="4" t="s">
        <v>5071</v>
      </c>
      <c r="H1480" s="4" t="s">
        <v>5081</v>
      </c>
    </row>
    <row r="1481" spans="1:8">
      <c r="A1481" s="4" t="s">
        <v>5796</v>
      </c>
      <c r="B1481" s="4" t="s">
        <v>5069</v>
      </c>
      <c r="C1481" s="4" t="s">
        <v>495</v>
      </c>
      <c r="D1481" s="4" t="s">
        <v>358</v>
      </c>
      <c r="E1481" s="4" t="s">
        <v>5112</v>
      </c>
      <c r="F1481" s="4" t="s">
        <v>5113</v>
      </c>
      <c r="G1481" s="4" t="s">
        <v>5071</v>
      </c>
      <c r="H1481" s="4" t="s">
        <v>5169</v>
      </c>
    </row>
    <row r="1482" spans="1:8">
      <c r="A1482" s="4" t="s">
        <v>5797</v>
      </c>
      <c r="B1482" s="4" t="s">
        <v>5069</v>
      </c>
      <c r="C1482" s="4" t="s">
        <v>66</v>
      </c>
      <c r="D1482" s="4" t="s">
        <v>358</v>
      </c>
      <c r="E1482" s="4" t="s">
        <v>5097</v>
      </c>
      <c r="F1482" s="4" t="s">
        <v>82</v>
      </c>
      <c r="G1482" s="4" t="s">
        <v>5080</v>
      </c>
      <c r="H1482" s="4" t="s">
        <v>5098</v>
      </c>
    </row>
    <row r="1483" spans="1:8">
      <c r="A1483" s="4" t="s">
        <v>587</v>
      </c>
      <c r="B1483" s="4" t="s">
        <v>5069</v>
      </c>
      <c r="C1483" s="4" t="s">
        <v>495</v>
      </c>
      <c r="D1483" s="4" t="s">
        <v>358</v>
      </c>
      <c r="E1483" s="4" t="s">
        <v>5119</v>
      </c>
      <c r="F1483" s="4" t="s">
        <v>5120</v>
      </c>
      <c r="G1483" s="4" t="s">
        <v>5071</v>
      </c>
      <c r="H1483" s="4" t="s">
        <v>5081</v>
      </c>
    </row>
    <row r="1484" spans="1:8">
      <c r="A1484" s="4" t="s">
        <v>1248</v>
      </c>
      <c r="B1484" s="4" t="s">
        <v>5076</v>
      </c>
      <c r="C1484" s="4" t="s">
        <v>66</v>
      </c>
      <c r="D1484" s="4" t="s">
        <v>358</v>
      </c>
      <c r="E1484" s="4" t="s">
        <v>5218</v>
      </c>
      <c r="F1484" s="4" t="s">
        <v>5219</v>
      </c>
      <c r="G1484" s="4" t="s">
        <v>5071</v>
      </c>
      <c r="H1484" s="4" t="s">
        <v>5114</v>
      </c>
    </row>
    <row r="1485" spans="1:8">
      <c r="A1485" s="4" t="s">
        <v>1893</v>
      </c>
      <c r="B1485" s="4" t="s">
        <v>5076</v>
      </c>
      <c r="C1485" s="4" t="s">
        <v>221</v>
      </c>
      <c r="D1485" s="4" t="s">
        <v>358</v>
      </c>
      <c r="E1485" s="4" t="s">
        <v>5238</v>
      </c>
      <c r="F1485" s="4" t="s">
        <v>5239</v>
      </c>
      <c r="G1485" s="4" t="s">
        <v>5071</v>
      </c>
      <c r="H1485" s="4" t="s">
        <v>5125</v>
      </c>
    </row>
    <row r="1486" spans="1:8">
      <c r="A1486" s="4" t="s">
        <v>927</v>
      </c>
      <c r="B1486" s="4" t="s">
        <v>5076</v>
      </c>
      <c r="C1486" s="4" t="s">
        <v>221</v>
      </c>
      <c r="D1486" s="4" t="s">
        <v>358</v>
      </c>
      <c r="E1486" s="4" t="s">
        <v>5343</v>
      </c>
      <c r="F1486" s="4" t="s">
        <v>5344</v>
      </c>
      <c r="G1486" s="4" t="s">
        <v>5071</v>
      </c>
      <c r="H1486" s="4" t="s">
        <v>5114</v>
      </c>
    </row>
    <row r="1487" spans="1:8">
      <c r="A1487" s="4" t="s">
        <v>1166</v>
      </c>
      <c r="B1487" s="4" t="s">
        <v>5076</v>
      </c>
      <c r="C1487" s="4" t="s">
        <v>221</v>
      </c>
      <c r="D1487" s="4" t="s">
        <v>358</v>
      </c>
      <c r="E1487" s="4" t="s">
        <v>5180</v>
      </c>
      <c r="F1487" s="4" t="s">
        <v>5181</v>
      </c>
      <c r="G1487" s="4" t="s">
        <v>5071</v>
      </c>
      <c r="H1487" s="4" t="s">
        <v>5122</v>
      </c>
    </row>
    <row r="1488" spans="1:8">
      <c r="A1488" s="4" t="s">
        <v>569</v>
      </c>
      <c r="B1488" s="4" t="s">
        <v>5076</v>
      </c>
      <c r="C1488" s="4" t="s">
        <v>34</v>
      </c>
      <c r="D1488" s="4" t="s">
        <v>358</v>
      </c>
      <c r="E1488" s="4" t="s">
        <v>5185</v>
      </c>
      <c r="F1488" s="4" t="s">
        <v>5186</v>
      </c>
      <c r="G1488" s="4" t="s">
        <v>5071</v>
      </c>
      <c r="H1488" s="4" t="s">
        <v>5081</v>
      </c>
    </row>
    <row r="1489" spans="1:8">
      <c r="A1489" s="4" t="s">
        <v>5798</v>
      </c>
      <c r="B1489" s="4" t="s">
        <v>5076</v>
      </c>
      <c r="C1489" s="4" t="s">
        <v>34</v>
      </c>
      <c r="D1489" s="4" t="s">
        <v>358</v>
      </c>
      <c r="E1489" s="4" t="s">
        <v>5320</v>
      </c>
      <c r="F1489" s="4" t="s">
        <v>5321</v>
      </c>
      <c r="G1489" s="4" t="s">
        <v>5080</v>
      </c>
      <c r="H1489" s="4" t="s">
        <v>5088</v>
      </c>
    </row>
    <row r="1490" spans="1:8">
      <c r="A1490" s="4" t="s">
        <v>940</v>
      </c>
      <c r="B1490" s="4" t="s">
        <v>5076</v>
      </c>
      <c r="C1490" s="4" t="s">
        <v>221</v>
      </c>
      <c r="D1490" s="4" t="s">
        <v>358</v>
      </c>
      <c r="E1490" s="4" t="s">
        <v>5343</v>
      </c>
      <c r="F1490" s="4" t="s">
        <v>5344</v>
      </c>
      <c r="G1490" s="4" t="s">
        <v>5071</v>
      </c>
      <c r="H1490" s="4" t="s">
        <v>5124</v>
      </c>
    </row>
    <row r="1491" spans="1:8">
      <c r="A1491" s="4" t="s">
        <v>686</v>
      </c>
      <c r="B1491" s="4" t="s">
        <v>5076</v>
      </c>
      <c r="C1491" s="4" t="s">
        <v>175</v>
      </c>
      <c r="D1491" s="4" t="s">
        <v>358</v>
      </c>
      <c r="E1491" s="4" t="s">
        <v>5192</v>
      </c>
      <c r="F1491" s="4" t="s">
        <v>673</v>
      </c>
      <c r="G1491" s="4" t="s">
        <v>5071</v>
      </c>
      <c r="H1491" s="4" t="s">
        <v>5204</v>
      </c>
    </row>
    <row r="1492" spans="1:8">
      <c r="A1492" s="4" t="s">
        <v>5799</v>
      </c>
      <c r="B1492" s="4" t="s">
        <v>5076</v>
      </c>
      <c r="C1492" s="4" t="s">
        <v>66</v>
      </c>
      <c r="D1492" s="4" t="s">
        <v>358</v>
      </c>
      <c r="E1492" s="4" t="s">
        <v>5218</v>
      </c>
      <c r="F1492" s="4" t="s">
        <v>5219</v>
      </c>
      <c r="G1492" s="4" t="s">
        <v>5071</v>
      </c>
      <c r="H1492" s="4" t="s">
        <v>5095</v>
      </c>
    </row>
    <row r="1493" spans="1:8">
      <c r="A1493" s="4" t="s">
        <v>450</v>
      </c>
      <c r="B1493" s="4" t="s">
        <v>5076</v>
      </c>
      <c r="C1493" s="4" t="s">
        <v>197</v>
      </c>
      <c r="D1493" s="4" t="s">
        <v>358</v>
      </c>
      <c r="E1493" s="4" t="s">
        <v>5200</v>
      </c>
      <c r="F1493" s="4" t="s">
        <v>5201</v>
      </c>
      <c r="G1493" s="4" t="s">
        <v>5071</v>
      </c>
      <c r="H1493" s="4" t="s">
        <v>5098</v>
      </c>
    </row>
    <row r="1494" spans="1:8">
      <c r="A1494" s="4" t="s">
        <v>1912</v>
      </c>
      <c r="B1494" s="4" t="s">
        <v>5076</v>
      </c>
      <c r="C1494" s="4" t="s">
        <v>34</v>
      </c>
      <c r="D1494" s="4" t="s">
        <v>358</v>
      </c>
      <c r="E1494" s="4" t="s">
        <v>5271</v>
      </c>
      <c r="F1494" s="4" t="s">
        <v>1903</v>
      </c>
      <c r="G1494" s="4" t="s">
        <v>5071</v>
      </c>
      <c r="H1494" s="4" t="s">
        <v>5204</v>
      </c>
    </row>
    <row r="1495" spans="1:8">
      <c r="A1495" s="4" t="s">
        <v>472</v>
      </c>
      <c r="B1495" s="4" t="s">
        <v>5069</v>
      </c>
      <c r="C1495" s="4" t="s">
        <v>304</v>
      </c>
      <c r="D1495" s="4" t="s">
        <v>358</v>
      </c>
      <c r="E1495" s="4" t="s">
        <v>5535</v>
      </c>
      <c r="F1495" s="4" t="s">
        <v>303</v>
      </c>
      <c r="G1495" s="4" t="s">
        <v>5071</v>
      </c>
      <c r="H1495" s="4" t="s">
        <v>5114</v>
      </c>
    </row>
    <row r="1496" spans="1:8">
      <c r="A1496" s="4" t="s">
        <v>1760</v>
      </c>
      <c r="B1496" s="4" t="s">
        <v>5076</v>
      </c>
      <c r="C1496" s="4" t="s">
        <v>175</v>
      </c>
      <c r="D1496" s="4" t="s">
        <v>358</v>
      </c>
      <c r="E1496" s="4" t="s">
        <v>5262</v>
      </c>
      <c r="F1496" s="4" t="s">
        <v>5263</v>
      </c>
      <c r="G1496" s="4" t="s">
        <v>5071</v>
      </c>
      <c r="H1496" s="4" t="s">
        <v>5124</v>
      </c>
    </row>
    <row r="1497" spans="1:8">
      <c r="A1497" s="4" t="s">
        <v>847</v>
      </c>
      <c r="B1497" s="4" t="s">
        <v>5076</v>
      </c>
      <c r="C1497" s="4" t="s">
        <v>129</v>
      </c>
      <c r="D1497" s="4" t="s">
        <v>358</v>
      </c>
      <c r="E1497" s="4" t="s">
        <v>5594</v>
      </c>
      <c r="F1497" s="4" t="s">
        <v>138</v>
      </c>
      <c r="G1497" s="4" t="s">
        <v>5071</v>
      </c>
      <c r="H1497" s="4" t="s">
        <v>5124</v>
      </c>
    </row>
    <row r="1498" spans="1:8">
      <c r="A1498" s="4" t="s">
        <v>1490</v>
      </c>
      <c r="B1498" s="4" t="s">
        <v>5076</v>
      </c>
      <c r="C1498" s="4" t="s">
        <v>495</v>
      </c>
      <c r="D1498" s="4" t="s">
        <v>358</v>
      </c>
      <c r="E1498" s="4" t="s">
        <v>5132</v>
      </c>
      <c r="F1498" s="4" t="s">
        <v>5133</v>
      </c>
      <c r="G1498" s="4" t="s">
        <v>5071</v>
      </c>
      <c r="H1498" s="4" t="s">
        <v>5125</v>
      </c>
    </row>
    <row r="1499" spans="1:8">
      <c r="A1499" s="4" t="s">
        <v>5800</v>
      </c>
      <c r="B1499" s="4" t="s">
        <v>5076</v>
      </c>
      <c r="C1499" s="4" t="s">
        <v>1084</v>
      </c>
      <c r="D1499" s="4" t="s">
        <v>358</v>
      </c>
      <c r="E1499" s="4" t="s">
        <v>5154</v>
      </c>
      <c r="F1499" s="4" t="s">
        <v>148</v>
      </c>
      <c r="G1499" s="4" t="s">
        <v>5071</v>
      </c>
      <c r="H1499" s="4" t="s">
        <v>5103</v>
      </c>
    </row>
    <row r="1500" spans="1:8">
      <c r="A1500" s="4" t="s">
        <v>5801</v>
      </c>
      <c r="B1500" s="4" t="s">
        <v>5076</v>
      </c>
      <c r="C1500" s="4" t="s">
        <v>495</v>
      </c>
      <c r="D1500" s="4" t="s">
        <v>358</v>
      </c>
      <c r="E1500" s="4" t="s">
        <v>5132</v>
      </c>
      <c r="F1500" s="4" t="s">
        <v>5133</v>
      </c>
      <c r="G1500" s="4" t="s">
        <v>5071</v>
      </c>
      <c r="H1500" s="4" t="s">
        <v>5088</v>
      </c>
    </row>
    <row r="1501" spans="1:8">
      <c r="A1501" s="4" t="s">
        <v>908</v>
      </c>
      <c r="B1501" s="4" t="s">
        <v>5076</v>
      </c>
      <c r="C1501" s="4" t="s">
        <v>175</v>
      </c>
      <c r="D1501" s="4" t="s">
        <v>358</v>
      </c>
      <c r="E1501" s="4" t="s">
        <v>5177</v>
      </c>
      <c r="F1501" s="4" t="s">
        <v>5178</v>
      </c>
      <c r="G1501" s="4" t="s">
        <v>5071</v>
      </c>
      <c r="H1501" s="4" t="s">
        <v>5125</v>
      </c>
    </row>
    <row r="1502" spans="1:8">
      <c r="A1502" s="4" t="s">
        <v>963</v>
      </c>
      <c r="B1502" s="4" t="s">
        <v>5076</v>
      </c>
      <c r="C1502" s="4" t="s">
        <v>66</v>
      </c>
      <c r="D1502" s="4" t="s">
        <v>358</v>
      </c>
      <c r="E1502" s="4" t="s">
        <v>5307</v>
      </c>
      <c r="F1502" s="4" t="s">
        <v>5308</v>
      </c>
      <c r="G1502" s="4" t="s">
        <v>5071</v>
      </c>
      <c r="H1502" s="4" t="s">
        <v>5125</v>
      </c>
    </row>
    <row r="1503" spans="1:8">
      <c r="A1503" s="4" t="s">
        <v>1333</v>
      </c>
      <c r="B1503" s="4" t="s">
        <v>5076</v>
      </c>
      <c r="C1503" s="4" t="s">
        <v>240</v>
      </c>
      <c r="D1503" s="4" t="s">
        <v>358</v>
      </c>
      <c r="E1503" s="4" t="s">
        <v>5359</v>
      </c>
      <c r="F1503" s="4" t="s">
        <v>5360</v>
      </c>
      <c r="G1503" s="4" t="s">
        <v>5071</v>
      </c>
      <c r="H1503" s="4" t="s">
        <v>5169</v>
      </c>
    </row>
    <row r="1504" spans="1:8">
      <c r="A1504" s="4" t="s">
        <v>5802</v>
      </c>
      <c r="B1504" s="4" t="s">
        <v>5069</v>
      </c>
      <c r="C1504" s="4" t="s">
        <v>260</v>
      </c>
      <c r="D1504" s="4" t="s">
        <v>358</v>
      </c>
      <c r="E1504" s="4" t="s">
        <v>5803</v>
      </c>
      <c r="F1504" s="4" t="s">
        <v>5804</v>
      </c>
      <c r="G1504" s="4" t="s">
        <v>5071</v>
      </c>
      <c r="H1504" s="4" t="s">
        <v>5134</v>
      </c>
    </row>
    <row r="1505" spans="1:8">
      <c r="A1505" s="4" t="s">
        <v>5805</v>
      </c>
      <c r="B1505" s="4" t="s">
        <v>5069</v>
      </c>
      <c r="C1505" s="4" t="s">
        <v>304</v>
      </c>
      <c r="D1505" s="4" t="s">
        <v>358</v>
      </c>
      <c r="E1505" s="4" t="s">
        <v>5314</v>
      </c>
      <c r="F1505" s="4" t="s">
        <v>313</v>
      </c>
      <c r="G1505" s="4" t="s">
        <v>5080</v>
      </c>
      <c r="H1505" s="4" t="s">
        <v>5075</v>
      </c>
    </row>
    <row r="1506" spans="1:8">
      <c r="A1506" s="4" t="s">
        <v>5806</v>
      </c>
      <c r="B1506" s="4" t="s">
        <v>5076</v>
      </c>
      <c r="C1506" s="4" t="s">
        <v>495</v>
      </c>
      <c r="D1506" s="4" t="s">
        <v>358</v>
      </c>
      <c r="E1506" s="4" t="s">
        <v>5132</v>
      </c>
      <c r="F1506" s="4" t="s">
        <v>5133</v>
      </c>
      <c r="G1506" s="4" t="s">
        <v>5071</v>
      </c>
      <c r="H1506" s="4" t="s">
        <v>5088</v>
      </c>
    </row>
    <row r="1507" spans="1:8">
      <c r="A1507" s="4" t="s">
        <v>5807</v>
      </c>
      <c r="B1507" s="4" t="s">
        <v>5076</v>
      </c>
      <c r="C1507" s="4" t="s">
        <v>495</v>
      </c>
      <c r="D1507" s="4" t="s">
        <v>358</v>
      </c>
      <c r="E1507" s="4" t="s">
        <v>5132</v>
      </c>
      <c r="F1507" s="4" t="s">
        <v>5133</v>
      </c>
      <c r="G1507" s="4" t="s">
        <v>5071</v>
      </c>
      <c r="H1507" s="4" t="s">
        <v>5134</v>
      </c>
    </row>
    <row r="1508" spans="1:8">
      <c r="A1508" s="4" t="s">
        <v>1942</v>
      </c>
      <c r="B1508" s="4" t="s">
        <v>5076</v>
      </c>
      <c r="C1508" s="4" t="s">
        <v>34</v>
      </c>
      <c r="D1508" s="4" t="s">
        <v>358</v>
      </c>
      <c r="E1508" s="4" t="s">
        <v>5223</v>
      </c>
      <c r="F1508" s="4" t="s">
        <v>5224</v>
      </c>
      <c r="G1508" s="4" t="s">
        <v>5071</v>
      </c>
      <c r="H1508" s="4" t="s">
        <v>5081</v>
      </c>
    </row>
    <row r="1509" spans="1:8">
      <c r="A1509" s="4" t="s">
        <v>1715</v>
      </c>
      <c r="B1509" s="4" t="s">
        <v>5076</v>
      </c>
      <c r="C1509" s="4" t="s">
        <v>160</v>
      </c>
      <c r="D1509" s="4" t="s">
        <v>358</v>
      </c>
      <c r="E1509" s="4" t="s">
        <v>5165</v>
      </c>
      <c r="F1509" s="4" t="s">
        <v>5166</v>
      </c>
      <c r="G1509" s="4" t="s">
        <v>5071</v>
      </c>
      <c r="H1509" s="4" t="s">
        <v>5081</v>
      </c>
    </row>
    <row r="1510" spans="1:8">
      <c r="A1510" s="4" t="s">
        <v>5808</v>
      </c>
      <c r="B1510" s="4" t="s">
        <v>5347</v>
      </c>
      <c r="C1510" s="4"/>
      <c r="D1510" s="4" t="s">
        <v>358</v>
      </c>
      <c r="E1510" s="4" t="s">
        <v>5348</v>
      </c>
      <c r="F1510" s="4" t="s">
        <v>5347</v>
      </c>
      <c r="G1510" s="4" t="s">
        <v>5080</v>
      </c>
      <c r="H1510" s="4" t="s">
        <v>5072</v>
      </c>
    </row>
    <row r="1511" spans="1:8">
      <c r="A1511" s="4" t="s">
        <v>1363</v>
      </c>
      <c r="B1511" s="4" t="s">
        <v>5076</v>
      </c>
      <c r="C1511" s="4" t="s">
        <v>34</v>
      </c>
      <c r="D1511" s="4" t="s">
        <v>358</v>
      </c>
      <c r="E1511" s="4" t="s">
        <v>5537</v>
      </c>
      <c r="F1511" s="4" t="s">
        <v>5538</v>
      </c>
      <c r="G1511" s="4" t="s">
        <v>5071</v>
      </c>
      <c r="H1511" s="4" t="s">
        <v>5124</v>
      </c>
    </row>
    <row r="1512" spans="1:8">
      <c r="A1512" s="4" t="s">
        <v>1312</v>
      </c>
      <c r="B1512" s="4" t="s">
        <v>5076</v>
      </c>
      <c r="C1512" s="4" t="s">
        <v>240</v>
      </c>
      <c r="D1512" s="4" t="s">
        <v>358</v>
      </c>
      <c r="E1512" s="4" t="s">
        <v>5135</v>
      </c>
      <c r="F1512" s="4" t="s">
        <v>5136</v>
      </c>
      <c r="G1512" s="4" t="s">
        <v>5071</v>
      </c>
      <c r="H1512" s="4" t="s">
        <v>5095</v>
      </c>
    </row>
    <row r="1513" spans="1:8">
      <c r="A1513" s="4" t="s">
        <v>1801</v>
      </c>
      <c r="B1513" s="4" t="s">
        <v>5076</v>
      </c>
      <c r="C1513" s="4" t="s">
        <v>160</v>
      </c>
      <c r="D1513" s="4" t="s">
        <v>358</v>
      </c>
      <c r="E1513" s="4" t="s">
        <v>5386</v>
      </c>
      <c r="F1513" s="4" t="s">
        <v>187</v>
      </c>
      <c r="G1513" s="4" t="s">
        <v>5071</v>
      </c>
      <c r="H1513" s="4" t="s">
        <v>5088</v>
      </c>
    </row>
    <row r="1514" spans="1:8">
      <c r="A1514" s="4" t="s">
        <v>4063</v>
      </c>
      <c r="B1514" s="4" t="s">
        <v>5076</v>
      </c>
      <c r="C1514" s="4" t="s">
        <v>1084</v>
      </c>
      <c r="D1514" s="4" t="s">
        <v>358</v>
      </c>
      <c r="E1514" s="4" t="s">
        <v>5462</v>
      </c>
      <c r="F1514" s="4" t="s">
        <v>5463</v>
      </c>
      <c r="G1514" s="4" t="s">
        <v>5071</v>
      </c>
      <c r="H1514" s="4" t="s">
        <v>5075</v>
      </c>
    </row>
    <row r="1515" spans="1:8">
      <c r="A1515" s="4" t="s">
        <v>5809</v>
      </c>
      <c r="B1515" s="4" t="s">
        <v>5069</v>
      </c>
      <c r="C1515" s="4" t="s">
        <v>291</v>
      </c>
      <c r="D1515" s="4" t="s">
        <v>358</v>
      </c>
      <c r="E1515" s="4" t="s">
        <v>5397</v>
      </c>
      <c r="F1515" s="4" t="s">
        <v>5398</v>
      </c>
      <c r="G1515" s="4" t="s">
        <v>5071</v>
      </c>
      <c r="H1515" s="4" t="s">
        <v>5134</v>
      </c>
    </row>
    <row r="1516" spans="1:8">
      <c r="A1516" s="4" t="s">
        <v>1281</v>
      </c>
      <c r="B1516" s="4" t="s">
        <v>5069</v>
      </c>
      <c r="C1516" s="4" t="s">
        <v>322</v>
      </c>
      <c r="D1516" s="4" t="s">
        <v>358</v>
      </c>
      <c r="E1516" s="4" t="s">
        <v>5246</v>
      </c>
      <c r="F1516" s="4" t="s">
        <v>5247</v>
      </c>
      <c r="G1516" s="4" t="s">
        <v>5071</v>
      </c>
      <c r="H1516" s="4" t="s">
        <v>5095</v>
      </c>
    </row>
    <row r="1517" spans="1:8">
      <c r="A1517" s="4" t="s">
        <v>511</v>
      </c>
      <c r="B1517" s="4" t="s">
        <v>5069</v>
      </c>
      <c r="C1517" s="4" t="s">
        <v>495</v>
      </c>
      <c r="D1517" s="4" t="s">
        <v>358</v>
      </c>
      <c r="E1517" s="4" t="s">
        <v>5112</v>
      </c>
      <c r="F1517" s="4" t="s">
        <v>5113</v>
      </c>
      <c r="G1517" s="4" t="s">
        <v>5071</v>
      </c>
      <c r="H1517" s="4" t="s">
        <v>5075</v>
      </c>
    </row>
    <row r="1518" spans="1:8">
      <c r="A1518" s="4" t="s">
        <v>881</v>
      </c>
      <c r="B1518" s="4" t="s">
        <v>5069</v>
      </c>
      <c r="C1518" s="4" t="s">
        <v>260</v>
      </c>
      <c r="D1518" s="4" t="s">
        <v>358</v>
      </c>
      <c r="E1518" s="4" t="s">
        <v>5443</v>
      </c>
      <c r="F1518" s="4" t="s">
        <v>5444</v>
      </c>
      <c r="G1518" s="4" t="s">
        <v>5071</v>
      </c>
      <c r="H1518" s="4" t="s">
        <v>5125</v>
      </c>
    </row>
    <row r="1519" spans="1:8">
      <c r="A1519" s="4" t="s">
        <v>722</v>
      </c>
      <c r="B1519" s="4" t="s">
        <v>5069</v>
      </c>
      <c r="C1519" s="4" t="s">
        <v>304</v>
      </c>
      <c r="D1519" s="4" t="s">
        <v>358</v>
      </c>
      <c r="E1519" s="4" t="s">
        <v>5115</v>
      </c>
      <c r="F1519" s="4" t="s">
        <v>315</v>
      </c>
      <c r="G1519" s="4" t="s">
        <v>5071</v>
      </c>
      <c r="H1519" s="4" t="s">
        <v>5122</v>
      </c>
    </row>
    <row r="1520" spans="1:8">
      <c r="A1520" s="4" t="s">
        <v>5810</v>
      </c>
      <c r="B1520" s="4" t="s">
        <v>5069</v>
      </c>
      <c r="C1520" s="4" t="s">
        <v>495</v>
      </c>
      <c r="D1520" s="4" t="s">
        <v>394</v>
      </c>
      <c r="E1520" s="4" t="s">
        <v>5112</v>
      </c>
      <c r="F1520" s="4" t="s">
        <v>5113</v>
      </c>
      <c r="G1520" s="4" t="s">
        <v>5071</v>
      </c>
      <c r="H1520" s="4" t="s">
        <v>5075</v>
      </c>
    </row>
    <row r="1521" spans="1:8">
      <c r="A1521" s="4" t="s">
        <v>1187</v>
      </c>
      <c r="B1521" s="4" t="s">
        <v>5076</v>
      </c>
      <c r="C1521" s="4" t="s">
        <v>34</v>
      </c>
      <c r="D1521" s="4" t="s">
        <v>394</v>
      </c>
      <c r="E1521" s="4" t="s">
        <v>5142</v>
      </c>
      <c r="F1521" s="4" t="s">
        <v>5143</v>
      </c>
      <c r="G1521" s="4" t="s">
        <v>5071</v>
      </c>
      <c r="H1521" s="4" t="s">
        <v>5084</v>
      </c>
    </row>
    <row r="1522" spans="1:8">
      <c r="A1522" s="4" t="s">
        <v>750</v>
      </c>
      <c r="B1522" s="4" t="s">
        <v>5076</v>
      </c>
      <c r="C1522" s="4" t="s">
        <v>34</v>
      </c>
      <c r="D1522" s="4" t="s">
        <v>394</v>
      </c>
      <c r="E1522" s="4" t="s">
        <v>5281</v>
      </c>
      <c r="F1522" s="4" t="s">
        <v>5282</v>
      </c>
      <c r="G1522" s="4" t="s">
        <v>5071</v>
      </c>
      <c r="H1522" s="4" t="s">
        <v>5121</v>
      </c>
    </row>
    <row r="1523" spans="1:8">
      <c r="A1523" s="4" t="s">
        <v>5811</v>
      </c>
      <c r="B1523" s="4" t="s">
        <v>5076</v>
      </c>
      <c r="C1523" s="4" t="s">
        <v>1084</v>
      </c>
      <c r="D1523" s="4" t="s">
        <v>358</v>
      </c>
      <c r="E1523" s="4" t="s">
        <v>5425</v>
      </c>
      <c r="F1523" s="4" t="s">
        <v>3385</v>
      </c>
      <c r="G1523" s="4" t="s">
        <v>5080</v>
      </c>
      <c r="H1523" s="4" t="s">
        <v>5092</v>
      </c>
    </row>
    <row r="1524" spans="1:8">
      <c r="A1524" s="4" t="s">
        <v>1900</v>
      </c>
      <c r="B1524" s="4" t="s">
        <v>5076</v>
      </c>
      <c r="C1524" s="4" t="s">
        <v>221</v>
      </c>
      <c r="D1524" s="4" t="s">
        <v>358</v>
      </c>
      <c r="E1524" s="4" t="s">
        <v>5238</v>
      </c>
      <c r="F1524" s="4" t="s">
        <v>5239</v>
      </c>
      <c r="G1524" s="4" t="s">
        <v>5071</v>
      </c>
      <c r="H1524" s="4" t="s">
        <v>5081</v>
      </c>
    </row>
    <row r="1525" spans="1:8">
      <c r="A1525" s="4" t="s">
        <v>1902</v>
      </c>
      <c r="B1525" s="4" t="s">
        <v>5076</v>
      </c>
      <c r="C1525" s="4" t="s">
        <v>221</v>
      </c>
      <c r="D1525" s="4" t="s">
        <v>358</v>
      </c>
      <c r="E1525" s="4" t="s">
        <v>5238</v>
      </c>
      <c r="F1525" s="4" t="s">
        <v>5239</v>
      </c>
      <c r="G1525" s="4" t="s">
        <v>5071</v>
      </c>
      <c r="H1525" s="4" t="s">
        <v>5075</v>
      </c>
    </row>
    <row r="1526" spans="1:8">
      <c r="A1526" s="4" t="s">
        <v>1419</v>
      </c>
      <c r="B1526" s="4" t="s">
        <v>5076</v>
      </c>
      <c r="C1526" s="4" t="s">
        <v>495</v>
      </c>
      <c r="D1526" s="4" t="s">
        <v>358</v>
      </c>
      <c r="E1526" s="4" t="s">
        <v>5132</v>
      </c>
      <c r="F1526" s="4" t="s">
        <v>5133</v>
      </c>
      <c r="G1526" s="4" t="s">
        <v>5071</v>
      </c>
      <c r="H1526" s="4" t="s">
        <v>5122</v>
      </c>
    </row>
    <row r="1527" spans="1:8">
      <c r="A1527" s="4" t="s">
        <v>5812</v>
      </c>
      <c r="B1527" s="4" t="s">
        <v>5069</v>
      </c>
      <c r="C1527" s="4" t="s">
        <v>495</v>
      </c>
      <c r="D1527" s="4" t="s">
        <v>358</v>
      </c>
      <c r="E1527" s="4" t="s">
        <v>5112</v>
      </c>
      <c r="F1527" s="4" t="s">
        <v>5113</v>
      </c>
      <c r="G1527" s="4" t="s">
        <v>5080</v>
      </c>
      <c r="H1527" s="4" t="s">
        <v>5098</v>
      </c>
    </row>
    <row r="1528" spans="1:8">
      <c r="A1528" s="4" t="s">
        <v>5813</v>
      </c>
      <c r="B1528" s="4" t="s">
        <v>5069</v>
      </c>
      <c r="C1528" s="4" t="s">
        <v>322</v>
      </c>
      <c r="D1528" s="4" t="s">
        <v>358</v>
      </c>
      <c r="E1528" s="4" t="s">
        <v>5246</v>
      </c>
      <c r="F1528" s="4" t="s">
        <v>5247</v>
      </c>
      <c r="G1528" s="4" t="s">
        <v>5071</v>
      </c>
      <c r="H1528" s="4" t="s">
        <v>5088</v>
      </c>
    </row>
    <row r="1529" spans="1:8">
      <c r="A1529" s="4" t="s">
        <v>1895</v>
      </c>
      <c r="B1529" s="4" t="s">
        <v>5076</v>
      </c>
      <c r="C1529" s="4" t="s">
        <v>221</v>
      </c>
      <c r="D1529" s="4" t="s">
        <v>358</v>
      </c>
      <c r="E1529" s="4" t="s">
        <v>5238</v>
      </c>
      <c r="F1529" s="4" t="s">
        <v>5239</v>
      </c>
      <c r="G1529" s="4" t="s">
        <v>5071</v>
      </c>
      <c r="H1529" s="4" t="s">
        <v>5169</v>
      </c>
    </row>
    <row r="1530" spans="1:8">
      <c r="A1530" s="4" t="s">
        <v>500</v>
      </c>
      <c r="B1530" s="4" t="s">
        <v>5069</v>
      </c>
      <c r="C1530" s="4" t="s">
        <v>495</v>
      </c>
      <c r="D1530" s="4" t="s">
        <v>358</v>
      </c>
      <c r="E1530" s="4" t="s">
        <v>5112</v>
      </c>
      <c r="F1530" s="4" t="s">
        <v>5113</v>
      </c>
      <c r="G1530" s="4" t="s">
        <v>5071</v>
      </c>
      <c r="H1530" s="4" t="s">
        <v>5075</v>
      </c>
    </row>
    <row r="1531" spans="1:8">
      <c r="A1531" s="4" t="s">
        <v>880</v>
      </c>
      <c r="B1531" s="4" t="s">
        <v>5069</v>
      </c>
      <c r="C1531" s="4" t="s">
        <v>260</v>
      </c>
      <c r="D1531" s="4" t="s">
        <v>358</v>
      </c>
      <c r="E1531" s="4" t="s">
        <v>5443</v>
      </c>
      <c r="F1531" s="4" t="s">
        <v>5444</v>
      </c>
      <c r="G1531" s="4" t="s">
        <v>5071</v>
      </c>
      <c r="H1531" s="4" t="s">
        <v>5072</v>
      </c>
    </row>
    <row r="1532" spans="1:8">
      <c r="A1532" s="4" t="s">
        <v>3232</v>
      </c>
      <c r="B1532" s="4" t="s">
        <v>5069</v>
      </c>
      <c r="C1532" s="4" t="s">
        <v>66</v>
      </c>
      <c r="D1532" s="4" t="s">
        <v>358</v>
      </c>
      <c r="E1532" s="4" t="s">
        <v>5240</v>
      </c>
      <c r="F1532" s="4" t="s">
        <v>70</v>
      </c>
      <c r="G1532" s="4" t="s">
        <v>5071</v>
      </c>
      <c r="H1532" s="4" t="s">
        <v>5134</v>
      </c>
    </row>
    <row r="1533" spans="1:8">
      <c r="A1533" s="4" t="s">
        <v>886</v>
      </c>
      <c r="B1533" s="4" t="s">
        <v>5069</v>
      </c>
      <c r="C1533" s="4" t="s">
        <v>66</v>
      </c>
      <c r="D1533" s="4" t="s">
        <v>358</v>
      </c>
      <c r="E1533" s="4" t="s">
        <v>5283</v>
      </c>
      <c r="F1533" s="4" t="s">
        <v>76</v>
      </c>
      <c r="G1533" s="4" t="s">
        <v>5071</v>
      </c>
      <c r="H1533" s="4" t="s">
        <v>5134</v>
      </c>
    </row>
    <row r="1534" spans="1:8">
      <c r="A1534" s="4" t="s">
        <v>628</v>
      </c>
      <c r="B1534" s="4" t="s">
        <v>5076</v>
      </c>
      <c r="C1534" s="4" t="s">
        <v>160</v>
      </c>
      <c r="D1534" s="4" t="s">
        <v>358</v>
      </c>
      <c r="E1534" s="4" t="s">
        <v>5157</v>
      </c>
      <c r="F1534" s="4" t="s">
        <v>5158</v>
      </c>
      <c r="G1534" s="4" t="s">
        <v>5071</v>
      </c>
      <c r="H1534" s="4" t="s">
        <v>5122</v>
      </c>
    </row>
    <row r="1535" spans="1:8">
      <c r="A1535" s="4" t="s">
        <v>1332</v>
      </c>
      <c r="B1535" s="4" t="s">
        <v>5076</v>
      </c>
      <c r="C1535" s="4" t="s">
        <v>240</v>
      </c>
      <c r="D1535" s="4" t="s">
        <v>358</v>
      </c>
      <c r="E1535" s="4" t="s">
        <v>5359</v>
      </c>
      <c r="F1535" s="4" t="s">
        <v>5360</v>
      </c>
      <c r="G1535" s="4" t="s">
        <v>5071</v>
      </c>
      <c r="H1535" s="4" t="s">
        <v>5084</v>
      </c>
    </row>
    <row r="1536" spans="1:8">
      <c r="A1536" s="4" t="s">
        <v>884</v>
      </c>
      <c r="B1536" s="4" t="s">
        <v>5069</v>
      </c>
      <c r="C1536" s="4" t="s">
        <v>66</v>
      </c>
      <c r="D1536" s="4" t="s">
        <v>358</v>
      </c>
      <c r="E1536" s="4" t="s">
        <v>5283</v>
      </c>
      <c r="F1536" s="4" t="s">
        <v>76</v>
      </c>
      <c r="G1536" s="4" t="s">
        <v>5071</v>
      </c>
      <c r="H1536" s="4" t="s">
        <v>5088</v>
      </c>
    </row>
    <row r="1537" spans="1:8">
      <c r="A1537" s="4" t="s">
        <v>5814</v>
      </c>
      <c r="B1537" s="4" t="s">
        <v>5076</v>
      </c>
      <c r="C1537" s="4" t="s">
        <v>34</v>
      </c>
      <c r="D1537" s="4" t="s">
        <v>358</v>
      </c>
      <c r="E1537" s="4" t="s">
        <v>5129</v>
      </c>
      <c r="F1537" s="4" t="s">
        <v>5130</v>
      </c>
      <c r="G1537" s="4" t="s">
        <v>5071</v>
      </c>
      <c r="H1537" s="4" t="s">
        <v>5134</v>
      </c>
    </row>
    <row r="1538" spans="1:8">
      <c r="A1538" s="4" t="s">
        <v>526</v>
      </c>
      <c r="B1538" s="4" t="s">
        <v>5069</v>
      </c>
      <c r="C1538" s="4" t="s">
        <v>495</v>
      </c>
      <c r="D1538" s="4" t="s">
        <v>358</v>
      </c>
      <c r="E1538" s="4" t="s">
        <v>5112</v>
      </c>
      <c r="F1538" s="4" t="s">
        <v>5113</v>
      </c>
      <c r="G1538" s="4" t="s">
        <v>5071</v>
      </c>
      <c r="H1538" s="4" t="s">
        <v>5092</v>
      </c>
    </row>
    <row r="1539" spans="1:8">
      <c r="A1539" s="4" t="s">
        <v>1365</v>
      </c>
      <c r="B1539" s="4" t="s">
        <v>5076</v>
      </c>
      <c r="C1539" s="4" t="s">
        <v>34</v>
      </c>
      <c r="D1539" s="4" t="s">
        <v>358</v>
      </c>
      <c r="E1539" s="4" t="s">
        <v>5537</v>
      </c>
      <c r="F1539" s="4" t="s">
        <v>5538</v>
      </c>
      <c r="G1539" s="4" t="s">
        <v>5071</v>
      </c>
      <c r="H1539" s="4" t="s">
        <v>5092</v>
      </c>
    </row>
    <row r="1540" spans="1:8">
      <c r="A1540" s="4" t="s">
        <v>1047</v>
      </c>
      <c r="B1540" s="4" t="s">
        <v>5069</v>
      </c>
      <c r="C1540" s="4" t="s">
        <v>322</v>
      </c>
      <c r="D1540" s="4" t="s">
        <v>358</v>
      </c>
      <c r="E1540" s="4" t="s">
        <v>5194</v>
      </c>
      <c r="F1540" s="4" t="s">
        <v>5195</v>
      </c>
      <c r="G1540" s="4" t="s">
        <v>5071</v>
      </c>
      <c r="H1540" s="4" t="s">
        <v>5088</v>
      </c>
    </row>
    <row r="1541" spans="1:8">
      <c r="A1541" s="4" t="s">
        <v>5815</v>
      </c>
      <c r="B1541" s="4" t="s">
        <v>5347</v>
      </c>
      <c r="C1541" s="4"/>
      <c r="D1541" s="4" t="s">
        <v>358</v>
      </c>
      <c r="E1541" s="4" t="s">
        <v>5348</v>
      </c>
      <c r="F1541" s="4" t="s">
        <v>5347</v>
      </c>
      <c r="G1541" s="4" t="s">
        <v>5080</v>
      </c>
      <c r="H1541" s="4" t="s">
        <v>5075</v>
      </c>
    </row>
    <row r="1542" spans="1:8">
      <c r="A1542" s="4" t="s">
        <v>1744</v>
      </c>
      <c r="B1542" s="4" t="s">
        <v>5076</v>
      </c>
      <c r="C1542" s="4" t="s">
        <v>34</v>
      </c>
      <c r="D1542" s="4" t="s">
        <v>358</v>
      </c>
      <c r="E1542" s="4" t="s">
        <v>5147</v>
      </c>
      <c r="F1542" s="4" t="s">
        <v>5148</v>
      </c>
      <c r="G1542" s="4" t="s">
        <v>5071</v>
      </c>
      <c r="H1542" s="4" t="s">
        <v>5168</v>
      </c>
    </row>
    <row r="1543" spans="1:8">
      <c r="A1543" s="4" t="s">
        <v>5816</v>
      </c>
      <c r="B1543" s="4" t="s">
        <v>5069</v>
      </c>
      <c r="C1543" s="4" t="s">
        <v>260</v>
      </c>
      <c r="D1543" s="4" t="s">
        <v>358</v>
      </c>
      <c r="E1543" s="4" t="s">
        <v>5324</v>
      </c>
      <c r="F1543" s="4" t="s">
        <v>277</v>
      </c>
      <c r="G1543" s="4" t="s">
        <v>5071</v>
      </c>
      <c r="H1543" s="4" t="s">
        <v>5081</v>
      </c>
    </row>
    <row r="1544" spans="1:8">
      <c r="A1544" s="4" t="s">
        <v>1872</v>
      </c>
      <c r="B1544" s="4" t="s">
        <v>5076</v>
      </c>
      <c r="C1544" s="4" t="s">
        <v>197</v>
      </c>
      <c r="D1544" s="4" t="s">
        <v>358</v>
      </c>
      <c r="E1544" s="4" t="s">
        <v>5183</v>
      </c>
      <c r="F1544" s="4" t="s">
        <v>5184</v>
      </c>
      <c r="G1544" s="4" t="s">
        <v>5071</v>
      </c>
      <c r="H1544" s="4" t="s">
        <v>5122</v>
      </c>
    </row>
    <row r="1545" spans="1:8">
      <c r="A1545" s="4" t="s">
        <v>745</v>
      </c>
      <c r="B1545" s="4" t="s">
        <v>5076</v>
      </c>
      <c r="C1545" s="4" t="s">
        <v>34</v>
      </c>
      <c r="D1545" s="4" t="s">
        <v>358</v>
      </c>
      <c r="E1545" s="4" t="s">
        <v>5281</v>
      </c>
      <c r="F1545" s="4" t="s">
        <v>5282</v>
      </c>
      <c r="G1545" s="4" t="s">
        <v>5071</v>
      </c>
      <c r="H1545" s="4" t="s">
        <v>5088</v>
      </c>
    </row>
    <row r="1546" spans="1:8">
      <c r="A1546" s="4" t="s">
        <v>5817</v>
      </c>
      <c r="B1546" s="4" t="s">
        <v>5076</v>
      </c>
      <c r="C1546" s="4" t="s">
        <v>34</v>
      </c>
      <c r="D1546" s="4" t="s">
        <v>358</v>
      </c>
      <c r="E1546" s="4" t="s">
        <v>5271</v>
      </c>
      <c r="F1546" s="4" t="s">
        <v>1903</v>
      </c>
      <c r="G1546" s="4" t="s">
        <v>5080</v>
      </c>
      <c r="H1546" s="4" t="s">
        <v>5081</v>
      </c>
    </row>
    <row r="1547" spans="1:8">
      <c r="A1547" s="4" t="s">
        <v>403</v>
      </c>
      <c r="B1547" s="4" t="s">
        <v>5076</v>
      </c>
      <c r="C1547" s="4" t="s">
        <v>34</v>
      </c>
      <c r="D1547" s="4" t="s">
        <v>394</v>
      </c>
      <c r="E1547" s="4" t="s">
        <v>5129</v>
      </c>
      <c r="F1547" s="4" t="s">
        <v>5130</v>
      </c>
      <c r="G1547" s="4" t="s">
        <v>5071</v>
      </c>
      <c r="H1547" s="4" t="s">
        <v>5124</v>
      </c>
    </row>
    <row r="1548" spans="1:8">
      <c r="A1548" s="4" t="s">
        <v>1145</v>
      </c>
      <c r="B1548" s="4" t="s">
        <v>5076</v>
      </c>
      <c r="C1548" s="4" t="s">
        <v>129</v>
      </c>
      <c r="D1548" s="4" t="s">
        <v>394</v>
      </c>
      <c r="E1548" s="4" t="s">
        <v>5382</v>
      </c>
      <c r="F1548" s="4" t="s">
        <v>128</v>
      </c>
      <c r="G1548" s="4" t="s">
        <v>5071</v>
      </c>
      <c r="H1548" s="4" t="s">
        <v>5084</v>
      </c>
    </row>
    <row r="1549" spans="1:8">
      <c r="A1549" s="4" t="s">
        <v>5818</v>
      </c>
      <c r="B1549" s="4" t="s">
        <v>5076</v>
      </c>
      <c r="C1549" s="4" t="s">
        <v>34</v>
      </c>
      <c r="D1549" s="4" t="s">
        <v>394</v>
      </c>
      <c r="E1549" s="4" t="s">
        <v>5537</v>
      </c>
      <c r="F1549" s="4" t="s">
        <v>5538</v>
      </c>
      <c r="G1549" s="4" t="s">
        <v>5071</v>
      </c>
      <c r="H1549" s="4" t="s">
        <v>5134</v>
      </c>
    </row>
    <row r="1550" spans="1:8">
      <c r="A1550" s="4" t="s">
        <v>1741</v>
      </c>
      <c r="B1550" s="4" t="s">
        <v>5076</v>
      </c>
      <c r="C1550" s="4" t="s">
        <v>34</v>
      </c>
      <c r="D1550" s="4" t="s">
        <v>394</v>
      </c>
      <c r="E1550" s="4" t="s">
        <v>5147</v>
      </c>
      <c r="F1550" s="4" t="s">
        <v>5148</v>
      </c>
      <c r="G1550" s="4" t="s">
        <v>5071</v>
      </c>
      <c r="H1550" s="4" t="s">
        <v>5204</v>
      </c>
    </row>
    <row r="1551" spans="1:8">
      <c r="A1551" s="4" t="s">
        <v>1217</v>
      </c>
      <c r="B1551" s="4" t="s">
        <v>5076</v>
      </c>
      <c r="C1551" s="4" t="s">
        <v>240</v>
      </c>
      <c r="D1551" s="4" t="s">
        <v>394</v>
      </c>
      <c r="E1551" s="4" t="s">
        <v>5226</v>
      </c>
      <c r="F1551" s="4" t="s">
        <v>5227</v>
      </c>
      <c r="G1551" s="4" t="s">
        <v>5071</v>
      </c>
      <c r="H1551" s="4" t="s">
        <v>5075</v>
      </c>
    </row>
    <row r="1552" spans="1:8">
      <c r="A1552" s="4" t="s">
        <v>5819</v>
      </c>
      <c r="B1552" s="4" t="s">
        <v>5076</v>
      </c>
      <c r="C1552" s="4" t="s">
        <v>197</v>
      </c>
      <c r="D1552" s="4" t="s">
        <v>394</v>
      </c>
      <c r="E1552" s="4" t="s">
        <v>5244</v>
      </c>
      <c r="F1552" s="4" t="s">
        <v>214</v>
      </c>
      <c r="G1552" s="4" t="s">
        <v>5080</v>
      </c>
      <c r="H1552" s="4" t="s">
        <v>5072</v>
      </c>
    </row>
    <row r="1553" spans="1:8">
      <c r="A1553" s="4" t="s">
        <v>1207</v>
      </c>
      <c r="B1553" s="4" t="s">
        <v>5076</v>
      </c>
      <c r="C1553" s="4" t="s">
        <v>175</v>
      </c>
      <c r="D1553" s="4" t="s">
        <v>394</v>
      </c>
      <c r="E1553" s="4" t="s">
        <v>5215</v>
      </c>
      <c r="F1553" s="4" t="s">
        <v>5216</v>
      </c>
      <c r="G1553" s="4" t="s">
        <v>5071</v>
      </c>
      <c r="H1553" s="4" t="s">
        <v>5092</v>
      </c>
    </row>
    <row r="1554" spans="1:8">
      <c r="A1554" s="4" t="s">
        <v>1684</v>
      </c>
      <c r="B1554" s="4" t="s">
        <v>5076</v>
      </c>
      <c r="C1554" s="4" t="s">
        <v>495</v>
      </c>
      <c r="D1554" s="4" t="s">
        <v>394</v>
      </c>
      <c r="E1554" s="4" t="s">
        <v>5132</v>
      </c>
      <c r="F1554" s="4" t="s">
        <v>5133</v>
      </c>
      <c r="G1554" s="4" t="s">
        <v>5071</v>
      </c>
      <c r="H1554" s="4" t="s">
        <v>5168</v>
      </c>
    </row>
    <row r="1555" spans="1:8">
      <c r="A1555" s="4" t="s">
        <v>1877</v>
      </c>
      <c r="B1555" s="4" t="s">
        <v>5069</v>
      </c>
      <c r="C1555" s="4" t="s">
        <v>304</v>
      </c>
      <c r="D1555" s="4" t="s">
        <v>358</v>
      </c>
      <c r="E1555" s="4" t="s">
        <v>5314</v>
      </c>
      <c r="F1555" s="4" t="s">
        <v>313</v>
      </c>
      <c r="G1555" s="4" t="s">
        <v>5071</v>
      </c>
      <c r="H1555" s="4" t="s">
        <v>5088</v>
      </c>
    </row>
    <row r="1556" spans="1:8">
      <c r="A1556" s="4" t="s">
        <v>5820</v>
      </c>
      <c r="B1556" s="4" t="s">
        <v>5076</v>
      </c>
      <c r="C1556" s="4" t="s">
        <v>66</v>
      </c>
      <c r="D1556" s="4" t="s">
        <v>358</v>
      </c>
      <c r="E1556" s="4" t="s">
        <v>5427</v>
      </c>
      <c r="F1556" s="4" t="s">
        <v>5428</v>
      </c>
      <c r="G1556" s="4" t="s">
        <v>5080</v>
      </c>
      <c r="H1556" s="4" t="s">
        <v>5168</v>
      </c>
    </row>
    <row r="1557" spans="1:8">
      <c r="A1557" s="4" t="s">
        <v>1712</v>
      </c>
      <c r="B1557" s="4" t="s">
        <v>5076</v>
      </c>
      <c r="C1557" s="4" t="s">
        <v>160</v>
      </c>
      <c r="D1557" s="4" t="s">
        <v>358</v>
      </c>
      <c r="E1557" s="4" t="s">
        <v>5165</v>
      </c>
      <c r="F1557" s="4" t="s">
        <v>5166</v>
      </c>
      <c r="G1557" s="4" t="s">
        <v>5071</v>
      </c>
      <c r="H1557" s="4" t="s">
        <v>5125</v>
      </c>
    </row>
    <row r="1558" spans="1:8">
      <c r="A1558" s="4" t="s">
        <v>404</v>
      </c>
      <c r="B1558" s="4" t="s">
        <v>5076</v>
      </c>
      <c r="C1558" s="4" t="s">
        <v>34</v>
      </c>
      <c r="D1558" s="4" t="s">
        <v>358</v>
      </c>
      <c r="E1558" s="4" t="s">
        <v>5129</v>
      </c>
      <c r="F1558" s="4" t="s">
        <v>5130</v>
      </c>
      <c r="G1558" s="4" t="s">
        <v>5071</v>
      </c>
      <c r="H1558" s="4" t="s">
        <v>5081</v>
      </c>
    </row>
    <row r="1559" spans="1:8">
      <c r="A1559" s="4" t="s">
        <v>1081</v>
      </c>
      <c r="B1559" s="4" t="s">
        <v>5069</v>
      </c>
      <c r="C1559" s="4" t="s">
        <v>260</v>
      </c>
      <c r="D1559" s="4" t="s">
        <v>358</v>
      </c>
      <c r="E1559" s="4" t="s">
        <v>5443</v>
      </c>
      <c r="F1559" s="4" t="s">
        <v>5444</v>
      </c>
      <c r="G1559" s="4" t="s">
        <v>5071</v>
      </c>
      <c r="H1559" s="4" t="s">
        <v>5114</v>
      </c>
    </row>
    <row r="1560" spans="1:8">
      <c r="A1560" s="4" t="s">
        <v>5821</v>
      </c>
      <c r="B1560" s="4" t="s">
        <v>5069</v>
      </c>
      <c r="C1560" s="4" t="s">
        <v>304</v>
      </c>
      <c r="D1560" s="4" t="s">
        <v>358</v>
      </c>
      <c r="E1560" s="4" t="s">
        <v>5249</v>
      </c>
      <c r="F1560" s="4" t="s">
        <v>5250</v>
      </c>
      <c r="G1560" s="4" t="s">
        <v>5080</v>
      </c>
      <c r="H1560" s="4" t="s">
        <v>5081</v>
      </c>
    </row>
    <row r="1561" spans="1:8">
      <c r="A1561" s="4" t="s">
        <v>5822</v>
      </c>
      <c r="B1561" s="4" t="s">
        <v>5069</v>
      </c>
      <c r="C1561" s="4" t="s">
        <v>291</v>
      </c>
      <c r="D1561" s="4" t="s">
        <v>358</v>
      </c>
      <c r="E1561" s="4" t="s">
        <v>5455</v>
      </c>
      <c r="F1561" s="4" t="s">
        <v>5456</v>
      </c>
      <c r="G1561" s="4" t="s">
        <v>5080</v>
      </c>
      <c r="H1561" s="4" t="s">
        <v>5075</v>
      </c>
    </row>
    <row r="1562" spans="1:8">
      <c r="A1562" s="4" t="s">
        <v>1276</v>
      </c>
      <c r="B1562" s="4" t="s">
        <v>5069</v>
      </c>
      <c r="C1562" s="4" t="s">
        <v>322</v>
      </c>
      <c r="D1562" s="4" t="s">
        <v>358</v>
      </c>
      <c r="E1562" s="4" t="s">
        <v>5246</v>
      </c>
      <c r="F1562" s="4" t="s">
        <v>5247</v>
      </c>
      <c r="G1562" s="4" t="s">
        <v>5071</v>
      </c>
      <c r="H1562" s="4" t="s">
        <v>5098</v>
      </c>
    </row>
    <row r="1563" spans="1:8">
      <c r="A1563" s="4" t="s">
        <v>5823</v>
      </c>
      <c r="B1563" s="4" t="s">
        <v>5069</v>
      </c>
      <c r="C1563" s="4" t="s">
        <v>322</v>
      </c>
      <c r="D1563" s="4" t="s">
        <v>358</v>
      </c>
      <c r="E1563" s="4" t="s">
        <v>5246</v>
      </c>
      <c r="F1563" s="4" t="s">
        <v>5247</v>
      </c>
      <c r="G1563" s="4" t="s">
        <v>5071</v>
      </c>
      <c r="H1563" s="4" t="s">
        <v>5103</v>
      </c>
    </row>
    <row r="1564" spans="1:8">
      <c r="A1564" s="4" t="s">
        <v>2675</v>
      </c>
      <c r="B1564" s="4" t="s">
        <v>5076</v>
      </c>
      <c r="C1564" s="4" t="s">
        <v>1084</v>
      </c>
      <c r="D1564" s="4" t="s">
        <v>358</v>
      </c>
      <c r="E1564" s="4" t="s">
        <v>5090</v>
      </c>
      <c r="F1564" s="4" t="s">
        <v>5091</v>
      </c>
      <c r="G1564" s="4" t="s">
        <v>5071</v>
      </c>
      <c r="H1564" s="4" t="s">
        <v>5075</v>
      </c>
    </row>
    <row r="1565" spans="1:8">
      <c r="A1565" s="4" t="s">
        <v>622</v>
      </c>
      <c r="B1565" s="4" t="s">
        <v>5076</v>
      </c>
      <c r="C1565" s="4" t="s">
        <v>160</v>
      </c>
      <c r="D1565" s="4" t="s">
        <v>358</v>
      </c>
      <c r="E1565" s="4" t="s">
        <v>5157</v>
      </c>
      <c r="F1565" s="4" t="s">
        <v>5158</v>
      </c>
      <c r="G1565" s="4" t="s">
        <v>5071</v>
      </c>
      <c r="H1565" s="4" t="s">
        <v>5084</v>
      </c>
    </row>
    <row r="1566" spans="1:8">
      <c r="A1566" s="4" t="s">
        <v>5824</v>
      </c>
      <c r="B1566" s="4" t="s">
        <v>5069</v>
      </c>
      <c r="C1566" s="4" t="s">
        <v>66</v>
      </c>
      <c r="D1566" s="4" t="s">
        <v>358</v>
      </c>
      <c r="E1566" s="4" t="s">
        <v>5097</v>
      </c>
      <c r="F1566" s="4" t="s">
        <v>82</v>
      </c>
      <c r="G1566" s="4" t="s">
        <v>5080</v>
      </c>
      <c r="H1566" s="4" t="s">
        <v>5098</v>
      </c>
    </row>
    <row r="1567" spans="1:8">
      <c r="A1567" s="4" t="s">
        <v>1940</v>
      </c>
      <c r="B1567" s="4" t="s">
        <v>5076</v>
      </c>
      <c r="C1567" s="4" t="s">
        <v>34</v>
      </c>
      <c r="D1567" s="4" t="s">
        <v>394</v>
      </c>
      <c r="E1567" s="4" t="s">
        <v>5223</v>
      </c>
      <c r="F1567" s="4" t="s">
        <v>5224</v>
      </c>
      <c r="G1567" s="4" t="s">
        <v>5071</v>
      </c>
      <c r="H1567" s="4" t="s">
        <v>5092</v>
      </c>
    </row>
    <row r="1568" spans="1:8">
      <c r="A1568" s="4" t="s">
        <v>1913</v>
      </c>
      <c r="B1568" s="4" t="s">
        <v>5076</v>
      </c>
      <c r="C1568" s="4" t="s">
        <v>34</v>
      </c>
      <c r="D1568" s="4" t="s">
        <v>394</v>
      </c>
      <c r="E1568" s="4" t="s">
        <v>5271</v>
      </c>
      <c r="F1568" s="4" t="s">
        <v>1903</v>
      </c>
      <c r="G1568" s="4" t="s">
        <v>5071</v>
      </c>
      <c r="H1568" s="4" t="s">
        <v>5125</v>
      </c>
    </row>
    <row r="1569" spans="1:8">
      <c r="A1569" s="4" t="s">
        <v>481</v>
      </c>
      <c r="B1569" s="4" t="s">
        <v>5076</v>
      </c>
      <c r="C1569" s="4" t="s">
        <v>34</v>
      </c>
      <c r="D1569" s="4" t="s">
        <v>394</v>
      </c>
      <c r="E1569" s="4" t="s">
        <v>5189</v>
      </c>
      <c r="F1569" s="4" t="s">
        <v>5190</v>
      </c>
      <c r="G1569" s="4" t="s">
        <v>5071</v>
      </c>
      <c r="H1569" s="4" t="s">
        <v>5088</v>
      </c>
    </row>
    <row r="1570" spans="1:8">
      <c r="A1570" s="4" t="s">
        <v>1374</v>
      </c>
      <c r="B1570" s="4" t="s">
        <v>5076</v>
      </c>
      <c r="C1570" s="4" t="s">
        <v>1084</v>
      </c>
      <c r="D1570" s="4" t="s">
        <v>394</v>
      </c>
      <c r="E1570" s="4" t="s">
        <v>5106</v>
      </c>
      <c r="F1570" s="4" t="s">
        <v>5107</v>
      </c>
      <c r="G1570" s="4" t="s">
        <v>5071</v>
      </c>
      <c r="H1570" s="4" t="s">
        <v>5075</v>
      </c>
    </row>
    <row r="1571" spans="1:8">
      <c r="A1571" s="4" t="s">
        <v>1320</v>
      </c>
      <c r="B1571" s="4" t="s">
        <v>5076</v>
      </c>
      <c r="C1571" s="4" t="s">
        <v>240</v>
      </c>
      <c r="D1571" s="4" t="s">
        <v>394</v>
      </c>
      <c r="E1571" s="4" t="s">
        <v>5135</v>
      </c>
      <c r="F1571" s="4" t="s">
        <v>5136</v>
      </c>
      <c r="G1571" s="4" t="s">
        <v>5071</v>
      </c>
      <c r="H1571" s="4" t="s">
        <v>5122</v>
      </c>
    </row>
    <row r="1572" spans="1:8">
      <c r="A1572" s="4" t="s">
        <v>1680</v>
      </c>
      <c r="B1572" s="4" t="s">
        <v>5076</v>
      </c>
      <c r="C1572" s="4" t="s">
        <v>495</v>
      </c>
      <c r="D1572" s="4" t="s">
        <v>394</v>
      </c>
      <c r="E1572" s="4" t="s">
        <v>5132</v>
      </c>
      <c r="F1572" s="4" t="s">
        <v>5133</v>
      </c>
      <c r="G1572" s="4" t="s">
        <v>5071</v>
      </c>
      <c r="H1572" s="4" t="s">
        <v>5168</v>
      </c>
    </row>
    <row r="1573" spans="1:8">
      <c r="A1573" s="4" t="s">
        <v>5825</v>
      </c>
      <c r="B1573" s="4" t="s">
        <v>5076</v>
      </c>
      <c r="C1573" s="4" t="s">
        <v>34</v>
      </c>
      <c r="D1573" s="4" t="s">
        <v>358</v>
      </c>
      <c r="E1573" s="4" t="s">
        <v>5320</v>
      </c>
      <c r="F1573" s="4" t="s">
        <v>5321</v>
      </c>
      <c r="G1573" s="4" t="s">
        <v>5080</v>
      </c>
      <c r="H1573" s="4" t="s">
        <v>5072</v>
      </c>
    </row>
    <row r="1574" spans="1:8">
      <c r="A1574" s="4" t="s">
        <v>1190</v>
      </c>
      <c r="B1574" s="4" t="s">
        <v>5076</v>
      </c>
      <c r="C1574" s="4" t="s">
        <v>34</v>
      </c>
      <c r="D1574" s="4" t="s">
        <v>358</v>
      </c>
      <c r="E1574" s="4" t="s">
        <v>5142</v>
      </c>
      <c r="F1574" s="4" t="s">
        <v>5143</v>
      </c>
      <c r="G1574" s="4" t="s">
        <v>5071</v>
      </c>
      <c r="H1574" s="4" t="s">
        <v>5121</v>
      </c>
    </row>
    <row r="1575" spans="1:8">
      <c r="A1575" s="4" t="s">
        <v>1761</v>
      </c>
      <c r="B1575" s="4" t="s">
        <v>5076</v>
      </c>
      <c r="C1575" s="4" t="s">
        <v>175</v>
      </c>
      <c r="D1575" s="4" t="s">
        <v>358</v>
      </c>
      <c r="E1575" s="4" t="s">
        <v>5262</v>
      </c>
      <c r="F1575" s="4" t="s">
        <v>5263</v>
      </c>
      <c r="G1575" s="4" t="s">
        <v>5071</v>
      </c>
      <c r="H1575" s="4" t="s">
        <v>5124</v>
      </c>
    </row>
    <row r="1576" spans="1:8">
      <c r="A1576" s="4" t="s">
        <v>1738</v>
      </c>
      <c r="B1576" s="4" t="s">
        <v>5076</v>
      </c>
      <c r="C1576" s="4" t="s">
        <v>34</v>
      </c>
      <c r="D1576" s="4" t="s">
        <v>358</v>
      </c>
      <c r="E1576" s="4" t="s">
        <v>5147</v>
      </c>
      <c r="F1576" s="4" t="s">
        <v>5148</v>
      </c>
      <c r="G1576" s="4" t="s">
        <v>5071</v>
      </c>
      <c r="H1576" s="4" t="s">
        <v>5124</v>
      </c>
    </row>
    <row r="1577" spans="1:8">
      <c r="A1577" s="4" t="s">
        <v>644</v>
      </c>
      <c r="B1577" s="4" t="s">
        <v>5076</v>
      </c>
      <c r="C1577" s="4" t="s">
        <v>66</v>
      </c>
      <c r="D1577" s="4" t="s">
        <v>358</v>
      </c>
      <c r="E1577" s="4" t="s">
        <v>5173</v>
      </c>
      <c r="F1577" s="4" t="s">
        <v>5174</v>
      </c>
      <c r="G1577" s="4" t="s">
        <v>5071</v>
      </c>
      <c r="H1577" s="4" t="s">
        <v>5095</v>
      </c>
    </row>
    <row r="1578" spans="1:8">
      <c r="A1578" s="4" t="s">
        <v>976</v>
      </c>
      <c r="B1578" s="4" t="s">
        <v>5076</v>
      </c>
      <c r="C1578" s="4" t="s">
        <v>197</v>
      </c>
      <c r="D1578" s="4" t="s">
        <v>358</v>
      </c>
      <c r="E1578" s="4" t="s">
        <v>5086</v>
      </c>
      <c r="F1578" s="4" t="s">
        <v>5087</v>
      </c>
      <c r="G1578" s="4" t="s">
        <v>5071</v>
      </c>
      <c r="H1578" s="4" t="s">
        <v>5098</v>
      </c>
    </row>
    <row r="1579" spans="1:8">
      <c r="A1579" s="4" t="s">
        <v>965</v>
      </c>
      <c r="B1579" s="4" t="s">
        <v>5076</v>
      </c>
      <c r="C1579" s="4" t="s">
        <v>66</v>
      </c>
      <c r="D1579" s="4" t="s">
        <v>358</v>
      </c>
      <c r="E1579" s="4" t="s">
        <v>5307</v>
      </c>
      <c r="F1579" s="4" t="s">
        <v>5308</v>
      </c>
      <c r="G1579" s="4" t="s">
        <v>5071</v>
      </c>
      <c r="H1579" s="4" t="s">
        <v>5092</v>
      </c>
    </row>
    <row r="1580" spans="1:8">
      <c r="A1580" s="4" t="s">
        <v>968</v>
      </c>
      <c r="B1580" s="4" t="s">
        <v>5076</v>
      </c>
      <c r="C1580" s="4" t="s">
        <v>66</v>
      </c>
      <c r="D1580" s="4" t="s">
        <v>358</v>
      </c>
      <c r="E1580" s="4" t="s">
        <v>5307</v>
      </c>
      <c r="F1580" s="4" t="s">
        <v>5308</v>
      </c>
      <c r="G1580" s="4" t="s">
        <v>5071</v>
      </c>
      <c r="H1580" s="4" t="s">
        <v>5081</v>
      </c>
    </row>
    <row r="1581" spans="1:8">
      <c r="A1581" s="4" t="s">
        <v>1746</v>
      </c>
      <c r="B1581" s="4" t="s">
        <v>5076</v>
      </c>
      <c r="C1581" s="4" t="s">
        <v>34</v>
      </c>
      <c r="D1581" s="4" t="s">
        <v>358</v>
      </c>
      <c r="E1581" s="4" t="s">
        <v>5147</v>
      </c>
      <c r="F1581" s="4" t="s">
        <v>5148</v>
      </c>
      <c r="G1581" s="4" t="s">
        <v>5071</v>
      </c>
      <c r="H1581" s="4" t="s">
        <v>5081</v>
      </c>
    </row>
    <row r="1582" spans="1:8">
      <c r="A1582" s="4" t="s">
        <v>5826</v>
      </c>
      <c r="B1582" s="4" t="s">
        <v>5076</v>
      </c>
      <c r="C1582" s="4" t="s">
        <v>194</v>
      </c>
      <c r="D1582" s="4" t="s">
        <v>394</v>
      </c>
      <c r="E1582" s="4" t="s">
        <v>5139</v>
      </c>
      <c r="F1582" s="4" t="s">
        <v>5140</v>
      </c>
      <c r="G1582" s="4" t="s">
        <v>5080</v>
      </c>
      <c r="H1582" s="4" t="s">
        <v>5122</v>
      </c>
    </row>
    <row r="1583" spans="1:8">
      <c r="A1583" s="4" t="s">
        <v>1279</v>
      </c>
      <c r="B1583" s="4" t="s">
        <v>5069</v>
      </c>
      <c r="C1583" s="4" t="s">
        <v>322</v>
      </c>
      <c r="D1583" s="4" t="s">
        <v>394</v>
      </c>
      <c r="E1583" s="4" t="s">
        <v>5246</v>
      </c>
      <c r="F1583" s="4" t="s">
        <v>5247</v>
      </c>
      <c r="G1583" s="4" t="s">
        <v>5071</v>
      </c>
      <c r="H1583" s="4" t="s">
        <v>5168</v>
      </c>
    </row>
    <row r="1584" spans="1:8">
      <c r="A1584" s="4" t="s">
        <v>1987</v>
      </c>
      <c r="B1584" s="4" t="s">
        <v>5076</v>
      </c>
      <c r="C1584" s="4" t="s">
        <v>160</v>
      </c>
      <c r="D1584" s="4" t="s">
        <v>394</v>
      </c>
      <c r="E1584" s="4" t="s">
        <v>5827</v>
      </c>
      <c r="F1584" s="4" t="s">
        <v>1986</v>
      </c>
      <c r="G1584" s="4" t="s">
        <v>5071</v>
      </c>
      <c r="H1584" s="4" t="s">
        <v>5125</v>
      </c>
    </row>
    <row r="1585" spans="1:8">
      <c r="A1585" s="4" t="s">
        <v>1947</v>
      </c>
      <c r="B1585" s="4" t="s">
        <v>5069</v>
      </c>
      <c r="C1585" s="4" t="s">
        <v>322</v>
      </c>
      <c r="D1585" s="4" t="s">
        <v>394</v>
      </c>
      <c r="E1585" s="4" t="s">
        <v>5304</v>
      </c>
      <c r="F1585" s="4" t="s">
        <v>5305</v>
      </c>
      <c r="G1585" s="4" t="s">
        <v>5071</v>
      </c>
      <c r="H1585" s="4" t="s">
        <v>5098</v>
      </c>
    </row>
    <row r="1586" spans="1:8">
      <c r="A1586" s="4" t="s">
        <v>744</v>
      </c>
      <c r="B1586" s="4" t="s">
        <v>5076</v>
      </c>
      <c r="C1586" s="4" t="s">
        <v>34</v>
      </c>
      <c r="D1586" s="4" t="s">
        <v>376</v>
      </c>
      <c r="E1586" s="4" t="s">
        <v>5281</v>
      </c>
      <c r="F1586" s="4" t="s">
        <v>5282</v>
      </c>
      <c r="G1586" s="4" t="s">
        <v>5071</v>
      </c>
      <c r="H1586" s="4" t="s">
        <v>5095</v>
      </c>
    </row>
    <row r="1587" spans="1:8">
      <c r="A1587" s="4" t="s">
        <v>5828</v>
      </c>
      <c r="B1587" s="4" t="s">
        <v>5076</v>
      </c>
      <c r="C1587" s="4" t="s">
        <v>34</v>
      </c>
      <c r="D1587" s="4" t="s">
        <v>376</v>
      </c>
      <c r="E1587" s="4" t="s">
        <v>5320</v>
      </c>
      <c r="F1587" s="4" t="s">
        <v>5321</v>
      </c>
      <c r="G1587" s="4" t="s">
        <v>5080</v>
      </c>
      <c r="H1587" s="4" t="s">
        <v>5098</v>
      </c>
    </row>
    <row r="1588" spans="1:8">
      <c r="A1588" s="4" t="s">
        <v>1612</v>
      </c>
      <c r="B1588" s="4" t="s">
        <v>5076</v>
      </c>
      <c r="C1588" s="4" t="s">
        <v>495</v>
      </c>
      <c r="D1588" s="4" t="s">
        <v>376</v>
      </c>
      <c r="E1588" s="4" t="s">
        <v>5132</v>
      </c>
      <c r="F1588" s="4" t="s">
        <v>5133</v>
      </c>
      <c r="G1588" s="4" t="s">
        <v>5071</v>
      </c>
      <c r="H1588" s="4" t="s">
        <v>5084</v>
      </c>
    </row>
    <row r="1589" spans="1:8">
      <c r="A1589" s="4" t="s">
        <v>5829</v>
      </c>
      <c r="B1589" s="4" t="s">
        <v>5076</v>
      </c>
      <c r="C1589" s="4" t="s">
        <v>5100</v>
      </c>
      <c r="D1589" s="4" t="s">
        <v>376</v>
      </c>
      <c r="E1589" s="4" t="s">
        <v>5400</v>
      </c>
      <c r="F1589" s="4" t="s">
        <v>5401</v>
      </c>
      <c r="G1589" s="4" t="s">
        <v>5080</v>
      </c>
      <c r="H1589" s="4" t="s">
        <v>5125</v>
      </c>
    </row>
    <row r="1590" spans="1:8">
      <c r="A1590" s="4" t="s">
        <v>625</v>
      </c>
      <c r="B1590" s="4" t="s">
        <v>5076</v>
      </c>
      <c r="C1590" s="4" t="s">
        <v>160</v>
      </c>
      <c r="D1590" s="4" t="s">
        <v>376</v>
      </c>
      <c r="E1590" s="4" t="s">
        <v>5157</v>
      </c>
      <c r="F1590" s="4" t="s">
        <v>5158</v>
      </c>
      <c r="G1590" s="4" t="s">
        <v>5071</v>
      </c>
      <c r="H1590" s="4" t="s">
        <v>5125</v>
      </c>
    </row>
    <row r="1591" spans="1:8">
      <c r="A1591" s="4" t="s">
        <v>5830</v>
      </c>
      <c r="B1591" s="4" t="s">
        <v>5076</v>
      </c>
      <c r="C1591" s="4" t="s">
        <v>1084</v>
      </c>
      <c r="D1591" s="4" t="s">
        <v>358</v>
      </c>
      <c r="E1591" s="4" t="s">
        <v>5090</v>
      </c>
      <c r="F1591" s="4" t="s">
        <v>5091</v>
      </c>
      <c r="G1591" s="4" t="s">
        <v>5080</v>
      </c>
      <c r="H1591" s="4" t="s">
        <v>5204</v>
      </c>
    </row>
    <row r="1592" spans="1:8">
      <c r="A1592" s="4" t="s">
        <v>447</v>
      </c>
      <c r="B1592" s="4" t="s">
        <v>5069</v>
      </c>
      <c r="C1592" s="4" t="s">
        <v>66</v>
      </c>
      <c r="D1592" s="4" t="s">
        <v>358</v>
      </c>
      <c r="E1592" s="4" t="s">
        <v>5097</v>
      </c>
      <c r="F1592" s="4" t="s">
        <v>82</v>
      </c>
      <c r="G1592" s="4" t="s">
        <v>5071</v>
      </c>
      <c r="H1592" s="4" t="s">
        <v>5114</v>
      </c>
    </row>
    <row r="1593" spans="1:8">
      <c r="A1593" s="4" t="s">
        <v>501</v>
      </c>
      <c r="B1593" s="4" t="s">
        <v>5069</v>
      </c>
      <c r="C1593" s="4" t="s">
        <v>495</v>
      </c>
      <c r="D1593" s="4" t="s">
        <v>358</v>
      </c>
      <c r="E1593" s="4" t="s">
        <v>5112</v>
      </c>
      <c r="F1593" s="4" t="s">
        <v>5113</v>
      </c>
      <c r="G1593" s="4" t="s">
        <v>5071</v>
      </c>
      <c r="H1593" s="4" t="s">
        <v>5088</v>
      </c>
    </row>
    <row r="1594" spans="1:8">
      <c r="A1594" s="4" t="s">
        <v>1965</v>
      </c>
      <c r="B1594" s="4" t="s">
        <v>5069</v>
      </c>
      <c r="C1594" s="4" t="s">
        <v>260</v>
      </c>
      <c r="D1594" s="4" t="s">
        <v>358</v>
      </c>
      <c r="E1594" s="4" t="s">
        <v>5229</v>
      </c>
      <c r="F1594" s="4" t="s">
        <v>5230</v>
      </c>
      <c r="G1594" s="4" t="s">
        <v>5071</v>
      </c>
      <c r="H1594" s="4" t="s">
        <v>5168</v>
      </c>
    </row>
    <row r="1595" spans="1:8">
      <c r="A1595" s="4" t="s">
        <v>439</v>
      </c>
      <c r="B1595" s="4" t="s">
        <v>5076</v>
      </c>
      <c r="C1595" s="4" t="s">
        <v>34</v>
      </c>
      <c r="D1595" s="4" t="s">
        <v>394</v>
      </c>
      <c r="E1595" s="4" t="s">
        <v>5354</v>
      </c>
      <c r="F1595" s="4" t="s">
        <v>59</v>
      </c>
      <c r="G1595" s="4" t="s">
        <v>5071</v>
      </c>
      <c r="H1595" s="4" t="s">
        <v>5125</v>
      </c>
    </row>
    <row r="1596" spans="1:8">
      <c r="A1596" s="4" t="s">
        <v>1840</v>
      </c>
      <c r="B1596" s="4" t="s">
        <v>5076</v>
      </c>
      <c r="C1596" s="4" t="s">
        <v>197</v>
      </c>
      <c r="D1596" s="4" t="s">
        <v>394</v>
      </c>
      <c r="E1596" s="4" t="s">
        <v>5183</v>
      </c>
      <c r="F1596" s="4" t="s">
        <v>5184</v>
      </c>
      <c r="G1596" s="4" t="s">
        <v>5071</v>
      </c>
      <c r="H1596" s="4" t="s">
        <v>5122</v>
      </c>
    </row>
    <row r="1597" spans="1:8">
      <c r="A1597" s="4" t="s">
        <v>1672</v>
      </c>
      <c r="B1597" s="4" t="s">
        <v>5076</v>
      </c>
      <c r="C1597" s="4" t="s">
        <v>495</v>
      </c>
      <c r="D1597" s="4" t="s">
        <v>394</v>
      </c>
      <c r="E1597" s="4" t="s">
        <v>5132</v>
      </c>
      <c r="F1597" s="4" t="s">
        <v>5133</v>
      </c>
      <c r="G1597" s="4" t="s">
        <v>5071</v>
      </c>
      <c r="H1597" s="4" t="s">
        <v>5075</v>
      </c>
    </row>
    <row r="1598" spans="1:8">
      <c r="A1598" s="4" t="s">
        <v>5831</v>
      </c>
      <c r="B1598" s="4" t="s">
        <v>5258</v>
      </c>
      <c r="C1598" s="4"/>
      <c r="D1598" s="4" t="s">
        <v>394</v>
      </c>
      <c r="E1598" s="4" t="s">
        <v>5259</v>
      </c>
      <c r="F1598" s="4" t="s">
        <v>5260</v>
      </c>
      <c r="G1598" s="4" t="s">
        <v>5080</v>
      </c>
      <c r="H1598" s="4" t="s">
        <v>5134</v>
      </c>
    </row>
    <row r="1599" spans="1:8">
      <c r="A1599" s="4" t="s">
        <v>1686</v>
      </c>
      <c r="B1599" s="4" t="s">
        <v>5076</v>
      </c>
      <c r="C1599" s="4" t="s">
        <v>495</v>
      </c>
      <c r="D1599" s="4" t="s">
        <v>394</v>
      </c>
      <c r="E1599" s="4" t="s">
        <v>5132</v>
      </c>
      <c r="F1599" s="4" t="s">
        <v>5133</v>
      </c>
      <c r="G1599" s="4" t="s">
        <v>5071</v>
      </c>
      <c r="H1599" s="4" t="s">
        <v>5072</v>
      </c>
    </row>
    <row r="1600" spans="1:8">
      <c r="A1600" s="4" t="s">
        <v>5832</v>
      </c>
      <c r="B1600" s="4" t="s">
        <v>5076</v>
      </c>
      <c r="C1600" s="4" t="s">
        <v>240</v>
      </c>
      <c r="D1600" s="4" t="s">
        <v>394</v>
      </c>
      <c r="E1600" s="4" t="s">
        <v>5167</v>
      </c>
      <c r="F1600" s="4" t="s">
        <v>242</v>
      </c>
      <c r="G1600" s="4" t="s">
        <v>5071</v>
      </c>
      <c r="H1600" s="4" t="s">
        <v>5103</v>
      </c>
    </row>
    <row r="1601" spans="1:8">
      <c r="A1601" s="4" t="s">
        <v>5833</v>
      </c>
      <c r="B1601" s="4" t="s">
        <v>5076</v>
      </c>
      <c r="C1601" s="4" t="s">
        <v>5100</v>
      </c>
      <c r="D1601" s="4" t="s">
        <v>394</v>
      </c>
      <c r="E1601" s="4" t="s">
        <v>5590</v>
      </c>
      <c r="F1601" s="4" t="s">
        <v>5591</v>
      </c>
      <c r="G1601" s="4" t="s">
        <v>5080</v>
      </c>
      <c r="H1601" s="4" t="s">
        <v>5081</v>
      </c>
    </row>
    <row r="1602" spans="1:8">
      <c r="A1602" s="4" t="s">
        <v>393</v>
      </c>
      <c r="B1602" s="4" t="s">
        <v>5076</v>
      </c>
      <c r="C1602" s="4" t="s">
        <v>34</v>
      </c>
      <c r="D1602" s="4" t="s">
        <v>394</v>
      </c>
      <c r="E1602" s="4" t="s">
        <v>5129</v>
      </c>
      <c r="F1602" s="4" t="s">
        <v>5130</v>
      </c>
      <c r="G1602" s="4" t="s">
        <v>5071</v>
      </c>
      <c r="H1602" s="4" t="s">
        <v>5084</v>
      </c>
    </row>
    <row r="1603" spans="1:8">
      <c r="A1603" s="4" t="s">
        <v>5834</v>
      </c>
      <c r="B1603" s="4" t="s">
        <v>5076</v>
      </c>
      <c r="C1603" s="4" t="s">
        <v>34</v>
      </c>
      <c r="D1603" s="4" t="s">
        <v>394</v>
      </c>
      <c r="E1603" s="4" t="s">
        <v>5320</v>
      </c>
      <c r="F1603" s="4" t="s">
        <v>5321</v>
      </c>
      <c r="G1603" s="4" t="s">
        <v>5080</v>
      </c>
      <c r="H1603" s="4" t="s">
        <v>5204</v>
      </c>
    </row>
    <row r="1604" spans="1:8">
      <c r="A1604" s="4" t="s">
        <v>5835</v>
      </c>
      <c r="B1604" s="4" t="s">
        <v>5076</v>
      </c>
      <c r="C1604" s="4" t="s">
        <v>221</v>
      </c>
      <c r="D1604" s="4" t="s">
        <v>394</v>
      </c>
      <c r="E1604" s="4" t="s">
        <v>5343</v>
      </c>
      <c r="F1604" s="4" t="s">
        <v>5344</v>
      </c>
      <c r="G1604" s="4" t="s">
        <v>5071</v>
      </c>
      <c r="H1604" s="4" t="s">
        <v>5121</v>
      </c>
    </row>
    <row r="1605" spans="1:8">
      <c r="A1605" s="4" t="s">
        <v>1315</v>
      </c>
      <c r="B1605" s="4" t="s">
        <v>5076</v>
      </c>
      <c r="C1605" s="4" t="s">
        <v>240</v>
      </c>
      <c r="D1605" s="4" t="s">
        <v>394</v>
      </c>
      <c r="E1605" s="4" t="s">
        <v>5135</v>
      </c>
      <c r="F1605" s="4" t="s">
        <v>5136</v>
      </c>
      <c r="G1605" s="4" t="s">
        <v>5071</v>
      </c>
      <c r="H1605" s="4" t="s">
        <v>5121</v>
      </c>
    </row>
    <row r="1606" spans="1:8">
      <c r="A1606" s="4" t="s">
        <v>5836</v>
      </c>
      <c r="B1606" s="4" t="s">
        <v>5076</v>
      </c>
      <c r="C1606" s="4" t="s">
        <v>1084</v>
      </c>
      <c r="D1606" s="4" t="s">
        <v>358</v>
      </c>
      <c r="E1606" s="4" t="s">
        <v>5090</v>
      </c>
      <c r="F1606" s="4" t="s">
        <v>5091</v>
      </c>
      <c r="G1606" s="4" t="s">
        <v>5080</v>
      </c>
      <c r="H1606" s="4" t="s">
        <v>5075</v>
      </c>
    </row>
    <row r="1607" spans="1:8">
      <c r="A1607" s="4" t="s">
        <v>364</v>
      </c>
      <c r="B1607" s="4" t="s">
        <v>5076</v>
      </c>
      <c r="C1607" s="4" t="s">
        <v>66</v>
      </c>
      <c r="D1607" s="4" t="s">
        <v>358</v>
      </c>
      <c r="E1607" s="4" t="s">
        <v>5188</v>
      </c>
      <c r="F1607" s="4" t="s">
        <v>90</v>
      </c>
      <c r="G1607" s="4" t="s">
        <v>5071</v>
      </c>
      <c r="H1607" s="4" t="s">
        <v>5121</v>
      </c>
    </row>
    <row r="1608" spans="1:8">
      <c r="A1608" s="4" t="s">
        <v>839</v>
      </c>
      <c r="B1608" s="4" t="s">
        <v>5076</v>
      </c>
      <c r="C1608" s="4" t="s">
        <v>129</v>
      </c>
      <c r="D1608" s="4" t="s">
        <v>358</v>
      </c>
      <c r="E1608" s="4" t="s">
        <v>5332</v>
      </c>
      <c r="F1608" s="4" t="s">
        <v>5333</v>
      </c>
      <c r="G1608" s="4" t="s">
        <v>5071</v>
      </c>
      <c r="H1608" s="4" t="s">
        <v>5084</v>
      </c>
    </row>
    <row r="1609" spans="1:8">
      <c r="A1609" s="4" t="s">
        <v>5837</v>
      </c>
      <c r="B1609" s="4" t="s">
        <v>5258</v>
      </c>
      <c r="C1609" s="4"/>
      <c r="D1609" s="4" t="s">
        <v>358</v>
      </c>
      <c r="E1609" s="4" t="s">
        <v>5259</v>
      </c>
      <c r="F1609" s="4" t="s">
        <v>5260</v>
      </c>
      <c r="G1609" s="4" t="s">
        <v>5080</v>
      </c>
      <c r="H1609" s="4" t="s">
        <v>5103</v>
      </c>
    </row>
    <row r="1610" spans="1:8">
      <c r="A1610" s="4" t="s">
        <v>523</v>
      </c>
      <c r="B1610" s="4" t="s">
        <v>5069</v>
      </c>
      <c r="C1610" s="4" t="s">
        <v>495</v>
      </c>
      <c r="D1610" s="4" t="s">
        <v>358</v>
      </c>
      <c r="E1610" s="4" t="s">
        <v>5112</v>
      </c>
      <c r="F1610" s="4" t="s">
        <v>5113</v>
      </c>
      <c r="G1610" s="4" t="s">
        <v>5071</v>
      </c>
      <c r="H1610" s="4" t="s">
        <v>5122</v>
      </c>
    </row>
    <row r="1611" spans="1:8">
      <c r="A1611" s="4" t="s">
        <v>401</v>
      </c>
      <c r="B1611" s="4" t="s">
        <v>5076</v>
      </c>
      <c r="C1611" s="4" t="s">
        <v>34</v>
      </c>
      <c r="D1611" s="4" t="s">
        <v>358</v>
      </c>
      <c r="E1611" s="4" t="s">
        <v>5129</v>
      </c>
      <c r="F1611" s="4" t="s">
        <v>5130</v>
      </c>
      <c r="G1611" s="4" t="s">
        <v>5071</v>
      </c>
      <c r="H1611" s="4" t="s">
        <v>5125</v>
      </c>
    </row>
    <row r="1612" spans="1:8">
      <c r="A1612" s="4" t="s">
        <v>1138</v>
      </c>
      <c r="B1612" s="4" t="s">
        <v>5076</v>
      </c>
      <c r="C1612" s="4" t="s">
        <v>197</v>
      </c>
      <c r="D1612" s="4" t="s">
        <v>358</v>
      </c>
      <c r="E1612" s="4" t="s">
        <v>5244</v>
      </c>
      <c r="F1612" s="4" t="s">
        <v>214</v>
      </c>
      <c r="G1612" s="4" t="s">
        <v>5071</v>
      </c>
      <c r="H1612" s="4" t="s">
        <v>5124</v>
      </c>
    </row>
    <row r="1613" spans="1:8">
      <c r="A1613" s="4" t="s">
        <v>5838</v>
      </c>
      <c r="B1613" s="4" t="s">
        <v>5076</v>
      </c>
      <c r="C1613" s="4" t="s">
        <v>34</v>
      </c>
      <c r="D1613" s="4" t="s">
        <v>376</v>
      </c>
      <c r="E1613" s="4" t="s">
        <v>5189</v>
      </c>
      <c r="F1613" s="4" t="s">
        <v>5190</v>
      </c>
      <c r="G1613" s="4" t="s">
        <v>5080</v>
      </c>
      <c r="H1613" s="4" t="s">
        <v>5121</v>
      </c>
    </row>
    <row r="1614" spans="1:8">
      <c r="A1614" s="4" t="s">
        <v>645</v>
      </c>
      <c r="B1614" s="4" t="s">
        <v>5076</v>
      </c>
      <c r="C1614" s="4" t="s">
        <v>66</v>
      </c>
      <c r="D1614" s="4" t="s">
        <v>376</v>
      </c>
      <c r="E1614" s="4" t="s">
        <v>5173</v>
      </c>
      <c r="F1614" s="4" t="s">
        <v>5174</v>
      </c>
      <c r="G1614" s="4" t="s">
        <v>5071</v>
      </c>
      <c r="H1614" s="4" t="s">
        <v>5168</v>
      </c>
    </row>
    <row r="1615" spans="1:8">
      <c r="A1615" s="4" t="s">
        <v>494</v>
      </c>
      <c r="B1615" s="4" t="s">
        <v>5076</v>
      </c>
      <c r="C1615" s="4" t="s">
        <v>34</v>
      </c>
      <c r="D1615" s="4" t="s">
        <v>376</v>
      </c>
      <c r="E1615" s="4" t="s">
        <v>5189</v>
      </c>
      <c r="F1615" s="4" t="s">
        <v>5190</v>
      </c>
      <c r="G1615" s="4" t="s">
        <v>5071</v>
      </c>
      <c r="H1615" s="4" t="s">
        <v>5084</v>
      </c>
    </row>
    <row r="1616" spans="1:8">
      <c r="A1616" s="4" t="s">
        <v>5839</v>
      </c>
      <c r="B1616" s="4" t="s">
        <v>5076</v>
      </c>
      <c r="C1616" s="4" t="s">
        <v>5100</v>
      </c>
      <c r="D1616" s="4" t="s">
        <v>376</v>
      </c>
      <c r="E1616" s="4" t="s">
        <v>5840</v>
      </c>
      <c r="F1616" s="4" t="s">
        <v>5841</v>
      </c>
      <c r="G1616" s="4" t="s">
        <v>5080</v>
      </c>
      <c r="H1616" s="4" t="s">
        <v>5072</v>
      </c>
    </row>
    <row r="1617" spans="1:8">
      <c r="A1617" s="4" t="s">
        <v>661</v>
      </c>
      <c r="B1617" s="4" t="s">
        <v>5076</v>
      </c>
      <c r="C1617" s="4" t="s">
        <v>66</v>
      </c>
      <c r="D1617" s="4" t="s">
        <v>376</v>
      </c>
      <c r="E1617" s="4" t="s">
        <v>5173</v>
      </c>
      <c r="F1617" s="4" t="s">
        <v>5174</v>
      </c>
      <c r="G1617" s="4" t="s">
        <v>5071</v>
      </c>
      <c r="H1617" s="4" t="s">
        <v>5081</v>
      </c>
    </row>
    <row r="1618" spans="1:8">
      <c r="A1618" s="4" t="s">
        <v>629</v>
      </c>
      <c r="B1618" s="4" t="s">
        <v>5076</v>
      </c>
      <c r="C1618" s="4" t="s">
        <v>160</v>
      </c>
      <c r="D1618" s="4" t="s">
        <v>376</v>
      </c>
      <c r="E1618" s="4" t="s">
        <v>5157</v>
      </c>
      <c r="F1618" s="4" t="s">
        <v>5158</v>
      </c>
      <c r="G1618" s="4" t="s">
        <v>5071</v>
      </c>
      <c r="H1618" s="4" t="s">
        <v>5081</v>
      </c>
    </row>
    <row r="1619" spans="1:8">
      <c r="A1619" s="4" t="s">
        <v>1739</v>
      </c>
      <c r="B1619" s="4" t="s">
        <v>5076</v>
      </c>
      <c r="C1619" s="4" t="s">
        <v>34</v>
      </c>
      <c r="D1619" s="4" t="s">
        <v>376</v>
      </c>
      <c r="E1619" s="4" t="s">
        <v>5147</v>
      </c>
      <c r="F1619" s="4" t="s">
        <v>5148</v>
      </c>
      <c r="G1619" s="4" t="s">
        <v>5071</v>
      </c>
      <c r="H1619" s="4" t="s">
        <v>5081</v>
      </c>
    </row>
    <row r="1620" spans="1:8">
      <c r="A1620" s="4" t="s">
        <v>1720</v>
      </c>
      <c r="B1620" s="4" t="s">
        <v>5076</v>
      </c>
      <c r="C1620" s="4" t="s">
        <v>34</v>
      </c>
      <c r="D1620" s="4" t="s">
        <v>376</v>
      </c>
      <c r="E1620" s="4" t="s">
        <v>5147</v>
      </c>
      <c r="F1620" s="4" t="s">
        <v>5148</v>
      </c>
      <c r="G1620" s="4" t="s">
        <v>5071</v>
      </c>
      <c r="H1620" s="4" t="s">
        <v>5084</v>
      </c>
    </row>
    <row r="1621" spans="1:8">
      <c r="A1621" s="4" t="s">
        <v>375</v>
      </c>
      <c r="B1621" s="4" t="s">
        <v>5069</v>
      </c>
      <c r="C1621" s="4" t="s">
        <v>291</v>
      </c>
      <c r="D1621" s="4" t="s">
        <v>376</v>
      </c>
      <c r="E1621" s="4" t="s">
        <v>5141</v>
      </c>
      <c r="F1621" s="4" t="s">
        <v>295</v>
      </c>
      <c r="G1621" s="4" t="s">
        <v>5071</v>
      </c>
      <c r="H1621" s="4" t="s">
        <v>5125</v>
      </c>
    </row>
    <row r="1622" spans="1:8">
      <c r="A1622" s="4" t="s">
        <v>1869</v>
      </c>
      <c r="B1622" s="4" t="s">
        <v>5076</v>
      </c>
      <c r="C1622" s="4" t="s">
        <v>197</v>
      </c>
      <c r="D1622" s="4" t="s">
        <v>394</v>
      </c>
      <c r="E1622" s="4" t="s">
        <v>5183</v>
      </c>
      <c r="F1622" s="4" t="s">
        <v>5184</v>
      </c>
      <c r="G1622" s="4" t="s">
        <v>5071</v>
      </c>
      <c r="H1622" s="4" t="s">
        <v>5092</v>
      </c>
    </row>
    <row r="1623" spans="1:8">
      <c r="A1623" s="4" t="s">
        <v>1196</v>
      </c>
      <c r="B1623" s="4" t="s">
        <v>5076</v>
      </c>
      <c r="C1623" s="4" t="s">
        <v>34</v>
      </c>
      <c r="D1623" s="4" t="s">
        <v>394</v>
      </c>
      <c r="E1623" s="4" t="s">
        <v>5142</v>
      </c>
      <c r="F1623" s="4" t="s">
        <v>5143</v>
      </c>
      <c r="G1623" s="4" t="s">
        <v>5071</v>
      </c>
      <c r="H1623" s="4" t="s">
        <v>5124</v>
      </c>
    </row>
    <row r="1624" spans="1:8">
      <c r="A1624" s="4" t="s">
        <v>485</v>
      </c>
      <c r="B1624" s="4" t="s">
        <v>5076</v>
      </c>
      <c r="C1624" s="4" t="s">
        <v>34</v>
      </c>
      <c r="D1624" s="4" t="s">
        <v>394</v>
      </c>
      <c r="E1624" s="4" t="s">
        <v>5189</v>
      </c>
      <c r="F1624" s="4" t="s">
        <v>5190</v>
      </c>
      <c r="G1624" s="4" t="s">
        <v>5071</v>
      </c>
      <c r="H1624" s="4" t="s">
        <v>5088</v>
      </c>
    </row>
    <row r="1625" spans="1:8">
      <c r="A1625" s="4" t="s">
        <v>1871</v>
      </c>
      <c r="B1625" s="4" t="s">
        <v>5076</v>
      </c>
      <c r="C1625" s="4" t="s">
        <v>197</v>
      </c>
      <c r="D1625" s="4" t="s">
        <v>394</v>
      </c>
      <c r="E1625" s="4" t="s">
        <v>5183</v>
      </c>
      <c r="F1625" s="4" t="s">
        <v>5184</v>
      </c>
      <c r="G1625" s="4" t="s">
        <v>5071</v>
      </c>
      <c r="H1625" s="4" t="s">
        <v>5081</v>
      </c>
    </row>
    <row r="1626" spans="1:8">
      <c r="A1626" s="4" t="s">
        <v>553</v>
      </c>
      <c r="B1626" s="4" t="s">
        <v>5076</v>
      </c>
      <c r="C1626" s="4" t="s">
        <v>34</v>
      </c>
      <c r="D1626" s="4" t="s">
        <v>394</v>
      </c>
      <c r="E1626" s="4" t="s">
        <v>5185</v>
      </c>
      <c r="F1626" s="4" t="s">
        <v>5186</v>
      </c>
      <c r="G1626" s="4" t="s">
        <v>5071</v>
      </c>
      <c r="H1626" s="4" t="s">
        <v>5125</v>
      </c>
    </row>
    <row r="1627" spans="1:8">
      <c r="A1627" s="4" t="s">
        <v>1748</v>
      </c>
      <c r="B1627" s="4" t="s">
        <v>5076</v>
      </c>
      <c r="C1627" s="4" t="s">
        <v>34</v>
      </c>
      <c r="D1627" s="4" t="s">
        <v>394</v>
      </c>
      <c r="E1627" s="4" t="s">
        <v>5147</v>
      </c>
      <c r="F1627" s="4" t="s">
        <v>5148</v>
      </c>
      <c r="G1627" s="4" t="s">
        <v>5071</v>
      </c>
      <c r="H1627" s="4" t="s">
        <v>5075</v>
      </c>
    </row>
    <row r="1628" spans="1:8">
      <c r="A1628" s="4" t="s">
        <v>1999</v>
      </c>
      <c r="B1628" s="4" t="s">
        <v>5076</v>
      </c>
      <c r="C1628" s="4" t="s">
        <v>129</v>
      </c>
      <c r="D1628" s="4" t="s">
        <v>394</v>
      </c>
      <c r="E1628" s="4" t="s">
        <v>5339</v>
      </c>
      <c r="F1628" s="4" t="s">
        <v>142</v>
      </c>
      <c r="G1628" s="4" t="s">
        <v>5071</v>
      </c>
      <c r="H1628" s="4" t="s">
        <v>5114</v>
      </c>
    </row>
    <row r="1629" spans="1:8">
      <c r="A1629" s="4" t="s">
        <v>1096</v>
      </c>
      <c r="B1629" s="4" t="s">
        <v>5076</v>
      </c>
      <c r="C1629" s="4" t="s">
        <v>240</v>
      </c>
      <c r="D1629" s="4" t="s">
        <v>394</v>
      </c>
      <c r="E1629" s="4" t="s">
        <v>5167</v>
      </c>
      <c r="F1629" s="4" t="s">
        <v>242</v>
      </c>
      <c r="G1629" s="4" t="s">
        <v>5071</v>
      </c>
      <c r="H1629" s="4" t="s">
        <v>5088</v>
      </c>
    </row>
    <row r="1630" spans="1:8">
      <c r="A1630" s="4" t="s">
        <v>843</v>
      </c>
      <c r="B1630" s="4" t="s">
        <v>5076</v>
      </c>
      <c r="C1630" s="4" t="s">
        <v>129</v>
      </c>
      <c r="D1630" s="4" t="s">
        <v>394</v>
      </c>
      <c r="E1630" s="4" t="s">
        <v>5332</v>
      </c>
      <c r="F1630" s="4" t="s">
        <v>5333</v>
      </c>
      <c r="G1630" s="4" t="s">
        <v>5071</v>
      </c>
      <c r="H1630" s="4" t="s">
        <v>5092</v>
      </c>
    </row>
    <row r="1631" spans="1:8">
      <c r="A1631" s="4" t="s">
        <v>1653</v>
      </c>
      <c r="B1631" s="4" t="s">
        <v>5076</v>
      </c>
      <c r="C1631" s="4" t="s">
        <v>495</v>
      </c>
      <c r="D1631" s="4" t="s">
        <v>394</v>
      </c>
      <c r="E1631" s="4" t="s">
        <v>5132</v>
      </c>
      <c r="F1631" s="4" t="s">
        <v>5133</v>
      </c>
      <c r="G1631" s="4" t="s">
        <v>5071</v>
      </c>
      <c r="H1631" s="4" t="s">
        <v>5081</v>
      </c>
    </row>
    <row r="1632" spans="1:8">
      <c r="A1632" s="4" t="s">
        <v>5842</v>
      </c>
      <c r="B1632" s="4" t="s">
        <v>5076</v>
      </c>
      <c r="C1632" s="4" t="s">
        <v>495</v>
      </c>
      <c r="D1632" s="4" t="s">
        <v>394</v>
      </c>
      <c r="E1632" s="4" t="s">
        <v>5132</v>
      </c>
      <c r="F1632" s="4" t="s">
        <v>5133</v>
      </c>
      <c r="G1632" s="4" t="s">
        <v>5071</v>
      </c>
      <c r="H1632" s="4" t="s">
        <v>5134</v>
      </c>
    </row>
    <row r="1633" spans="1:8">
      <c r="A1633" s="4" t="s">
        <v>1926</v>
      </c>
      <c r="B1633" s="4" t="s">
        <v>5076</v>
      </c>
      <c r="C1633" s="4" t="s">
        <v>34</v>
      </c>
      <c r="D1633" s="4" t="s">
        <v>394</v>
      </c>
      <c r="E1633" s="4" t="s">
        <v>5223</v>
      </c>
      <c r="F1633" s="4" t="s">
        <v>5224</v>
      </c>
      <c r="G1633" s="4" t="s">
        <v>5071</v>
      </c>
      <c r="H1633" s="4" t="s">
        <v>5169</v>
      </c>
    </row>
    <row r="1634" spans="1:8">
      <c r="A1634" s="4" t="s">
        <v>1915</v>
      </c>
      <c r="B1634" s="4" t="s">
        <v>5076</v>
      </c>
      <c r="C1634" s="4" t="s">
        <v>34</v>
      </c>
      <c r="D1634" s="4" t="s">
        <v>394</v>
      </c>
      <c r="E1634" s="4" t="s">
        <v>5271</v>
      </c>
      <c r="F1634" s="4" t="s">
        <v>1903</v>
      </c>
      <c r="G1634" s="4" t="s">
        <v>5071</v>
      </c>
      <c r="H1634" s="4" t="s">
        <v>5204</v>
      </c>
    </row>
    <row r="1635" spans="1:8">
      <c r="A1635" s="4" t="s">
        <v>1233</v>
      </c>
      <c r="B1635" s="4" t="s">
        <v>5076</v>
      </c>
      <c r="C1635" s="4" t="s">
        <v>1084</v>
      </c>
      <c r="D1635" s="4" t="s">
        <v>394</v>
      </c>
      <c r="E1635" s="4" t="s">
        <v>5090</v>
      </c>
      <c r="F1635" s="4" t="s">
        <v>5091</v>
      </c>
      <c r="G1635" s="4" t="s">
        <v>5071</v>
      </c>
      <c r="H1635" s="4" t="s">
        <v>5125</v>
      </c>
    </row>
    <row r="1636" spans="1:8">
      <c r="A1636" s="4" t="s">
        <v>1181</v>
      </c>
      <c r="B1636" s="4" t="s">
        <v>5069</v>
      </c>
      <c r="C1636" s="4" t="s">
        <v>291</v>
      </c>
      <c r="D1636" s="4" t="s">
        <v>394</v>
      </c>
      <c r="E1636" s="4" t="s">
        <v>5373</v>
      </c>
      <c r="F1636" s="4" t="s">
        <v>5374</v>
      </c>
      <c r="G1636" s="4" t="s">
        <v>5071</v>
      </c>
      <c r="H1636" s="4" t="s">
        <v>5075</v>
      </c>
    </row>
    <row r="1637" spans="1:8">
      <c r="A1637" s="4" t="s">
        <v>5843</v>
      </c>
      <c r="B1637" s="4" t="s">
        <v>5069</v>
      </c>
      <c r="C1637" s="4" t="s">
        <v>291</v>
      </c>
      <c r="D1637" s="4" t="s">
        <v>394</v>
      </c>
      <c r="E1637" s="4" t="s">
        <v>5455</v>
      </c>
      <c r="F1637" s="4" t="s">
        <v>5456</v>
      </c>
      <c r="G1637" s="4" t="s">
        <v>5080</v>
      </c>
      <c r="H1637" s="4" t="s">
        <v>5122</v>
      </c>
    </row>
    <row r="1638" spans="1:8">
      <c r="A1638" s="4" t="s">
        <v>1180</v>
      </c>
      <c r="B1638" s="4" t="s">
        <v>5069</v>
      </c>
      <c r="C1638" s="4" t="s">
        <v>291</v>
      </c>
      <c r="D1638" s="4" t="s">
        <v>394</v>
      </c>
      <c r="E1638" s="4" t="s">
        <v>5373</v>
      </c>
      <c r="F1638" s="4" t="s">
        <v>5374</v>
      </c>
      <c r="G1638" s="4" t="s">
        <v>5071</v>
      </c>
      <c r="H1638" s="4" t="s">
        <v>5075</v>
      </c>
    </row>
    <row r="1639" spans="1:8">
      <c r="A1639" s="4" t="s">
        <v>1290</v>
      </c>
      <c r="B1639" s="4" t="s">
        <v>5069</v>
      </c>
      <c r="C1639" s="4" t="s">
        <v>291</v>
      </c>
      <c r="D1639" s="4" t="s">
        <v>394</v>
      </c>
      <c r="E1639" s="4" t="s">
        <v>5451</v>
      </c>
      <c r="F1639" s="4" t="s">
        <v>1286</v>
      </c>
      <c r="G1639" s="4" t="s">
        <v>5071</v>
      </c>
      <c r="H1639" s="4" t="s">
        <v>5072</v>
      </c>
    </row>
    <row r="1640" spans="1:8">
      <c r="A1640" s="4" t="s">
        <v>5844</v>
      </c>
      <c r="B1640" s="4" t="s">
        <v>5076</v>
      </c>
      <c r="C1640" s="4" t="s">
        <v>66</v>
      </c>
      <c r="D1640" s="4" t="s">
        <v>358</v>
      </c>
      <c r="E1640" s="4" t="s">
        <v>5427</v>
      </c>
      <c r="F1640" s="4" t="s">
        <v>5428</v>
      </c>
      <c r="G1640" s="4" t="s">
        <v>5080</v>
      </c>
      <c r="H1640" s="4" t="s">
        <v>5072</v>
      </c>
    </row>
    <row r="1641" spans="1:8">
      <c r="A1641" s="4" t="s">
        <v>5845</v>
      </c>
      <c r="B1641" s="4" t="s">
        <v>5076</v>
      </c>
      <c r="C1641" s="4" t="s">
        <v>1084</v>
      </c>
      <c r="D1641" s="4" t="s">
        <v>358</v>
      </c>
      <c r="E1641" s="4" t="s">
        <v>5090</v>
      </c>
      <c r="F1641" s="4" t="s">
        <v>5091</v>
      </c>
      <c r="G1641" s="4" t="s">
        <v>5080</v>
      </c>
      <c r="H1641" s="4" t="s">
        <v>5103</v>
      </c>
    </row>
    <row r="1642" spans="1:8">
      <c r="A1642" s="4" t="s">
        <v>995</v>
      </c>
      <c r="B1642" s="4" t="s">
        <v>5076</v>
      </c>
      <c r="C1642" s="4" t="s">
        <v>197</v>
      </c>
      <c r="D1642" s="4" t="s">
        <v>358</v>
      </c>
      <c r="E1642" s="4" t="s">
        <v>5086</v>
      </c>
      <c r="F1642" s="4" t="s">
        <v>5087</v>
      </c>
      <c r="G1642" s="4" t="s">
        <v>5071</v>
      </c>
      <c r="H1642" s="4" t="s">
        <v>5103</v>
      </c>
    </row>
    <row r="1643" spans="1:8">
      <c r="A1643" s="4" t="s">
        <v>5846</v>
      </c>
      <c r="B1643" s="4" t="s">
        <v>5076</v>
      </c>
      <c r="C1643" s="4" t="s">
        <v>197</v>
      </c>
      <c r="D1643" s="4" t="s">
        <v>358</v>
      </c>
      <c r="E1643" s="4" t="s">
        <v>5086</v>
      </c>
      <c r="F1643" s="4" t="s">
        <v>5087</v>
      </c>
      <c r="G1643" s="4" t="s">
        <v>5071</v>
      </c>
      <c r="H1643" s="4" t="s">
        <v>5095</v>
      </c>
    </row>
    <row r="1644" spans="1:8">
      <c r="A1644" s="4" t="s">
        <v>391</v>
      </c>
      <c r="B1644" s="4" t="s">
        <v>5069</v>
      </c>
      <c r="C1644" s="4" t="s">
        <v>291</v>
      </c>
      <c r="D1644" s="4" t="s">
        <v>358</v>
      </c>
      <c r="E1644" s="4" t="s">
        <v>5141</v>
      </c>
      <c r="F1644" s="4" t="s">
        <v>295</v>
      </c>
      <c r="G1644" s="4" t="s">
        <v>5071</v>
      </c>
      <c r="H1644" s="4" t="s">
        <v>5204</v>
      </c>
    </row>
    <row r="1645" spans="1:8">
      <c r="A1645" s="4" t="s">
        <v>5847</v>
      </c>
      <c r="B1645" s="4" t="s">
        <v>5076</v>
      </c>
      <c r="C1645" s="4" t="s">
        <v>197</v>
      </c>
      <c r="D1645" s="4" t="s">
        <v>358</v>
      </c>
      <c r="E1645" s="4" t="s">
        <v>5244</v>
      </c>
      <c r="F1645" s="4" t="s">
        <v>214</v>
      </c>
      <c r="G1645" s="4" t="s">
        <v>5080</v>
      </c>
      <c r="H1645" s="4" t="s">
        <v>5169</v>
      </c>
    </row>
    <row r="1646" spans="1:8">
      <c r="A1646" s="4" t="s">
        <v>641</v>
      </c>
      <c r="B1646" s="4" t="s">
        <v>5076</v>
      </c>
      <c r="C1646" s="4" t="s">
        <v>66</v>
      </c>
      <c r="D1646" s="4" t="s">
        <v>358</v>
      </c>
      <c r="E1646" s="4" t="s">
        <v>5173</v>
      </c>
      <c r="F1646" s="4" t="s">
        <v>5174</v>
      </c>
      <c r="G1646" s="4" t="s">
        <v>5071</v>
      </c>
      <c r="H1646" s="4" t="s">
        <v>5084</v>
      </c>
    </row>
    <row r="1647" spans="1:8">
      <c r="A1647" s="4" t="s">
        <v>1280</v>
      </c>
      <c r="B1647" s="4" t="s">
        <v>5069</v>
      </c>
      <c r="C1647" s="4" t="s">
        <v>322</v>
      </c>
      <c r="D1647" s="4" t="s">
        <v>358</v>
      </c>
      <c r="E1647" s="4" t="s">
        <v>5246</v>
      </c>
      <c r="F1647" s="4" t="s">
        <v>5247</v>
      </c>
      <c r="G1647" s="4" t="s">
        <v>5071</v>
      </c>
      <c r="H1647" s="4" t="s">
        <v>5072</v>
      </c>
    </row>
    <row r="1648" spans="1:8">
      <c r="A1648" s="4" t="s">
        <v>5848</v>
      </c>
      <c r="B1648" s="4" t="s">
        <v>5069</v>
      </c>
      <c r="C1648" s="4" t="s">
        <v>322</v>
      </c>
      <c r="D1648" s="4" t="s">
        <v>358</v>
      </c>
      <c r="E1648" s="4" t="s">
        <v>5304</v>
      </c>
      <c r="F1648" s="4" t="s">
        <v>5305</v>
      </c>
      <c r="G1648" s="4" t="s">
        <v>5071</v>
      </c>
      <c r="H1648" s="4" t="s">
        <v>5088</v>
      </c>
    </row>
    <row r="1649" spans="1:8">
      <c r="A1649" s="4" t="s">
        <v>655</v>
      </c>
      <c r="B1649" s="4" t="s">
        <v>5076</v>
      </c>
      <c r="C1649" s="4" t="s">
        <v>66</v>
      </c>
      <c r="D1649" s="4" t="s">
        <v>376</v>
      </c>
      <c r="E1649" s="4" t="s">
        <v>5173</v>
      </c>
      <c r="F1649" s="4" t="s">
        <v>5174</v>
      </c>
      <c r="G1649" s="4" t="s">
        <v>5071</v>
      </c>
      <c r="H1649" s="4" t="s">
        <v>5084</v>
      </c>
    </row>
    <row r="1650" spans="1:8">
      <c r="A1650" s="4" t="s">
        <v>1567</v>
      </c>
      <c r="B1650" s="4" t="s">
        <v>5076</v>
      </c>
      <c r="C1650" s="4" t="s">
        <v>495</v>
      </c>
      <c r="D1650" s="4" t="s">
        <v>376</v>
      </c>
      <c r="E1650" s="4" t="s">
        <v>5132</v>
      </c>
      <c r="F1650" s="4" t="s">
        <v>5133</v>
      </c>
      <c r="G1650" s="4" t="s">
        <v>5071</v>
      </c>
      <c r="H1650" s="4" t="s">
        <v>5072</v>
      </c>
    </row>
    <row r="1651" spans="1:8">
      <c r="A1651" s="4" t="s">
        <v>1938</v>
      </c>
      <c r="B1651" s="4" t="s">
        <v>5076</v>
      </c>
      <c r="C1651" s="4" t="s">
        <v>34</v>
      </c>
      <c r="D1651" s="4" t="s">
        <v>376</v>
      </c>
      <c r="E1651" s="4" t="s">
        <v>5223</v>
      </c>
      <c r="F1651" s="4" t="s">
        <v>5224</v>
      </c>
      <c r="G1651" s="4" t="s">
        <v>5071</v>
      </c>
      <c r="H1651" s="4" t="s">
        <v>5204</v>
      </c>
    </row>
    <row r="1652" spans="1:8">
      <c r="A1652" s="4" t="s">
        <v>1156</v>
      </c>
      <c r="B1652" s="4" t="s">
        <v>5076</v>
      </c>
      <c r="C1652" s="4" t="s">
        <v>221</v>
      </c>
      <c r="D1652" s="4" t="s">
        <v>376</v>
      </c>
      <c r="E1652" s="4" t="s">
        <v>5180</v>
      </c>
      <c r="F1652" s="4" t="s">
        <v>5181</v>
      </c>
      <c r="G1652" s="4" t="s">
        <v>5071</v>
      </c>
      <c r="H1652" s="4" t="s">
        <v>5169</v>
      </c>
    </row>
    <row r="1653" spans="1:8">
      <c r="A1653" s="4" t="s">
        <v>469</v>
      </c>
      <c r="B1653" s="4" t="s">
        <v>5069</v>
      </c>
      <c r="C1653" s="4" t="s">
        <v>304</v>
      </c>
      <c r="D1653" s="4" t="s">
        <v>376</v>
      </c>
      <c r="E1653" s="4" t="s">
        <v>5535</v>
      </c>
      <c r="F1653" s="4" t="s">
        <v>303</v>
      </c>
      <c r="G1653" s="4" t="s">
        <v>5071</v>
      </c>
      <c r="H1653" s="4" t="s">
        <v>5084</v>
      </c>
    </row>
    <row r="1654" spans="1:8">
      <c r="A1654" s="4" t="s">
        <v>580</v>
      </c>
      <c r="B1654" s="4" t="s">
        <v>5069</v>
      </c>
      <c r="C1654" s="4" t="s">
        <v>495</v>
      </c>
      <c r="D1654" s="4" t="s">
        <v>376</v>
      </c>
      <c r="E1654" s="4" t="s">
        <v>5119</v>
      </c>
      <c r="F1654" s="4" t="s">
        <v>5120</v>
      </c>
      <c r="G1654" s="4" t="s">
        <v>5071</v>
      </c>
      <c r="H1654" s="4" t="s">
        <v>5204</v>
      </c>
    </row>
    <row r="1655" spans="1:8">
      <c r="A1655" s="4" t="s">
        <v>3444</v>
      </c>
      <c r="B1655" s="4" t="s">
        <v>5069</v>
      </c>
      <c r="C1655" s="4" t="s">
        <v>322</v>
      </c>
      <c r="D1655" s="4" t="s">
        <v>376</v>
      </c>
      <c r="E1655" s="4" t="s">
        <v>5246</v>
      </c>
      <c r="F1655" s="4" t="s">
        <v>5247</v>
      </c>
      <c r="G1655" s="4" t="s">
        <v>5071</v>
      </c>
      <c r="H1655" s="4" t="s">
        <v>5204</v>
      </c>
    </row>
    <row r="1656" spans="1:8">
      <c r="A1656" s="4" t="s">
        <v>565</v>
      </c>
      <c r="B1656" s="4" t="s">
        <v>5076</v>
      </c>
      <c r="C1656" s="4" t="s">
        <v>34</v>
      </c>
      <c r="D1656" s="4" t="s">
        <v>376</v>
      </c>
      <c r="E1656" s="4" t="s">
        <v>5185</v>
      </c>
      <c r="F1656" s="4" t="s">
        <v>5186</v>
      </c>
      <c r="G1656" s="4" t="s">
        <v>5071</v>
      </c>
      <c r="H1656" s="4" t="s">
        <v>5092</v>
      </c>
    </row>
    <row r="1657" spans="1:8">
      <c r="A1657" s="4" t="s">
        <v>1461</v>
      </c>
      <c r="B1657" s="4" t="s">
        <v>5076</v>
      </c>
      <c r="C1657" s="4" t="s">
        <v>495</v>
      </c>
      <c r="D1657" s="4" t="s">
        <v>376</v>
      </c>
      <c r="E1657" s="4" t="s">
        <v>5132</v>
      </c>
      <c r="F1657" s="4" t="s">
        <v>5133</v>
      </c>
      <c r="G1657" s="4" t="s">
        <v>5071</v>
      </c>
      <c r="H1657" s="4" t="s">
        <v>5122</v>
      </c>
    </row>
    <row r="1658" spans="1:8">
      <c r="A1658" s="4" t="s">
        <v>5849</v>
      </c>
      <c r="B1658" s="4" t="s">
        <v>5076</v>
      </c>
      <c r="C1658" s="4" t="s">
        <v>194</v>
      </c>
      <c r="D1658" s="4" t="s">
        <v>394</v>
      </c>
      <c r="E1658" s="4" t="s">
        <v>5139</v>
      </c>
      <c r="F1658" s="4" t="s">
        <v>5140</v>
      </c>
      <c r="G1658" s="4" t="s">
        <v>5080</v>
      </c>
      <c r="H1658" s="4" t="s">
        <v>5121</v>
      </c>
    </row>
    <row r="1659" spans="1:8">
      <c r="A1659" s="4" t="s">
        <v>5850</v>
      </c>
      <c r="B1659" s="4" t="s">
        <v>5076</v>
      </c>
      <c r="C1659" s="4" t="s">
        <v>34</v>
      </c>
      <c r="D1659" s="4" t="s">
        <v>376</v>
      </c>
      <c r="E1659" s="4" t="s">
        <v>5320</v>
      </c>
      <c r="F1659" s="4" t="s">
        <v>5321</v>
      </c>
      <c r="G1659" s="4" t="s">
        <v>5080</v>
      </c>
      <c r="H1659" s="4" t="s">
        <v>5092</v>
      </c>
    </row>
    <row r="1660" spans="1:8">
      <c r="A1660" s="4" t="s">
        <v>5851</v>
      </c>
      <c r="B1660" s="4" t="s">
        <v>5076</v>
      </c>
      <c r="C1660" s="4" t="s">
        <v>66</v>
      </c>
      <c r="D1660" s="4" t="s">
        <v>376</v>
      </c>
      <c r="E1660" s="4" t="s">
        <v>5340</v>
      </c>
      <c r="F1660" s="4" t="s">
        <v>5341</v>
      </c>
      <c r="G1660" s="4" t="s">
        <v>5071</v>
      </c>
      <c r="H1660" s="4" t="s">
        <v>5075</v>
      </c>
    </row>
    <row r="1661" spans="1:8">
      <c r="A1661" s="4" t="s">
        <v>772</v>
      </c>
      <c r="B1661" s="4" t="s">
        <v>5076</v>
      </c>
      <c r="C1661" s="4" t="s">
        <v>34</v>
      </c>
      <c r="D1661" s="4" t="s">
        <v>376</v>
      </c>
      <c r="E1661" s="4" t="s">
        <v>5375</v>
      </c>
      <c r="F1661" s="4" t="s">
        <v>767</v>
      </c>
      <c r="G1661" s="4" t="s">
        <v>5071</v>
      </c>
      <c r="H1661" s="4" t="s">
        <v>5092</v>
      </c>
    </row>
    <row r="1662" spans="1:8">
      <c r="A1662" s="4" t="s">
        <v>480</v>
      </c>
      <c r="B1662" s="4" t="s">
        <v>5076</v>
      </c>
      <c r="C1662" s="4" t="s">
        <v>34</v>
      </c>
      <c r="D1662" s="4" t="s">
        <v>376</v>
      </c>
      <c r="E1662" s="4" t="s">
        <v>5189</v>
      </c>
      <c r="F1662" s="4" t="s">
        <v>5190</v>
      </c>
      <c r="G1662" s="4" t="s">
        <v>5071</v>
      </c>
      <c r="H1662" s="4" t="s">
        <v>5098</v>
      </c>
    </row>
    <row r="1663" spans="1:8">
      <c r="A1663" s="4" t="s">
        <v>5852</v>
      </c>
      <c r="B1663" s="4" t="s">
        <v>5347</v>
      </c>
      <c r="C1663" s="4"/>
      <c r="D1663" s="4" t="s">
        <v>376</v>
      </c>
      <c r="E1663" s="4" t="s">
        <v>5348</v>
      </c>
      <c r="F1663" s="4" t="s">
        <v>5347</v>
      </c>
      <c r="G1663" s="4" t="s">
        <v>5080</v>
      </c>
      <c r="H1663" s="4" t="s">
        <v>5092</v>
      </c>
    </row>
    <row r="1664" spans="1:8">
      <c r="A1664" s="4" t="s">
        <v>971</v>
      </c>
      <c r="B1664" s="4" t="s">
        <v>5076</v>
      </c>
      <c r="C1664" s="4" t="s">
        <v>129</v>
      </c>
      <c r="D1664" s="4" t="s">
        <v>376</v>
      </c>
      <c r="E1664" s="4" t="s">
        <v>5330</v>
      </c>
      <c r="F1664" s="4" t="s">
        <v>970</v>
      </c>
      <c r="G1664" s="4" t="s">
        <v>5071</v>
      </c>
      <c r="H1664" s="4" t="s">
        <v>5169</v>
      </c>
    </row>
    <row r="1665" spans="1:8">
      <c r="A1665" s="4" t="s">
        <v>1786</v>
      </c>
      <c r="B1665" s="4" t="s">
        <v>5076</v>
      </c>
      <c r="C1665" s="4" t="s">
        <v>129</v>
      </c>
      <c r="D1665" s="4" t="s">
        <v>376</v>
      </c>
      <c r="E1665" s="4" t="s">
        <v>5298</v>
      </c>
      <c r="F1665" s="4" t="s">
        <v>140</v>
      </c>
      <c r="G1665" s="4" t="s">
        <v>5071</v>
      </c>
      <c r="H1665" s="4" t="s">
        <v>5075</v>
      </c>
    </row>
    <row r="1666" spans="1:8">
      <c r="A1666" s="4" t="s">
        <v>492</v>
      </c>
      <c r="B1666" s="4" t="s">
        <v>5076</v>
      </c>
      <c r="C1666" s="4" t="s">
        <v>34</v>
      </c>
      <c r="D1666" s="4" t="s">
        <v>376</v>
      </c>
      <c r="E1666" s="4" t="s">
        <v>5189</v>
      </c>
      <c r="F1666" s="4" t="s">
        <v>5190</v>
      </c>
      <c r="G1666" s="4" t="s">
        <v>5071</v>
      </c>
      <c r="H1666" s="4" t="s">
        <v>5134</v>
      </c>
    </row>
    <row r="1667" spans="1:8">
      <c r="A1667" s="4" t="s">
        <v>5853</v>
      </c>
      <c r="B1667" s="4" t="s">
        <v>5069</v>
      </c>
      <c r="C1667" s="4" t="s">
        <v>322</v>
      </c>
      <c r="D1667" s="4" t="s">
        <v>394</v>
      </c>
      <c r="E1667" s="4" t="s">
        <v>5246</v>
      </c>
      <c r="F1667" s="4" t="s">
        <v>5247</v>
      </c>
      <c r="G1667" s="4" t="s">
        <v>5071</v>
      </c>
      <c r="H1667" s="4" t="s">
        <v>5095</v>
      </c>
    </row>
    <row r="1668" spans="1:8">
      <c r="A1668" s="4" t="s">
        <v>5854</v>
      </c>
      <c r="B1668" s="4" t="s">
        <v>5069</v>
      </c>
      <c r="C1668" s="4" t="s">
        <v>304</v>
      </c>
      <c r="D1668" s="4" t="s">
        <v>394</v>
      </c>
      <c r="E1668" s="4" t="s">
        <v>5115</v>
      </c>
      <c r="F1668" s="4" t="s">
        <v>315</v>
      </c>
      <c r="G1668" s="4" t="s">
        <v>5071</v>
      </c>
      <c r="H1668" s="4" t="s">
        <v>5084</v>
      </c>
    </row>
    <row r="1669" spans="1:8">
      <c r="A1669" s="4" t="s">
        <v>1467</v>
      </c>
      <c r="B1669" s="4" t="s">
        <v>5076</v>
      </c>
      <c r="C1669" s="4" t="s">
        <v>495</v>
      </c>
      <c r="D1669" s="4" t="s">
        <v>376</v>
      </c>
      <c r="E1669" s="4" t="s">
        <v>5132</v>
      </c>
      <c r="F1669" s="4" t="s">
        <v>5133</v>
      </c>
      <c r="G1669" s="4" t="s">
        <v>5071</v>
      </c>
      <c r="H1669" s="4" t="s">
        <v>5098</v>
      </c>
    </row>
    <row r="1670" spans="1:8">
      <c r="A1670" s="4" t="s">
        <v>5855</v>
      </c>
      <c r="B1670" s="4" t="s">
        <v>5069</v>
      </c>
      <c r="C1670" s="4" t="s">
        <v>291</v>
      </c>
      <c r="D1670" s="4" t="s">
        <v>376</v>
      </c>
      <c r="E1670" s="4" t="s">
        <v>5350</v>
      </c>
      <c r="F1670" s="4" t="s">
        <v>293</v>
      </c>
      <c r="G1670" s="4" t="s">
        <v>5071</v>
      </c>
      <c r="H1670" s="4" t="s">
        <v>5134</v>
      </c>
    </row>
    <row r="1671" spans="1:8">
      <c r="A1671" s="4" t="s">
        <v>1515</v>
      </c>
      <c r="B1671" s="4" t="s">
        <v>5076</v>
      </c>
      <c r="C1671" s="4" t="s">
        <v>495</v>
      </c>
      <c r="D1671" s="4" t="s">
        <v>376</v>
      </c>
      <c r="E1671" s="4" t="s">
        <v>5132</v>
      </c>
      <c r="F1671" s="4" t="s">
        <v>5133</v>
      </c>
      <c r="G1671" s="4" t="s">
        <v>5071</v>
      </c>
      <c r="H1671" s="4" t="s">
        <v>5084</v>
      </c>
    </row>
    <row r="1672" spans="1:8">
      <c r="A1672" s="4" t="s">
        <v>5856</v>
      </c>
      <c r="B1672" s="4" t="s">
        <v>5076</v>
      </c>
      <c r="C1672" s="4" t="s">
        <v>34</v>
      </c>
      <c r="D1672" s="4" t="s">
        <v>376</v>
      </c>
      <c r="E1672" s="4" t="s">
        <v>5189</v>
      </c>
      <c r="F1672" s="4" t="s">
        <v>5190</v>
      </c>
      <c r="G1672" s="4" t="s">
        <v>5080</v>
      </c>
      <c r="H1672" s="4" t="s">
        <v>5124</v>
      </c>
    </row>
    <row r="1673" spans="1:8">
      <c r="A1673" s="4" t="s">
        <v>5857</v>
      </c>
      <c r="B1673" s="4" t="s">
        <v>5076</v>
      </c>
      <c r="C1673" s="4" t="s">
        <v>221</v>
      </c>
      <c r="D1673" s="4" t="s">
        <v>376</v>
      </c>
      <c r="E1673" s="4" t="s">
        <v>5278</v>
      </c>
      <c r="F1673" s="4" t="s">
        <v>5279</v>
      </c>
      <c r="G1673" s="4" t="s">
        <v>5071</v>
      </c>
      <c r="H1673" s="4" t="s">
        <v>5088</v>
      </c>
    </row>
    <row r="1674" spans="1:8">
      <c r="A1674" s="4" t="s">
        <v>1367</v>
      </c>
      <c r="B1674" s="4" t="s">
        <v>5076</v>
      </c>
      <c r="C1674" s="4" t="s">
        <v>34</v>
      </c>
      <c r="D1674" s="4" t="s">
        <v>376</v>
      </c>
      <c r="E1674" s="4" t="s">
        <v>5537</v>
      </c>
      <c r="F1674" s="4" t="s">
        <v>5538</v>
      </c>
      <c r="G1674" s="4" t="s">
        <v>5071</v>
      </c>
      <c r="H1674" s="4" t="s">
        <v>5081</v>
      </c>
    </row>
    <row r="1675" spans="1:8">
      <c r="A1675" s="4" t="s">
        <v>734</v>
      </c>
      <c r="B1675" s="4" t="s">
        <v>5069</v>
      </c>
      <c r="C1675" s="4" t="s">
        <v>322</v>
      </c>
      <c r="D1675" s="4" t="s">
        <v>358</v>
      </c>
      <c r="E1675" s="4" t="s">
        <v>5246</v>
      </c>
      <c r="F1675" s="4" t="s">
        <v>5247</v>
      </c>
      <c r="G1675" s="4" t="s">
        <v>5071</v>
      </c>
      <c r="H1675" s="4" t="s">
        <v>5081</v>
      </c>
    </row>
    <row r="1676" spans="1:8">
      <c r="A1676" s="4" t="s">
        <v>879</v>
      </c>
      <c r="B1676" s="4" t="s">
        <v>5069</v>
      </c>
      <c r="C1676" s="4" t="s">
        <v>260</v>
      </c>
      <c r="D1676" s="4" t="s">
        <v>358</v>
      </c>
      <c r="E1676" s="4" t="s">
        <v>5443</v>
      </c>
      <c r="F1676" s="4" t="s">
        <v>5444</v>
      </c>
      <c r="G1676" s="4" t="s">
        <v>5071</v>
      </c>
      <c r="H1676" s="4" t="s">
        <v>5121</v>
      </c>
    </row>
    <row r="1677" spans="1:8">
      <c r="A1677" s="4" t="s">
        <v>5858</v>
      </c>
      <c r="B1677" s="4" t="s">
        <v>5069</v>
      </c>
      <c r="C1677" s="4" t="s">
        <v>291</v>
      </c>
      <c r="D1677" s="4" t="s">
        <v>358</v>
      </c>
      <c r="E1677" s="4" t="s">
        <v>5397</v>
      </c>
      <c r="F1677" s="4" t="s">
        <v>5398</v>
      </c>
      <c r="G1677" s="4" t="s">
        <v>5071</v>
      </c>
      <c r="H1677" s="4" t="s">
        <v>5204</v>
      </c>
    </row>
    <row r="1678" spans="1:8">
      <c r="A1678" s="4" t="s">
        <v>721</v>
      </c>
      <c r="B1678" s="4" t="s">
        <v>5069</v>
      </c>
      <c r="C1678" s="4" t="s">
        <v>304</v>
      </c>
      <c r="D1678" s="4" t="s">
        <v>358</v>
      </c>
      <c r="E1678" s="4" t="s">
        <v>5115</v>
      </c>
      <c r="F1678" s="4" t="s">
        <v>315</v>
      </c>
      <c r="G1678" s="4" t="s">
        <v>5071</v>
      </c>
      <c r="H1678" s="4" t="s">
        <v>5081</v>
      </c>
    </row>
    <row r="1679" spans="1:8">
      <c r="A1679" s="4" t="s">
        <v>713</v>
      </c>
      <c r="B1679" s="4" t="s">
        <v>5069</v>
      </c>
      <c r="C1679" s="4" t="s">
        <v>304</v>
      </c>
      <c r="D1679" s="4" t="s">
        <v>358</v>
      </c>
      <c r="E1679" s="4" t="s">
        <v>5115</v>
      </c>
      <c r="F1679" s="4" t="s">
        <v>315</v>
      </c>
      <c r="G1679" s="4" t="s">
        <v>5071</v>
      </c>
      <c r="H1679" s="4" t="s">
        <v>5088</v>
      </c>
    </row>
    <row r="1680" spans="1:8">
      <c r="A1680" s="4" t="s">
        <v>1192</v>
      </c>
      <c r="B1680" s="4" t="s">
        <v>5076</v>
      </c>
      <c r="C1680" s="4" t="s">
        <v>34</v>
      </c>
      <c r="D1680" s="4" t="s">
        <v>394</v>
      </c>
      <c r="E1680" s="4" t="s">
        <v>5142</v>
      </c>
      <c r="F1680" s="4" t="s">
        <v>5143</v>
      </c>
      <c r="G1680" s="4" t="s">
        <v>5071</v>
      </c>
      <c r="H1680" s="4" t="s">
        <v>5121</v>
      </c>
    </row>
    <row r="1681" spans="1:8">
      <c r="A1681" s="4" t="s">
        <v>1927</v>
      </c>
      <c r="B1681" s="4" t="s">
        <v>5076</v>
      </c>
      <c r="C1681" s="4" t="s">
        <v>34</v>
      </c>
      <c r="D1681" s="4" t="s">
        <v>394</v>
      </c>
      <c r="E1681" s="4" t="s">
        <v>5223</v>
      </c>
      <c r="F1681" s="4" t="s">
        <v>5224</v>
      </c>
      <c r="G1681" s="4" t="s">
        <v>5071</v>
      </c>
      <c r="H1681" s="4" t="s">
        <v>5168</v>
      </c>
    </row>
    <row r="1682" spans="1:8">
      <c r="A1682" s="4" t="s">
        <v>1864</v>
      </c>
      <c r="B1682" s="4" t="s">
        <v>5076</v>
      </c>
      <c r="C1682" s="4" t="s">
        <v>197</v>
      </c>
      <c r="D1682" s="4" t="s">
        <v>394</v>
      </c>
      <c r="E1682" s="4" t="s">
        <v>5183</v>
      </c>
      <c r="F1682" s="4" t="s">
        <v>5184</v>
      </c>
      <c r="G1682" s="4" t="s">
        <v>5071</v>
      </c>
      <c r="H1682" s="4" t="s">
        <v>5072</v>
      </c>
    </row>
    <row r="1683" spans="1:8">
      <c r="A1683" s="4" t="s">
        <v>585</v>
      </c>
      <c r="B1683" s="4" t="s">
        <v>5069</v>
      </c>
      <c r="C1683" s="4" t="s">
        <v>495</v>
      </c>
      <c r="D1683" s="4" t="s">
        <v>376</v>
      </c>
      <c r="E1683" s="4" t="s">
        <v>5119</v>
      </c>
      <c r="F1683" s="4" t="s">
        <v>5120</v>
      </c>
      <c r="G1683" s="4" t="s">
        <v>5071</v>
      </c>
      <c r="H1683" s="4" t="s">
        <v>5124</v>
      </c>
    </row>
    <row r="1684" spans="1:8">
      <c r="A1684" s="4" t="s">
        <v>1486</v>
      </c>
      <c r="B1684" s="4" t="s">
        <v>5076</v>
      </c>
      <c r="C1684" s="4" t="s">
        <v>495</v>
      </c>
      <c r="D1684" s="4" t="s">
        <v>376</v>
      </c>
      <c r="E1684" s="4" t="s">
        <v>5132</v>
      </c>
      <c r="F1684" s="4" t="s">
        <v>5133</v>
      </c>
      <c r="G1684" s="4" t="s">
        <v>5071</v>
      </c>
      <c r="H1684" s="4" t="s">
        <v>5125</v>
      </c>
    </row>
    <row r="1685" spans="1:8">
      <c r="A1685" s="4" t="s">
        <v>1910</v>
      </c>
      <c r="B1685" s="4" t="s">
        <v>5076</v>
      </c>
      <c r="C1685" s="4" t="s">
        <v>34</v>
      </c>
      <c r="D1685" s="4" t="s">
        <v>376</v>
      </c>
      <c r="E1685" s="4" t="s">
        <v>5271</v>
      </c>
      <c r="F1685" s="4" t="s">
        <v>1903</v>
      </c>
      <c r="G1685" s="4" t="s">
        <v>5071</v>
      </c>
      <c r="H1685" s="4" t="s">
        <v>5125</v>
      </c>
    </row>
    <row r="1686" spans="1:8">
      <c r="A1686" s="4" t="s">
        <v>473</v>
      </c>
      <c r="B1686" s="4" t="s">
        <v>5069</v>
      </c>
      <c r="C1686" s="4" t="s">
        <v>304</v>
      </c>
      <c r="D1686" s="4" t="s">
        <v>376</v>
      </c>
      <c r="E1686" s="4" t="s">
        <v>5535</v>
      </c>
      <c r="F1686" s="4" t="s">
        <v>303</v>
      </c>
      <c r="G1686" s="4" t="s">
        <v>5071</v>
      </c>
      <c r="H1686" s="4" t="s">
        <v>5114</v>
      </c>
    </row>
    <row r="1687" spans="1:8">
      <c r="A1687" s="4" t="s">
        <v>545</v>
      </c>
      <c r="B1687" s="4" t="s">
        <v>5076</v>
      </c>
      <c r="C1687" s="4" t="s">
        <v>34</v>
      </c>
      <c r="D1687" s="4" t="s">
        <v>376</v>
      </c>
      <c r="E1687" s="4" t="s">
        <v>5185</v>
      </c>
      <c r="F1687" s="4" t="s">
        <v>5186</v>
      </c>
      <c r="G1687" s="4" t="s">
        <v>5071</v>
      </c>
      <c r="H1687" s="4" t="s">
        <v>5088</v>
      </c>
    </row>
    <row r="1688" spans="1:8">
      <c r="A1688" s="4" t="s">
        <v>1531</v>
      </c>
      <c r="B1688" s="4" t="s">
        <v>5076</v>
      </c>
      <c r="C1688" s="4" t="s">
        <v>495</v>
      </c>
      <c r="D1688" s="4" t="s">
        <v>376</v>
      </c>
      <c r="E1688" s="4" t="s">
        <v>5132</v>
      </c>
      <c r="F1688" s="4" t="s">
        <v>5133</v>
      </c>
      <c r="G1688" s="4" t="s">
        <v>5071</v>
      </c>
      <c r="H1688" s="4" t="s">
        <v>5081</v>
      </c>
    </row>
    <row r="1689" spans="1:8">
      <c r="A1689" s="4" t="s">
        <v>5859</v>
      </c>
      <c r="B1689" s="4" t="s">
        <v>5076</v>
      </c>
      <c r="C1689" s="4" t="s">
        <v>34</v>
      </c>
      <c r="D1689" s="4" t="s">
        <v>376</v>
      </c>
      <c r="E1689" s="4" t="s">
        <v>5354</v>
      </c>
      <c r="F1689" s="4" t="s">
        <v>59</v>
      </c>
      <c r="G1689" s="4" t="s">
        <v>5080</v>
      </c>
      <c r="H1689" s="4" t="s">
        <v>5169</v>
      </c>
    </row>
    <row r="1690" spans="1:8">
      <c r="A1690" s="4" t="s">
        <v>436</v>
      </c>
      <c r="B1690" s="4" t="s">
        <v>5076</v>
      </c>
      <c r="C1690" s="4" t="s">
        <v>34</v>
      </c>
      <c r="D1690" s="4" t="s">
        <v>376</v>
      </c>
      <c r="E1690" s="4" t="s">
        <v>5354</v>
      </c>
      <c r="F1690" s="4" t="s">
        <v>59</v>
      </c>
      <c r="G1690" s="4" t="s">
        <v>5071</v>
      </c>
      <c r="H1690" s="4" t="s">
        <v>5121</v>
      </c>
    </row>
    <row r="1691" spans="1:8">
      <c r="A1691" s="4" t="s">
        <v>1008</v>
      </c>
      <c r="B1691" s="4" t="s">
        <v>5069</v>
      </c>
      <c r="C1691" s="4" t="s">
        <v>260</v>
      </c>
      <c r="D1691" s="4" t="s">
        <v>376</v>
      </c>
      <c r="E1691" s="4" t="s">
        <v>5291</v>
      </c>
      <c r="F1691" s="4" t="s">
        <v>5292</v>
      </c>
      <c r="G1691" s="4" t="s">
        <v>5071</v>
      </c>
      <c r="H1691" s="4" t="s">
        <v>5169</v>
      </c>
    </row>
    <row r="1692" spans="1:8">
      <c r="A1692" s="4" t="s">
        <v>1734</v>
      </c>
      <c r="B1692" s="4" t="s">
        <v>5076</v>
      </c>
      <c r="C1692" s="4" t="s">
        <v>34</v>
      </c>
      <c r="D1692" s="4" t="s">
        <v>376</v>
      </c>
      <c r="E1692" s="4" t="s">
        <v>5147</v>
      </c>
      <c r="F1692" s="4" t="s">
        <v>5148</v>
      </c>
      <c r="G1692" s="4" t="s">
        <v>5071</v>
      </c>
      <c r="H1692" s="4" t="s">
        <v>5125</v>
      </c>
    </row>
    <row r="1693" spans="1:8">
      <c r="A1693" s="4" t="s">
        <v>1904</v>
      </c>
      <c r="B1693" s="4" t="s">
        <v>5076</v>
      </c>
      <c r="C1693" s="4" t="s">
        <v>34</v>
      </c>
      <c r="D1693" s="4" t="s">
        <v>376</v>
      </c>
      <c r="E1693" s="4" t="s">
        <v>5271</v>
      </c>
      <c r="F1693" s="4" t="s">
        <v>1903</v>
      </c>
      <c r="G1693" s="4" t="s">
        <v>5071</v>
      </c>
      <c r="H1693" s="4" t="s">
        <v>5134</v>
      </c>
    </row>
    <row r="1694" spans="1:8">
      <c r="A1694" s="4" t="s">
        <v>5860</v>
      </c>
      <c r="B1694" s="4" t="s">
        <v>5076</v>
      </c>
      <c r="C1694" s="4" t="s">
        <v>495</v>
      </c>
      <c r="D1694" s="4" t="s">
        <v>376</v>
      </c>
      <c r="E1694" s="4" t="s">
        <v>5132</v>
      </c>
      <c r="F1694" s="4" t="s">
        <v>5133</v>
      </c>
      <c r="G1694" s="4" t="s">
        <v>5080</v>
      </c>
      <c r="H1694" s="4" t="s">
        <v>5103</v>
      </c>
    </row>
    <row r="1695" spans="1:8">
      <c r="A1695" s="4" t="s">
        <v>5861</v>
      </c>
      <c r="B1695" s="4" t="s">
        <v>5076</v>
      </c>
      <c r="C1695" s="4" t="s">
        <v>5100</v>
      </c>
      <c r="D1695" s="4" t="s">
        <v>376</v>
      </c>
      <c r="E1695" s="4" t="s">
        <v>5363</v>
      </c>
      <c r="F1695" s="4" t="s">
        <v>5364</v>
      </c>
      <c r="G1695" s="4" t="s">
        <v>5080</v>
      </c>
      <c r="H1695" s="4" t="s">
        <v>5092</v>
      </c>
    </row>
    <row r="1696" spans="1:8">
      <c r="A1696" s="4" t="s">
        <v>5862</v>
      </c>
      <c r="B1696" s="4" t="s">
        <v>5076</v>
      </c>
      <c r="C1696" s="4" t="s">
        <v>194</v>
      </c>
      <c r="D1696" s="4" t="s">
        <v>376</v>
      </c>
      <c r="E1696" s="4" t="s">
        <v>5863</v>
      </c>
      <c r="F1696" s="4" t="s">
        <v>5864</v>
      </c>
      <c r="G1696" s="4" t="s">
        <v>5080</v>
      </c>
      <c r="H1696" s="4" t="s">
        <v>5114</v>
      </c>
    </row>
    <row r="1697" spans="1:8">
      <c r="A1697" s="4" t="s">
        <v>432</v>
      </c>
      <c r="B1697" s="4" t="s">
        <v>5076</v>
      </c>
      <c r="C1697" s="4" t="s">
        <v>34</v>
      </c>
      <c r="D1697" s="4" t="s">
        <v>376</v>
      </c>
      <c r="E1697" s="4" t="s">
        <v>5354</v>
      </c>
      <c r="F1697" s="4" t="s">
        <v>59</v>
      </c>
      <c r="G1697" s="4" t="s">
        <v>5071</v>
      </c>
      <c r="H1697" s="4" t="s">
        <v>5095</v>
      </c>
    </row>
    <row r="1698" spans="1:8">
      <c r="A1698" s="4" t="s">
        <v>1347</v>
      </c>
      <c r="B1698" s="4" t="s">
        <v>5076</v>
      </c>
      <c r="C1698" s="4" t="s">
        <v>240</v>
      </c>
      <c r="D1698" s="4" t="s">
        <v>376</v>
      </c>
      <c r="E1698" s="4" t="s">
        <v>5359</v>
      </c>
      <c r="F1698" s="4" t="s">
        <v>5360</v>
      </c>
      <c r="G1698" s="4" t="s">
        <v>5071</v>
      </c>
      <c r="H1698" s="4" t="s">
        <v>5124</v>
      </c>
    </row>
    <row r="1699" spans="1:8">
      <c r="A1699" s="4" t="s">
        <v>1732</v>
      </c>
      <c r="B1699" s="4" t="s">
        <v>5076</v>
      </c>
      <c r="C1699" s="4" t="s">
        <v>34</v>
      </c>
      <c r="D1699" s="4" t="s">
        <v>376</v>
      </c>
      <c r="E1699" s="4" t="s">
        <v>5147</v>
      </c>
      <c r="F1699" s="4" t="s">
        <v>5148</v>
      </c>
      <c r="G1699" s="4" t="s">
        <v>5071</v>
      </c>
      <c r="H1699" s="4" t="s">
        <v>5125</v>
      </c>
    </row>
    <row r="1700" spans="1:8">
      <c r="A1700" s="4" t="s">
        <v>1724</v>
      </c>
      <c r="B1700" s="4" t="s">
        <v>5076</v>
      </c>
      <c r="C1700" s="4" t="s">
        <v>34</v>
      </c>
      <c r="D1700" s="4" t="s">
        <v>376</v>
      </c>
      <c r="E1700" s="4" t="s">
        <v>5147</v>
      </c>
      <c r="F1700" s="4" t="s">
        <v>5148</v>
      </c>
      <c r="G1700" s="4" t="s">
        <v>5071</v>
      </c>
      <c r="H1700" s="4" t="s">
        <v>5072</v>
      </c>
    </row>
    <row r="1701" spans="1:8">
      <c r="A1701" s="4" t="s">
        <v>5865</v>
      </c>
      <c r="B1701" s="4" t="s">
        <v>5076</v>
      </c>
      <c r="C1701" s="4" t="s">
        <v>34</v>
      </c>
      <c r="D1701" s="4" t="s">
        <v>376</v>
      </c>
      <c r="E1701" s="4" t="s">
        <v>5129</v>
      </c>
      <c r="F1701" s="4" t="s">
        <v>5130</v>
      </c>
      <c r="G1701" s="4" t="s">
        <v>5071</v>
      </c>
      <c r="H1701" s="4" t="s">
        <v>5092</v>
      </c>
    </row>
    <row r="1702" spans="1:8">
      <c r="A1702" s="4" t="s">
        <v>562</v>
      </c>
      <c r="B1702" s="4" t="s">
        <v>5076</v>
      </c>
      <c r="C1702" s="4" t="s">
        <v>34</v>
      </c>
      <c r="D1702" s="4" t="s">
        <v>376</v>
      </c>
      <c r="E1702" s="4" t="s">
        <v>5185</v>
      </c>
      <c r="F1702" s="4" t="s">
        <v>5186</v>
      </c>
      <c r="G1702" s="4" t="s">
        <v>5071</v>
      </c>
      <c r="H1702" s="4" t="s">
        <v>5092</v>
      </c>
    </row>
    <row r="1703" spans="1:8">
      <c r="A1703" s="4" t="s">
        <v>1548</v>
      </c>
      <c r="B1703" s="4" t="s">
        <v>5076</v>
      </c>
      <c r="C1703" s="4" t="s">
        <v>495</v>
      </c>
      <c r="D1703" s="4" t="s">
        <v>376</v>
      </c>
      <c r="E1703" s="4" t="s">
        <v>5132</v>
      </c>
      <c r="F1703" s="4" t="s">
        <v>5133</v>
      </c>
      <c r="G1703" s="4" t="s">
        <v>5071</v>
      </c>
      <c r="H1703" s="4" t="s">
        <v>5081</v>
      </c>
    </row>
    <row r="1704" spans="1:8">
      <c r="A1704" s="4" t="s">
        <v>1473</v>
      </c>
      <c r="B1704" s="4" t="s">
        <v>5076</v>
      </c>
      <c r="C1704" s="4" t="s">
        <v>495</v>
      </c>
      <c r="D1704" s="4" t="s">
        <v>376</v>
      </c>
      <c r="E1704" s="4" t="s">
        <v>5132</v>
      </c>
      <c r="F1704" s="4" t="s">
        <v>5133</v>
      </c>
      <c r="G1704" s="4" t="s">
        <v>5071</v>
      </c>
      <c r="H1704" s="4" t="s">
        <v>5168</v>
      </c>
    </row>
    <row r="1705" spans="1:8">
      <c r="A1705" s="4" t="s">
        <v>1580</v>
      </c>
      <c r="B1705" s="4" t="s">
        <v>5076</v>
      </c>
      <c r="C1705" s="4" t="s">
        <v>495</v>
      </c>
      <c r="D1705" s="4" t="s">
        <v>376</v>
      </c>
      <c r="E1705" s="4" t="s">
        <v>5132</v>
      </c>
      <c r="F1705" s="4" t="s">
        <v>5133</v>
      </c>
      <c r="G1705" s="4" t="s">
        <v>5071</v>
      </c>
      <c r="H1705" s="4" t="s">
        <v>5204</v>
      </c>
    </row>
    <row r="1706" spans="1:8">
      <c r="A1706" s="4" t="s">
        <v>1030</v>
      </c>
      <c r="B1706" s="4" t="s">
        <v>5069</v>
      </c>
      <c r="C1706" s="4" t="s">
        <v>322</v>
      </c>
      <c r="D1706" s="4" t="s">
        <v>376</v>
      </c>
      <c r="E1706" s="4" t="s">
        <v>5194</v>
      </c>
      <c r="F1706" s="4" t="s">
        <v>5195</v>
      </c>
      <c r="G1706" s="4" t="s">
        <v>5071</v>
      </c>
      <c r="H1706" s="4" t="s">
        <v>5084</v>
      </c>
    </row>
    <row r="1707" spans="1:8">
      <c r="A1707" s="4" t="s">
        <v>1521</v>
      </c>
      <c r="B1707" s="4" t="s">
        <v>5076</v>
      </c>
      <c r="C1707" s="4" t="s">
        <v>495</v>
      </c>
      <c r="D1707" s="4" t="s">
        <v>376</v>
      </c>
      <c r="E1707" s="4" t="s">
        <v>5132</v>
      </c>
      <c r="F1707" s="4" t="s">
        <v>5133</v>
      </c>
      <c r="G1707" s="4" t="s">
        <v>5071</v>
      </c>
      <c r="H1707" s="4" t="s">
        <v>5125</v>
      </c>
    </row>
    <row r="1708" spans="1:8">
      <c r="A1708" s="4" t="s">
        <v>5866</v>
      </c>
      <c r="B1708" s="4" t="s">
        <v>5347</v>
      </c>
      <c r="C1708" s="4"/>
      <c r="D1708" s="4" t="s">
        <v>376</v>
      </c>
      <c r="E1708" s="4" t="s">
        <v>5348</v>
      </c>
      <c r="F1708" s="4" t="s">
        <v>5347</v>
      </c>
      <c r="G1708" s="4" t="s">
        <v>5080</v>
      </c>
      <c r="H1708" s="4" t="s">
        <v>5124</v>
      </c>
    </row>
    <row r="1709" spans="1:8">
      <c r="A1709" s="4" t="s">
        <v>1479</v>
      </c>
      <c r="B1709" s="4" t="s">
        <v>5076</v>
      </c>
      <c r="C1709" s="4" t="s">
        <v>495</v>
      </c>
      <c r="D1709" s="4" t="s">
        <v>376</v>
      </c>
      <c r="E1709" s="4" t="s">
        <v>5132</v>
      </c>
      <c r="F1709" s="4" t="s">
        <v>5133</v>
      </c>
      <c r="G1709" s="4" t="s">
        <v>5071</v>
      </c>
      <c r="H1709" s="4" t="s">
        <v>5169</v>
      </c>
    </row>
    <row r="1710" spans="1:8">
      <c r="A1710" s="4" t="s">
        <v>1214</v>
      </c>
      <c r="B1710" s="4" t="s">
        <v>5076</v>
      </c>
      <c r="C1710" s="4" t="s">
        <v>240</v>
      </c>
      <c r="D1710" s="4" t="s">
        <v>394</v>
      </c>
      <c r="E1710" s="4" t="s">
        <v>5226</v>
      </c>
      <c r="F1710" s="4" t="s">
        <v>5227</v>
      </c>
      <c r="G1710" s="4" t="s">
        <v>5071</v>
      </c>
      <c r="H1710" s="4" t="s">
        <v>5204</v>
      </c>
    </row>
    <row r="1711" spans="1:8">
      <c r="A1711" s="4" t="s">
        <v>844</v>
      </c>
      <c r="B1711" s="4" t="s">
        <v>5076</v>
      </c>
      <c r="C1711" s="4" t="s">
        <v>129</v>
      </c>
      <c r="D1711" s="4" t="s">
        <v>394</v>
      </c>
      <c r="E1711" s="4" t="s">
        <v>5332</v>
      </c>
      <c r="F1711" s="4" t="s">
        <v>5333</v>
      </c>
      <c r="G1711" s="4" t="s">
        <v>5071</v>
      </c>
      <c r="H1711" s="4" t="s">
        <v>5092</v>
      </c>
    </row>
    <row r="1712" spans="1:8">
      <c r="A1712" s="4" t="s">
        <v>1858</v>
      </c>
      <c r="B1712" s="4" t="s">
        <v>5076</v>
      </c>
      <c r="C1712" s="4" t="s">
        <v>197</v>
      </c>
      <c r="D1712" s="4" t="s">
        <v>394</v>
      </c>
      <c r="E1712" s="4" t="s">
        <v>5183</v>
      </c>
      <c r="F1712" s="4" t="s">
        <v>5184</v>
      </c>
      <c r="G1712" s="4" t="s">
        <v>5071</v>
      </c>
      <c r="H1712" s="4" t="s">
        <v>5098</v>
      </c>
    </row>
    <row r="1713" spans="1:8">
      <c r="A1713" s="4" t="s">
        <v>1406</v>
      </c>
      <c r="B1713" s="4" t="s">
        <v>5076</v>
      </c>
      <c r="C1713" s="4" t="s">
        <v>175</v>
      </c>
      <c r="D1713" s="4" t="s">
        <v>394</v>
      </c>
      <c r="E1713" s="4" t="s">
        <v>5262</v>
      </c>
      <c r="F1713" s="4" t="s">
        <v>5263</v>
      </c>
      <c r="G1713" s="4" t="s">
        <v>5071</v>
      </c>
      <c r="H1713" s="4" t="s">
        <v>5075</v>
      </c>
    </row>
    <row r="1714" spans="1:8">
      <c r="A1714" s="4" t="s">
        <v>1549</v>
      </c>
      <c r="B1714" s="4" t="s">
        <v>5076</v>
      </c>
      <c r="C1714" s="4" t="s">
        <v>495</v>
      </c>
      <c r="D1714" s="4" t="s">
        <v>394</v>
      </c>
      <c r="E1714" s="4" t="s">
        <v>5132</v>
      </c>
      <c r="F1714" s="4" t="s">
        <v>5133</v>
      </c>
      <c r="G1714" s="4" t="s">
        <v>5071</v>
      </c>
      <c r="H1714" s="4" t="s">
        <v>5081</v>
      </c>
    </row>
    <row r="1715" spans="1:8">
      <c r="A1715" s="4" t="s">
        <v>5867</v>
      </c>
      <c r="B1715" s="4" t="s">
        <v>5076</v>
      </c>
      <c r="C1715" s="4" t="s">
        <v>495</v>
      </c>
      <c r="D1715" s="4" t="s">
        <v>394</v>
      </c>
      <c r="E1715" s="4" t="s">
        <v>5132</v>
      </c>
      <c r="F1715" s="4" t="s">
        <v>5133</v>
      </c>
      <c r="G1715" s="4" t="s">
        <v>5071</v>
      </c>
      <c r="H1715" s="4" t="s">
        <v>5103</v>
      </c>
    </row>
    <row r="1716" spans="1:8">
      <c r="A1716" s="4" t="s">
        <v>1740</v>
      </c>
      <c r="B1716" s="4" t="s">
        <v>5076</v>
      </c>
      <c r="C1716" s="4" t="s">
        <v>34</v>
      </c>
      <c r="D1716" s="4" t="s">
        <v>394</v>
      </c>
      <c r="E1716" s="4" t="s">
        <v>5147</v>
      </c>
      <c r="F1716" s="4" t="s">
        <v>5148</v>
      </c>
      <c r="G1716" s="4" t="s">
        <v>5071</v>
      </c>
      <c r="H1716" s="4" t="s">
        <v>5124</v>
      </c>
    </row>
    <row r="1717" spans="1:8">
      <c r="A1717" s="4" t="s">
        <v>1191</v>
      </c>
      <c r="B1717" s="4" t="s">
        <v>5076</v>
      </c>
      <c r="C1717" s="4" t="s">
        <v>34</v>
      </c>
      <c r="D1717" s="4" t="s">
        <v>394</v>
      </c>
      <c r="E1717" s="4" t="s">
        <v>5142</v>
      </c>
      <c r="F1717" s="4" t="s">
        <v>5143</v>
      </c>
      <c r="G1717" s="4" t="s">
        <v>5071</v>
      </c>
      <c r="H1717" s="4" t="s">
        <v>5121</v>
      </c>
    </row>
    <row r="1718" spans="1:8">
      <c r="A1718" s="4" t="s">
        <v>5868</v>
      </c>
      <c r="B1718" s="4" t="s">
        <v>5076</v>
      </c>
      <c r="C1718" s="4" t="s">
        <v>5100</v>
      </c>
      <c r="D1718" s="4" t="s">
        <v>394</v>
      </c>
      <c r="E1718" s="4" t="s">
        <v>5590</v>
      </c>
      <c r="F1718" s="4" t="s">
        <v>5591</v>
      </c>
      <c r="G1718" s="4" t="s">
        <v>5080</v>
      </c>
      <c r="H1718" s="4" t="s">
        <v>5075</v>
      </c>
    </row>
    <row r="1719" spans="1:8">
      <c r="A1719" s="4" t="s">
        <v>5869</v>
      </c>
      <c r="B1719" s="4" t="s">
        <v>5258</v>
      </c>
      <c r="C1719" s="4"/>
      <c r="D1719" s="4" t="s">
        <v>376</v>
      </c>
      <c r="E1719" s="4" t="s">
        <v>5259</v>
      </c>
      <c r="F1719" s="4" t="s">
        <v>5260</v>
      </c>
      <c r="G1719" s="4" t="s">
        <v>5080</v>
      </c>
      <c r="H1719" s="4" t="s">
        <v>5092</v>
      </c>
    </row>
    <row r="1720" spans="1:8">
      <c r="A1720" s="4" t="s">
        <v>5870</v>
      </c>
      <c r="B1720" s="4" t="s">
        <v>5076</v>
      </c>
      <c r="C1720" s="4" t="s">
        <v>5100</v>
      </c>
      <c r="D1720" s="4" t="s">
        <v>376</v>
      </c>
      <c r="E1720" s="4" t="s">
        <v>5198</v>
      </c>
      <c r="F1720" s="4" t="s">
        <v>5199</v>
      </c>
      <c r="G1720" s="4" t="s">
        <v>5080</v>
      </c>
      <c r="H1720" s="4" t="s">
        <v>5134</v>
      </c>
    </row>
    <row r="1721" spans="1:8">
      <c r="A1721" s="4" t="s">
        <v>1497</v>
      </c>
      <c r="B1721" s="4" t="s">
        <v>5076</v>
      </c>
      <c r="C1721" s="4" t="s">
        <v>495</v>
      </c>
      <c r="D1721" s="4" t="s">
        <v>376</v>
      </c>
      <c r="E1721" s="4" t="s">
        <v>5132</v>
      </c>
      <c r="F1721" s="4" t="s">
        <v>5133</v>
      </c>
      <c r="G1721" s="4" t="s">
        <v>5071</v>
      </c>
      <c r="H1721" s="4" t="s">
        <v>5092</v>
      </c>
    </row>
    <row r="1722" spans="1:8">
      <c r="A1722" s="4" t="s">
        <v>1704</v>
      </c>
      <c r="B1722" s="4" t="s">
        <v>5076</v>
      </c>
      <c r="C1722" s="4" t="s">
        <v>495</v>
      </c>
      <c r="D1722" s="4" t="s">
        <v>868</v>
      </c>
      <c r="E1722" s="4" t="s">
        <v>5132</v>
      </c>
      <c r="F1722" s="4" t="s">
        <v>5133</v>
      </c>
      <c r="G1722" s="4" t="s">
        <v>5071</v>
      </c>
      <c r="H1722" s="4" t="s">
        <v>5075</v>
      </c>
    </row>
    <row r="1723" spans="1:8">
      <c r="A1723" s="4" t="s">
        <v>867</v>
      </c>
      <c r="B1723" s="4" t="s">
        <v>5069</v>
      </c>
      <c r="C1723" s="4" t="s">
        <v>291</v>
      </c>
      <c r="D1723" s="4" t="s">
        <v>868</v>
      </c>
      <c r="E1723" s="4" t="s">
        <v>5350</v>
      </c>
      <c r="F1723" s="4" t="s">
        <v>293</v>
      </c>
      <c r="G1723" s="4" t="s">
        <v>5071</v>
      </c>
      <c r="H1723" s="4" t="s">
        <v>5204</v>
      </c>
    </row>
    <row r="1724" spans="1:8">
      <c r="A1724" s="4" t="s">
        <v>2004</v>
      </c>
      <c r="B1724" s="4" t="s">
        <v>5076</v>
      </c>
      <c r="C1724" s="4" t="s">
        <v>129</v>
      </c>
      <c r="D1724" s="4" t="s">
        <v>868</v>
      </c>
      <c r="E1724" s="4" t="s">
        <v>5339</v>
      </c>
      <c r="F1724" s="4" t="s">
        <v>142</v>
      </c>
      <c r="G1724" s="4" t="s">
        <v>5071</v>
      </c>
      <c r="H1724" s="4" t="s">
        <v>5081</v>
      </c>
    </row>
    <row r="1725" spans="1:8">
      <c r="A1725" s="4" t="s">
        <v>1061</v>
      </c>
      <c r="B1725" s="4" t="s">
        <v>5069</v>
      </c>
      <c r="C1725" s="4" t="s">
        <v>322</v>
      </c>
      <c r="D1725" s="4" t="s">
        <v>868</v>
      </c>
      <c r="E1725" s="4" t="s">
        <v>5194</v>
      </c>
      <c r="F1725" s="4" t="s">
        <v>5195</v>
      </c>
      <c r="G1725" s="4" t="s">
        <v>5071</v>
      </c>
      <c r="H1725" s="4" t="s">
        <v>5081</v>
      </c>
    </row>
    <row r="1726" spans="1:8">
      <c r="A1726" s="4" t="s">
        <v>5871</v>
      </c>
      <c r="B1726" s="4" t="s">
        <v>5347</v>
      </c>
      <c r="C1726" s="4"/>
      <c r="D1726" s="4" t="s">
        <v>868</v>
      </c>
      <c r="E1726" s="4" t="s">
        <v>5348</v>
      </c>
      <c r="F1726" s="4" t="s">
        <v>5347</v>
      </c>
      <c r="G1726" s="4" t="s">
        <v>5080</v>
      </c>
      <c r="H1726" s="4" t="s">
        <v>5075</v>
      </c>
    </row>
    <row r="1727" spans="1:8">
      <c r="A1727" s="4" t="s">
        <v>5872</v>
      </c>
      <c r="B1727" s="4" t="s">
        <v>5076</v>
      </c>
      <c r="C1727" s="4" t="s">
        <v>34</v>
      </c>
      <c r="D1727" s="4" t="s">
        <v>2254</v>
      </c>
      <c r="E1727" s="4" t="s">
        <v>5147</v>
      </c>
      <c r="F1727" s="4" t="s">
        <v>5148</v>
      </c>
      <c r="G1727" s="4" t="s">
        <v>5080</v>
      </c>
      <c r="H1727" s="4" t="s">
        <v>5114</v>
      </c>
    </row>
    <row r="1728" spans="1:8">
      <c r="A1728" s="4" t="s">
        <v>1750</v>
      </c>
      <c r="B1728" s="4" t="s">
        <v>5076</v>
      </c>
      <c r="C1728" s="4" t="s">
        <v>34</v>
      </c>
      <c r="D1728" s="4" t="s">
        <v>1751</v>
      </c>
      <c r="E1728" s="4" t="s">
        <v>5147</v>
      </c>
      <c r="F1728" s="4" t="s">
        <v>5148</v>
      </c>
      <c r="G1728" s="4" t="s">
        <v>5071</v>
      </c>
      <c r="H1728" s="4" t="s">
        <v>5075</v>
      </c>
    </row>
    <row r="1729" spans="1:8">
      <c r="A1729" s="4" t="s">
        <v>1687</v>
      </c>
      <c r="B1729" s="4" t="s">
        <v>5076</v>
      </c>
      <c r="C1729" s="4" t="s">
        <v>495</v>
      </c>
      <c r="D1729" s="4" t="s">
        <v>376</v>
      </c>
      <c r="E1729" s="4" t="s">
        <v>5132</v>
      </c>
      <c r="F1729" s="4" t="s">
        <v>5133</v>
      </c>
      <c r="G1729" s="4" t="s">
        <v>5071</v>
      </c>
      <c r="H1729" s="4" t="s">
        <v>5125</v>
      </c>
    </row>
    <row r="1730" spans="1:8">
      <c r="A1730" s="4" t="s">
        <v>752</v>
      </c>
      <c r="B1730" s="4" t="s">
        <v>5076</v>
      </c>
      <c r="C1730" s="4" t="s">
        <v>34</v>
      </c>
      <c r="D1730" s="4" t="s">
        <v>376</v>
      </c>
      <c r="E1730" s="4" t="s">
        <v>5281</v>
      </c>
      <c r="F1730" s="4" t="s">
        <v>5282</v>
      </c>
      <c r="G1730" s="4" t="s">
        <v>5071</v>
      </c>
      <c r="H1730" s="4" t="s">
        <v>5072</v>
      </c>
    </row>
    <row r="1731" spans="1:8">
      <c r="A1731" s="4" t="s">
        <v>1484</v>
      </c>
      <c r="B1731" s="4" t="s">
        <v>5076</v>
      </c>
      <c r="C1731" s="4" t="s">
        <v>495</v>
      </c>
      <c r="D1731" s="4" t="s">
        <v>376</v>
      </c>
      <c r="E1731" s="4" t="s">
        <v>5132</v>
      </c>
      <c r="F1731" s="4" t="s">
        <v>5133</v>
      </c>
      <c r="G1731" s="4" t="s">
        <v>5071</v>
      </c>
      <c r="H1731" s="4" t="s">
        <v>5072</v>
      </c>
    </row>
    <row r="1732" spans="1:8">
      <c r="A1732" s="4" t="s">
        <v>1855</v>
      </c>
      <c r="B1732" s="4" t="s">
        <v>5076</v>
      </c>
      <c r="C1732" s="4" t="s">
        <v>197</v>
      </c>
      <c r="D1732" s="4" t="s">
        <v>376</v>
      </c>
      <c r="E1732" s="4" t="s">
        <v>5183</v>
      </c>
      <c r="F1732" s="4" t="s">
        <v>5184</v>
      </c>
      <c r="G1732" s="4" t="s">
        <v>5071</v>
      </c>
      <c r="H1732" s="4" t="s">
        <v>5092</v>
      </c>
    </row>
    <row r="1733" spans="1:8">
      <c r="A1733" s="4" t="s">
        <v>1908</v>
      </c>
      <c r="B1733" s="4" t="s">
        <v>5076</v>
      </c>
      <c r="C1733" s="4" t="s">
        <v>34</v>
      </c>
      <c r="D1733" s="4" t="s">
        <v>376</v>
      </c>
      <c r="E1733" s="4" t="s">
        <v>5271</v>
      </c>
      <c r="F1733" s="4" t="s">
        <v>1903</v>
      </c>
      <c r="G1733" s="4" t="s">
        <v>5071</v>
      </c>
      <c r="H1733" s="4" t="s">
        <v>5134</v>
      </c>
    </row>
    <row r="1734" spans="1:8">
      <c r="A1734" s="4" t="s">
        <v>449</v>
      </c>
      <c r="B1734" s="4" t="s">
        <v>5069</v>
      </c>
      <c r="C1734" s="4" t="s">
        <v>66</v>
      </c>
      <c r="D1734" s="4" t="s">
        <v>376</v>
      </c>
      <c r="E1734" s="4" t="s">
        <v>5097</v>
      </c>
      <c r="F1734" s="4" t="s">
        <v>82</v>
      </c>
      <c r="G1734" s="4" t="s">
        <v>5071</v>
      </c>
      <c r="H1734" s="4" t="s">
        <v>5134</v>
      </c>
    </row>
    <row r="1735" spans="1:8">
      <c r="A1735" s="4" t="s">
        <v>1282</v>
      </c>
      <c r="B1735" s="4" t="s">
        <v>5069</v>
      </c>
      <c r="C1735" s="4" t="s">
        <v>322</v>
      </c>
      <c r="D1735" s="4" t="s">
        <v>376</v>
      </c>
      <c r="E1735" s="4" t="s">
        <v>5246</v>
      </c>
      <c r="F1735" s="4" t="s">
        <v>5247</v>
      </c>
      <c r="G1735" s="4" t="s">
        <v>5071</v>
      </c>
      <c r="H1735" s="4" t="s">
        <v>5124</v>
      </c>
    </row>
    <row r="1736" spans="1:8">
      <c r="A1736" s="4" t="s">
        <v>1749</v>
      </c>
      <c r="B1736" s="4" t="s">
        <v>5076</v>
      </c>
      <c r="C1736" s="4" t="s">
        <v>34</v>
      </c>
      <c r="D1736" s="4" t="s">
        <v>376</v>
      </c>
      <c r="E1736" s="4" t="s">
        <v>5147</v>
      </c>
      <c r="F1736" s="4" t="s">
        <v>5148</v>
      </c>
      <c r="G1736" s="4" t="s">
        <v>5071</v>
      </c>
      <c r="H1736" s="4" t="s">
        <v>5081</v>
      </c>
    </row>
    <row r="1737" spans="1:8">
      <c r="A1737" s="4" t="s">
        <v>1719</v>
      </c>
      <c r="B1737" s="4" t="s">
        <v>5076</v>
      </c>
      <c r="C1737" s="4" t="s">
        <v>34</v>
      </c>
      <c r="D1737" s="4" t="s">
        <v>376</v>
      </c>
      <c r="E1737" s="4" t="s">
        <v>5147</v>
      </c>
      <c r="F1737" s="4" t="s">
        <v>5148</v>
      </c>
      <c r="G1737" s="4" t="s">
        <v>5071</v>
      </c>
      <c r="H1737" s="4" t="s">
        <v>5098</v>
      </c>
    </row>
    <row r="1738" spans="1:8">
      <c r="A1738" s="4" t="s">
        <v>1261</v>
      </c>
      <c r="B1738" s="4" t="s">
        <v>5076</v>
      </c>
      <c r="C1738" s="4" t="s">
        <v>66</v>
      </c>
      <c r="D1738" s="4" t="s">
        <v>376</v>
      </c>
      <c r="E1738" s="4" t="s">
        <v>5218</v>
      </c>
      <c r="F1738" s="4" t="s">
        <v>5219</v>
      </c>
      <c r="G1738" s="4" t="s">
        <v>5071</v>
      </c>
      <c r="H1738" s="4" t="s">
        <v>5084</v>
      </c>
    </row>
    <row r="1739" spans="1:8">
      <c r="A1739" s="4" t="s">
        <v>803</v>
      </c>
      <c r="B1739" s="4" t="s">
        <v>5076</v>
      </c>
      <c r="C1739" s="4" t="s">
        <v>175</v>
      </c>
      <c r="D1739" s="4" t="s">
        <v>376</v>
      </c>
      <c r="E1739" s="4" t="s">
        <v>5336</v>
      </c>
      <c r="F1739" s="4" t="s">
        <v>5337</v>
      </c>
      <c r="G1739" s="4" t="s">
        <v>5071</v>
      </c>
      <c r="H1739" s="4" t="s">
        <v>5084</v>
      </c>
    </row>
    <row r="1740" spans="1:8">
      <c r="A1740" s="4" t="s">
        <v>390</v>
      </c>
      <c r="B1740" s="4" t="s">
        <v>5069</v>
      </c>
      <c r="C1740" s="4" t="s">
        <v>291</v>
      </c>
      <c r="D1740" s="4" t="s">
        <v>376</v>
      </c>
      <c r="E1740" s="4" t="s">
        <v>5141</v>
      </c>
      <c r="F1740" s="4" t="s">
        <v>295</v>
      </c>
      <c r="G1740" s="4" t="s">
        <v>5071</v>
      </c>
      <c r="H1740" s="4" t="s">
        <v>5075</v>
      </c>
    </row>
    <row r="1741" spans="1:8">
      <c r="A1741" s="4" t="s">
        <v>5873</v>
      </c>
      <c r="B1741" s="4" t="s">
        <v>5076</v>
      </c>
      <c r="C1741" s="4" t="s">
        <v>5100</v>
      </c>
      <c r="D1741" s="4" t="s">
        <v>376</v>
      </c>
      <c r="E1741" s="4" t="s">
        <v>5840</v>
      </c>
      <c r="F1741" s="4" t="s">
        <v>5841</v>
      </c>
      <c r="G1741" s="4" t="s">
        <v>5080</v>
      </c>
      <c r="H1741" s="4" t="s">
        <v>5134</v>
      </c>
    </row>
    <row r="1742" spans="1:8">
      <c r="A1742" s="4" t="s">
        <v>982</v>
      </c>
      <c r="B1742" s="4" t="s">
        <v>5076</v>
      </c>
      <c r="C1742" s="4" t="s">
        <v>197</v>
      </c>
      <c r="D1742" s="4" t="s">
        <v>376</v>
      </c>
      <c r="E1742" s="4" t="s">
        <v>5086</v>
      </c>
      <c r="F1742" s="4" t="s">
        <v>5087</v>
      </c>
      <c r="G1742" s="4" t="s">
        <v>5071</v>
      </c>
      <c r="H1742" s="4" t="s">
        <v>5121</v>
      </c>
    </row>
    <row r="1743" spans="1:8">
      <c r="A1743" s="4" t="s">
        <v>1094</v>
      </c>
      <c r="B1743" s="4" t="s">
        <v>5076</v>
      </c>
      <c r="C1743" s="4" t="s">
        <v>240</v>
      </c>
      <c r="D1743" s="4" t="s">
        <v>376</v>
      </c>
      <c r="E1743" s="4" t="s">
        <v>5167</v>
      </c>
      <c r="F1743" s="4" t="s">
        <v>242</v>
      </c>
      <c r="G1743" s="4" t="s">
        <v>5071</v>
      </c>
      <c r="H1743" s="4" t="s">
        <v>5098</v>
      </c>
    </row>
    <row r="1744" spans="1:8">
      <c r="A1744" s="4" t="s">
        <v>433</v>
      </c>
      <c r="B1744" s="4" t="s">
        <v>5076</v>
      </c>
      <c r="C1744" s="4" t="s">
        <v>34</v>
      </c>
      <c r="D1744" s="4" t="s">
        <v>376</v>
      </c>
      <c r="E1744" s="4" t="s">
        <v>5354</v>
      </c>
      <c r="F1744" s="4" t="s">
        <v>59</v>
      </c>
      <c r="G1744" s="4" t="s">
        <v>5071</v>
      </c>
      <c r="H1744" s="4" t="s">
        <v>5088</v>
      </c>
    </row>
    <row r="1745" spans="1:8">
      <c r="A1745" s="4" t="s">
        <v>1031</v>
      </c>
      <c r="B1745" s="4" t="s">
        <v>5069</v>
      </c>
      <c r="C1745" s="4" t="s">
        <v>322</v>
      </c>
      <c r="D1745" s="4" t="s">
        <v>376</v>
      </c>
      <c r="E1745" s="4" t="s">
        <v>5194</v>
      </c>
      <c r="F1745" s="4" t="s">
        <v>5195</v>
      </c>
      <c r="G1745" s="4" t="s">
        <v>5071</v>
      </c>
      <c r="H1745" s="4" t="s">
        <v>5168</v>
      </c>
    </row>
    <row r="1746" spans="1:8">
      <c r="A1746" s="4" t="s">
        <v>5874</v>
      </c>
      <c r="B1746" s="4" t="s">
        <v>5076</v>
      </c>
      <c r="C1746" s="4" t="s">
        <v>34</v>
      </c>
      <c r="D1746" s="4" t="s">
        <v>394</v>
      </c>
      <c r="E1746" s="4" t="s">
        <v>5189</v>
      </c>
      <c r="F1746" s="4" t="s">
        <v>5190</v>
      </c>
      <c r="G1746" s="4" t="s">
        <v>5080</v>
      </c>
      <c r="H1746" s="4" t="s">
        <v>5122</v>
      </c>
    </row>
    <row r="1747" spans="1:8">
      <c r="A1747" s="4" t="s">
        <v>1957</v>
      </c>
      <c r="B1747" s="4" t="s">
        <v>5069</v>
      </c>
      <c r="C1747" s="4" t="s">
        <v>322</v>
      </c>
      <c r="D1747" s="4" t="s">
        <v>394</v>
      </c>
      <c r="E1747" s="4" t="s">
        <v>5304</v>
      </c>
      <c r="F1747" s="4" t="s">
        <v>5305</v>
      </c>
      <c r="G1747" s="4" t="s">
        <v>5071</v>
      </c>
      <c r="H1747" s="4" t="s">
        <v>5168</v>
      </c>
    </row>
    <row r="1748" spans="1:8">
      <c r="A1748" s="4" t="s">
        <v>1394</v>
      </c>
      <c r="B1748" s="4" t="s">
        <v>5076</v>
      </c>
      <c r="C1748" s="4" t="s">
        <v>66</v>
      </c>
      <c r="D1748" s="4" t="s">
        <v>376</v>
      </c>
      <c r="E1748" s="4" t="s">
        <v>5149</v>
      </c>
      <c r="F1748" s="4" t="s">
        <v>1385</v>
      </c>
      <c r="G1748" s="4" t="s">
        <v>5071</v>
      </c>
      <c r="H1748" s="4" t="s">
        <v>5122</v>
      </c>
    </row>
    <row r="1749" spans="1:8">
      <c r="A1749" s="4" t="s">
        <v>1263</v>
      </c>
      <c r="B1749" s="4" t="s">
        <v>5076</v>
      </c>
      <c r="C1749" s="4" t="s">
        <v>66</v>
      </c>
      <c r="D1749" s="4" t="s">
        <v>376</v>
      </c>
      <c r="E1749" s="4" t="s">
        <v>5218</v>
      </c>
      <c r="F1749" s="4" t="s">
        <v>5219</v>
      </c>
      <c r="G1749" s="4" t="s">
        <v>5071</v>
      </c>
      <c r="H1749" s="4" t="s">
        <v>5084</v>
      </c>
    </row>
    <row r="1750" spans="1:8">
      <c r="A1750" s="4" t="s">
        <v>5875</v>
      </c>
      <c r="B1750" s="4" t="s">
        <v>5076</v>
      </c>
      <c r="C1750" s="4" t="s">
        <v>34</v>
      </c>
      <c r="D1750" s="4" t="s">
        <v>376</v>
      </c>
      <c r="E1750" s="4" t="s">
        <v>5375</v>
      </c>
      <c r="F1750" s="4" t="s">
        <v>767</v>
      </c>
      <c r="G1750" s="4" t="s">
        <v>5080</v>
      </c>
      <c r="H1750" s="4" t="s">
        <v>5075</v>
      </c>
    </row>
    <row r="1751" spans="1:8">
      <c r="A1751" s="4" t="s">
        <v>5876</v>
      </c>
      <c r="B1751" s="4" t="s">
        <v>5076</v>
      </c>
      <c r="C1751" s="4" t="s">
        <v>5100</v>
      </c>
      <c r="D1751" s="4" t="s">
        <v>376</v>
      </c>
      <c r="E1751" s="4" t="s">
        <v>5400</v>
      </c>
      <c r="F1751" s="4" t="s">
        <v>5401</v>
      </c>
      <c r="G1751" s="4" t="s">
        <v>5080</v>
      </c>
      <c r="H1751" s="4" t="s">
        <v>5169</v>
      </c>
    </row>
    <row r="1752" spans="1:8">
      <c r="A1752" s="4" t="s">
        <v>1489</v>
      </c>
      <c r="B1752" s="4" t="s">
        <v>5076</v>
      </c>
      <c r="C1752" s="4" t="s">
        <v>495</v>
      </c>
      <c r="D1752" s="4" t="s">
        <v>376</v>
      </c>
      <c r="E1752" s="4" t="s">
        <v>5132</v>
      </c>
      <c r="F1752" s="4" t="s">
        <v>5133</v>
      </c>
      <c r="G1752" s="4" t="s">
        <v>5071</v>
      </c>
      <c r="H1752" s="4" t="s">
        <v>5124</v>
      </c>
    </row>
    <row r="1753" spans="1:8">
      <c r="A1753" s="4" t="s">
        <v>1970</v>
      </c>
      <c r="B1753" s="4" t="s">
        <v>5069</v>
      </c>
      <c r="C1753" s="4" t="s">
        <v>260</v>
      </c>
      <c r="D1753" s="4" t="s">
        <v>352</v>
      </c>
      <c r="E1753" s="4" t="s">
        <v>5229</v>
      </c>
      <c r="F1753" s="4" t="s">
        <v>5230</v>
      </c>
      <c r="G1753" s="4" t="s">
        <v>5071</v>
      </c>
      <c r="H1753" s="4" t="s">
        <v>5114</v>
      </c>
    </row>
    <row r="1754" spans="1:8">
      <c r="A1754" s="4" t="s">
        <v>5877</v>
      </c>
      <c r="B1754" s="4" t="s">
        <v>5076</v>
      </c>
      <c r="C1754" s="4" t="s">
        <v>5100</v>
      </c>
      <c r="D1754" s="4" t="s">
        <v>352</v>
      </c>
      <c r="E1754" s="4" t="s">
        <v>5403</v>
      </c>
      <c r="F1754" s="4" t="s">
        <v>5404</v>
      </c>
      <c r="G1754" s="4" t="s">
        <v>5080</v>
      </c>
      <c r="H1754" s="4" t="s">
        <v>5075</v>
      </c>
    </row>
    <row r="1755" spans="1:8">
      <c r="A1755" s="4" t="s">
        <v>5878</v>
      </c>
      <c r="B1755" s="4" t="s">
        <v>5069</v>
      </c>
      <c r="C1755" s="4" t="s">
        <v>291</v>
      </c>
      <c r="D1755" s="4" t="s">
        <v>352</v>
      </c>
      <c r="E1755" s="4" t="s">
        <v>5141</v>
      </c>
      <c r="F1755" s="4" t="s">
        <v>295</v>
      </c>
      <c r="G1755" s="4" t="s">
        <v>5071</v>
      </c>
      <c r="H1755" s="4" t="s">
        <v>5072</v>
      </c>
    </row>
    <row r="1756" spans="1:8">
      <c r="A1756" s="4" t="s">
        <v>5879</v>
      </c>
      <c r="B1756" s="4" t="s">
        <v>5076</v>
      </c>
      <c r="C1756" s="4" t="s">
        <v>5100</v>
      </c>
      <c r="D1756" s="4" t="s">
        <v>352</v>
      </c>
      <c r="E1756" s="4" t="s">
        <v>5294</v>
      </c>
      <c r="F1756" s="4" t="s">
        <v>5295</v>
      </c>
      <c r="G1756" s="4" t="s">
        <v>5080</v>
      </c>
      <c r="H1756" s="4" t="s">
        <v>5125</v>
      </c>
    </row>
    <row r="1757" spans="1:8">
      <c r="A1757" s="4" t="s">
        <v>5880</v>
      </c>
      <c r="B1757" s="4" t="s">
        <v>5076</v>
      </c>
      <c r="C1757" s="4" t="s">
        <v>160</v>
      </c>
      <c r="D1757" s="4" t="s">
        <v>352</v>
      </c>
      <c r="E1757" s="4" t="s">
        <v>5217</v>
      </c>
      <c r="F1757" s="4" t="s">
        <v>166</v>
      </c>
      <c r="G1757" s="4" t="s">
        <v>5080</v>
      </c>
      <c r="H1757" s="4" t="s">
        <v>5088</v>
      </c>
    </row>
    <row r="1758" spans="1:8">
      <c r="A1758" s="4" t="s">
        <v>5881</v>
      </c>
      <c r="B1758" s="4" t="s">
        <v>5076</v>
      </c>
      <c r="C1758" s="4" t="s">
        <v>5100</v>
      </c>
      <c r="D1758" s="4" t="s">
        <v>352</v>
      </c>
      <c r="E1758" s="4" t="s">
        <v>5212</v>
      </c>
      <c r="F1758" s="4" t="s">
        <v>5213</v>
      </c>
      <c r="G1758" s="4" t="s">
        <v>5080</v>
      </c>
      <c r="H1758" s="4" t="s">
        <v>5081</v>
      </c>
    </row>
    <row r="1759" spans="1:8">
      <c r="A1759" s="4" t="s">
        <v>5882</v>
      </c>
      <c r="B1759" s="4" t="s">
        <v>5076</v>
      </c>
      <c r="C1759" s="4" t="s">
        <v>175</v>
      </c>
      <c r="D1759" s="4" t="s">
        <v>352</v>
      </c>
      <c r="E1759" s="4" t="s">
        <v>5336</v>
      </c>
      <c r="F1759" s="4" t="s">
        <v>5337</v>
      </c>
      <c r="G1759" s="4" t="s">
        <v>5071</v>
      </c>
      <c r="H1759" s="4" t="s">
        <v>5134</v>
      </c>
    </row>
    <row r="1760" spans="1:8">
      <c r="A1760" s="4" t="s">
        <v>5883</v>
      </c>
      <c r="B1760" s="4" t="s">
        <v>5076</v>
      </c>
      <c r="C1760" s="4" t="s">
        <v>197</v>
      </c>
      <c r="D1760" s="4" t="s">
        <v>352</v>
      </c>
      <c r="E1760" s="4" t="s">
        <v>5086</v>
      </c>
      <c r="F1760" s="4" t="s">
        <v>5087</v>
      </c>
      <c r="G1760" s="4" t="s">
        <v>5071</v>
      </c>
      <c r="H1760" s="4" t="s">
        <v>5114</v>
      </c>
    </row>
    <row r="1761" spans="1:8">
      <c r="A1761" s="4" t="s">
        <v>5884</v>
      </c>
      <c r="B1761" s="4" t="s">
        <v>5076</v>
      </c>
      <c r="C1761" s="4" t="s">
        <v>5100</v>
      </c>
      <c r="D1761" s="4" t="s">
        <v>376</v>
      </c>
      <c r="E1761" s="4" t="s">
        <v>5198</v>
      </c>
      <c r="F1761" s="4" t="s">
        <v>5199</v>
      </c>
      <c r="G1761" s="4" t="s">
        <v>5080</v>
      </c>
      <c r="H1761" s="4" t="s">
        <v>5122</v>
      </c>
    </row>
    <row r="1762" spans="1:8">
      <c r="A1762" s="4" t="s">
        <v>588</v>
      </c>
      <c r="B1762" s="4" t="s">
        <v>5069</v>
      </c>
      <c r="C1762" s="4" t="s">
        <v>495</v>
      </c>
      <c r="D1762" s="4" t="s">
        <v>376</v>
      </c>
      <c r="E1762" s="4" t="s">
        <v>5119</v>
      </c>
      <c r="F1762" s="4" t="s">
        <v>5120</v>
      </c>
      <c r="G1762" s="4" t="s">
        <v>5071</v>
      </c>
      <c r="H1762" s="4" t="s">
        <v>5092</v>
      </c>
    </row>
    <row r="1763" spans="1:8">
      <c r="A1763" s="4" t="s">
        <v>1382</v>
      </c>
      <c r="B1763" s="4" t="s">
        <v>5076</v>
      </c>
      <c r="C1763" s="4" t="s">
        <v>1084</v>
      </c>
      <c r="D1763" s="4" t="s">
        <v>376</v>
      </c>
      <c r="E1763" s="4" t="s">
        <v>5106</v>
      </c>
      <c r="F1763" s="4" t="s">
        <v>5107</v>
      </c>
      <c r="G1763" s="4" t="s">
        <v>5071</v>
      </c>
      <c r="H1763" s="4" t="s">
        <v>5072</v>
      </c>
    </row>
    <row r="1764" spans="1:8">
      <c r="A1764" s="4" t="s">
        <v>1554</v>
      </c>
      <c r="B1764" s="4" t="s">
        <v>5076</v>
      </c>
      <c r="C1764" s="4" t="s">
        <v>495</v>
      </c>
      <c r="D1764" s="4" t="s">
        <v>376</v>
      </c>
      <c r="E1764" s="4" t="s">
        <v>5132</v>
      </c>
      <c r="F1764" s="4" t="s">
        <v>5133</v>
      </c>
      <c r="G1764" s="4" t="s">
        <v>5071</v>
      </c>
      <c r="H1764" s="4" t="s">
        <v>5092</v>
      </c>
    </row>
    <row r="1765" spans="1:8">
      <c r="A1765" s="4" t="s">
        <v>5885</v>
      </c>
      <c r="B1765" s="4" t="s">
        <v>5076</v>
      </c>
      <c r="C1765" s="4" t="s">
        <v>160</v>
      </c>
      <c r="D1765" s="4" t="s">
        <v>376</v>
      </c>
      <c r="E1765" s="4" t="s">
        <v>5370</v>
      </c>
      <c r="F1765" s="4" t="s">
        <v>1294</v>
      </c>
      <c r="G1765" s="4" t="s">
        <v>5071</v>
      </c>
      <c r="H1765" s="4" t="s">
        <v>5098</v>
      </c>
    </row>
    <row r="1766" spans="1:8">
      <c r="A1766" s="4" t="s">
        <v>5886</v>
      </c>
      <c r="B1766" s="4" t="s">
        <v>5258</v>
      </c>
      <c r="C1766" s="4"/>
      <c r="D1766" s="4" t="s">
        <v>376</v>
      </c>
      <c r="E1766" s="4" t="s">
        <v>5259</v>
      </c>
      <c r="F1766" s="4" t="s">
        <v>5260</v>
      </c>
      <c r="G1766" s="4" t="s">
        <v>5080</v>
      </c>
      <c r="H1766" s="4" t="s">
        <v>5103</v>
      </c>
    </row>
    <row r="1767" spans="1:8">
      <c r="A1767" s="4" t="s">
        <v>5887</v>
      </c>
      <c r="B1767" s="4" t="s">
        <v>5076</v>
      </c>
      <c r="C1767" s="4" t="s">
        <v>495</v>
      </c>
      <c r="D1767" s="4" t="s">
        <v>376</v>
      </c>
      <c r="E1767" s="4" t="s">
        <v>5132</v>
      </c>
      <c r="F1767" s="4" t="s">
        <v>5133</v>
      </c>
      <c r="G1767" s="4" t="s">
        <v>5071</v>
      </c>
      <c r="H1767" s="4" t="s">
        <v>5075</v>
      </c>
    </row>
    <row r="1768" spans="1:8">
      <c r="A1768" s="4" t="s">
        <v>1324</v>
      </c>
      <c r="B1768" s="4" t="s">
        <v>5076</v>
      </c>
      <c r="C1768" s="4" t="s">
        <v>160</v>
      </c>
      <c r="D1768" s="4" t="s">
        <v>376</v>
      </c>
      <c r="E1768" s="4" t="s">
        <v>5159</v>
      </c>
      <c r="F1768" s="4" t="s">
        <v>5160</v>
      </c>
      <c r="G1768" s="4" t="s">
        <v>5071</v>
      </c>
      <c r="H1768" s="4" t="s">
        <v>5125</v>
      </c>
    </row>
    <row r="1769" spans="1:8">
      <c r="A1769" s="4" t="s">
        <v>1873</v>
      </c>
      <c r="B1769" s="4" t="s">
        <v>5069</v>
      </c>
      <c r="C1769" s="4" t="s">
        <v>304</v>
      </c>
      <c r="D1769" s="4" t="s">
        <v>376</v>
      </c>
      <c r="E1769" s="4" t="s">
        <v>5314</v>
      </c>
      <c r="F1769" s="4" t="s">
        <v>313</v>
      </c>
      <c r="G1769" s="4" t="s">
        <v>5071</v>
      </c>
      <c r="H1769" s="4" t="s">
        <v>5121</v>
      </c>
    </row>
    <row r="1770" spans="1:8">
      <c r="A1770" s="4" t="s">
        <v>1618</v>
      </c>
      <c r="B1770" s="4" t="s">
        <v>5076</v>
      </c>
      <c r="C1770" s="4" t="s">
        <v>495</v>
      </c>
      <c r="D1770" s="4" t="s">
        <v>376</v>
      </c>
      <c r="E1770" s="4" t="s">
        <v>5132</v>
      </c>
      <c r="F1770" s="4" t="s">
        <v>5133</v>
      </c>
      <c r="G1770" s="4" t="s">
        <v>5071</v>
      </c>
      <c r="H1770" s="4" t="s">
        <v>5072</v>
      </c>
    </row>
    <row r="1771" spans="1:8">
      <c r="A1771" s="4" t="s">
        <v>5888</v>
      </c>
      <c r="B1771" s="4" t="s">
        <v>5076</v>
      </c>
      <c r="C1771" s="4" t="s">
        <v>495</v>
      </c>
      <c r="D1771" s="4" t="s">
        <v>376</v>
      </c>
      <c r="E1771" s="4" t="s">
        <v>5132</v>
      </c>
      <c r="F1771" s="4" t="s">
        <v>5133</v>
      </c>
      <c r="G1771" s="4" t="s">
        <v>5080</v>
      </c>
      <c r="H1771" s="4" t="s">
        <v>5168</v>
      </c>
    </row>
    <row r="1772" spans="1:8">
      <c r="A1772" s="4" t="s">
        <v>1997</v>
      </c>
      <c r="B1772" s="4" t="s">
        <v>5076</v>
      </c>
      <c r="C1772" s="4" t="s">
        <v>129</v>
      </c>
      <c r="D1772" s="4" t="s">
        <v>376</v>
      </c>
      <c r="E1772" s="4" t="s">
        <v>5339</v>
      </c>
      <c r="F1772" s="4" t="s">
        <v>142</v>
      </c>
      <c r="G1772" s="4" t="s">
        <v>5071</v>
      </c>
      <c r="H1772" s="4" t="s">
        <v>5125</v>
      </c>
    </row>
    <row r="1773" spans="1:8">
      <c r="A1773" s="4" t="s">
        <v>5889</v>
      </c>
      <c r="B1773" s="4" t="s">
        <v>5076</v>
      </c>
      <c r="C1773" s="4" t="s">
        <v>129</v>
      </c>
      <c r="D1773" s="4" t="s">
        <v>376</v>
      </c>
      <c r="E1773" s="4" t="s">
        <v>5382</v>
      </c>
      <c r="F1773" s="4" t="s">
        <v>128</v>
      </c>
      <c r="G1773" s="4" t="s">
        <v>5080</v>
      </c>
      <c r="H1773" s="4" t="s">
        <v>5092</v>
      </c>
    </row>
    <row r="1774" spans="1:8">
      <c r="A1774" s="4" t="s">
        <v>1209</v>
      </c>
      <c r="B1774" s="4" t="s">
        <v>5076</v>
      </c>
      <c r="C1774" s="4" t="s">
        <v>240</v>
      </c>
      <c r="D1774" s="4" t="s">
        <v>376</v>
      </c>
      <c r="E1774" s="4" t="s">
        <v>5226</v>
      </c>
      <c r="F1774" s="4" t="s">
        <v>5227</v>
      </c>
      <c r="G1774" s="4" t="s">
        <v>5071</v>
      </c>
      <c r="H1774" s="4" t="s">
        <v>5088</v>
      </c>
    </row>
    <row r="1775" spans="1:8">
      <c r="A1775" s="4" t="s">
        <v>5890</v>
      </c>
      <c r="B1775" s="4" t="s">
        <v>5069</v>
      </c>
      <c r="C1775" s="4" t="s">
        <v>322</v>
      </c>
      <c r="D1775" s="4" t="s">
        <v>376</v>
      </c>
      <c r="E1775" s="4" t="s">
        <v>5194</v>
      </c>
      <c r="F1775" s="4" t="s">
        <v>5195</v>
      </c>
      <c r="G1775" s="4" t="s">
        <v>5071</v>
      </c>
      <c r="H1775" s="4" t="s">
        <v>5103</v>
      </c>
    </row>
    <row r="1776" spans="1:8">
      <c r="A1776" s="4" t="s">
        <v>5891</v>
      </c>
      <c r="B1776" s="4" t="s">
        <v>5069</v>
      </c>
      <c r="C1776" s="4" t="s">
        <v>66</v>
      </c>
      <c r="D1776" s="4" t="s">
        <v>376</v>
      </c>
      <c r="E1776" s="4" t="s">
        <v>5097</v>
      </c>
      <c r="F1776" s="4" t="s">
        <v>82</v>
      </c>
      <c r="G1776" s="4" t="s">
        <v>5080</v>
      </c>
      <c r="H1776" s="4" t="s">
        <v>5081</v>
      </c>
    </row>
    <row r="1777" spans="1:8">
      <c r="A1777" s="4" t="s">
        <v>5892</v>
      </c>
      <c r="B1777" s="4" t="s">
        <v>5076</v>
      </c>
      <c r="C1777" s="4" t="s">
        <v>5100</v>
      </c>
      <c r="D1777" s="4" t="s">
        <v>376</v>
      </c>
      <c r="E1777" s="4" t="s">
        <v>5363</v>
      </c>
      <c r="F1777" s="4" t="s">
        <v>5364</v>
      </c>
      <c r="G1777" s="4" t="s">
        <v>5080</v>
      </c>
      <c r="H1777" s="4" t="s">
        <v>5103</v>
      </c>
    </row>
    <row r="1778" spans="1:8">
      <c r="A1778" s="4" t="s">
        <v>440</v>
      </c>
      <c r="B1778" s="4" t="s">
        <v>5076</v>
      </c>
      <c r="C1778" s="4" t="s">
        <v>34</v>
      </c>
      <c r="D1778" s="4" t="s">
        <v>376</v>
      </c>
      <c r="E1778" s="4" t="s">
        <v>5354</v>
      </c>
      <c r="F1778" s="4" t="s">
        <v>59</v>
      </c>
      <c r="G1778" s="4" t="s">
        <v>5071</v>
      </c>
      <c r="H1778" s="4" t="s">
        <v>5122</v>
      </c>
    </row>
    <row r="1779" spans="1:8">
      <c r="A1779" s="4" t="s">
        <v>1491</v>
      </c>
      <c r="B1779" s="4" t="s">
        <v>5076</v>
      </c>
      <c r="C1779" s="4" t="s">
        <v>495</v>
      </c>
      <c r="D1779" s="4" t="s">
        <v>376</v>
      </c>
      <c r="E1779" s="4" t="s">
        <v>5132</v>
      </c>
      <c r="F1779" s="4" t="s">
        <v>5133</v>
      </c>
      <c r="G1779" s="4" t="s">
        <v>5071</v>
      </c>
      <c r="H1779" s="4" t="s">
        <v>5204</v>
      </c>
    </row>
    <row r="1780" spans="1:8">
      <c r="A1780" s="4" t="s">
        <v>1526</v>
      </c>
      <c r="B1780" s="4" t="s">
        <v>5076</v>
      </c>
      <c r="C1780" s="4" t="s">
        <v>495</v>
      </c>
      <c r="D1780" s="4" t="s">
        <v>376</v>
      </c>
      <c r="E1780" s="4" t="s">
        <v>5132</v>
      </c>
      <c r="F1780" s="4" t="s">
        <v>5133</v>
      </c>
      <c r="G1780" s="4" t="s">
        <v>5071</v>
      </c>
      <c r="H1780" s="4" t="s">
        <v>5092</v>
      </c>
    </row>
    <row r="1781" spans="1:8">
      <c r="A1781" s="4" t="s">
        <v>833</v>
      </c>
      <c r="B1781" s="4" t="s">
        <v>5076</v>
      </c>
      <c r="C1781" s="4" t="s">
        <v>129</v>
      </c>
      <c r="D1781" s="4" t="s">
        <v>376</v>
      </c>
      <c r="E1781" s="4" t="s">
        <v>5332</v>
      </c>
      <c r="F1781" s="4" t="s">
        <v>5333</v>
      </c>
      <c r="G1781" s="4" t="s">
        <v>5071</v>
      </c>
      <c r="H1781" s="4" t="s">
        <v>5098</v>
      </c>
    </row>
    <row r="1782" spans="1:8">
      <c r="A1782" s="4" t="s">
        <v>1150</v>
      </c>
      <c r="B1782" s="4" t="s">
        <v>5076</v>
      </c>
      <c r="C1782" s="4" t="s">
        <v>129</v>
      </c>
      <c r="D1782" s="4" t="s">
        <v>376</v>
      </c>
      <c r="E1782" s="4" t="s">
        <v>5382</v>
      </c>
      <c r="F1782" s="4" t="s">
        <v>128</v>
      </c>
      <c r="G1782" s="4" t="s">
        <v>5071</v>
      </c>
      <c r="H1782" s="4" t="s">
        <v>5124</v>
      </c>
    </row>
    <row r="1783" spans="1:8">
      <c r="A1783" s="4" t="s">
        <v>5893</v>
      </c>
      <c r="B1783" s="4" t="s">
        <v>5076</v>
      </c>
      <c r="C1783" s="4" t="s">
        <v>221</v>
      </c>
      <c r="D1783" s="4" t="s">
        <v>376</v>
      </c>
      <c r="E1783" s="4" t="s">
        <v>5278</v>
      </c>
      <c r="F1783" s="4" t="s">
        <v>5279</v>
      </c>
      <c r="G1783" s="4" t="s">
        <v>5080</v>
      </c>
      <c r="H1783" s="4" t="s">
        <v>5103</v>
      </c>
    </row>
    <row r="1784" spans="1:8">
      <c r="A1784" s="4" t="s">
        <v>5894</v>
      </c>
      <c r="B1784" s="4" t="s">
        <v>5076</v>
      </c>
      <c r="C1784" s="4" t="s">
        <v>129</v>
      </c>
      <c r="D1784" s="4" t="s">
        <v>376</v>
      </c>
      <c r="E1784" s="4" t="s">
        <v>5594</v>
      </c>
      <c r="F1784" s="4" t="s">
        <v>138</v>
      </c>
      <c r="G1784" s="4" t="s">
        <v>5080</v>
      </c>
      <c r="H1784" s="4" t="s">
        <v>5081</v>
      </c>
    </row>
    <row r="1785" spans="1:8">
      <c r="A1785" s="4" t="s">
        <v>1240</v>
      </c>
      <c r="B1785" s="4" t="s">
        <v>5076</v>
      </c>
      <c r="C1785" s="4" t="s">
        <v>66</v>
      </c>
      <c r="D1785" s="4" t="s">
        <v>376</v>
      </c>
      <c r="E1785" s="4" t="s">
        <v>5218</v>
      </c>
      <c r="F1785" s="4" t="s">
        <v>5219</v>
      </c>
      <c r="G1785" s="4" t="s">
        <v>5071</v>
      </c>
      <c r="H1785" s="4" t="s">
        <v>5084</v>
      </c>
    </row>
    <row r="1786" spans="1:8">
      <c r="A1786" s="4" t="s">
        <v>990</v>
      </c>
      <c r="B1786" s="4" t="s">
        <v>5076</v>
      </c>
      <c r="C1786" s="4" t="s">
        <v>197</v>
      </c>
      <c r="D1786" s="4" t="s">
        <v>376</v>
      </c>
      <c r="E1786" s="4" t="s">
        <v>5086</v>
      </c>
      <c r="F1786" s="4" t="s">
        <v>5087</v>
      </c>
      <c r="G1786" s="4" t="s">
        <v>5071</v>
      </c>
      <c r="H1786" s="4" t="s">
        <v>5204</v>
      </c>
    </row>
    <row r="1787" spans="1:8">
      <c r="A1787" s="4" t="s">
        <v>1718</v>
      </c>
      <c r="B1787" s="4" t="s">
        <v>5076</v>
      </c>
      <c r="C1787" s="4" t="s">
        <v>34</v>
      </c>
      <c r="D1787" s="4" t="s">
        <v>376</v>
      </c>
      <c r="E1787" s="4" t="s">
        <v>5147</v>
      </c>
      <c r="F1787" s="4" t="s">
        <v>5148</v>
      </c>
      <c r="G1787" s="4" t="s">
        <v>5071</v>
      </c>
      <c r="H1787" s="4" t="s">
        <v>5098</v>
      </c>
    </row>
    <row r="1788" spans="1:8">
      <c r="A1788" s="4" t="s">
        <v>991</v>
      </c>
      <c r="B1788" s="4" t="s">
        <v>5076</v>
      </c>
      <c r="C1788" s="4" t="s">
        <v>197</v>
      </c>
      <c r="D1788" s="4" t="s">
        <v>352</v>
      </c>
      <c r="E1788" s="4" t="s">
        <v>5086</v>
      </c>
      <c r="F1788" s="4" t="s">
        <v>5087</v>
      </c>
      <c r="G1788" s="4" t="s">
        <v>5071</v>
      </c>
      <c r="H1788" s="4" t="s">
        <v>5204</v>
      </c>
    </row>
    <row r="1789" spans="1:8">
      <c r="A1789" s="4" t="s">
        <v>913</v>
      </c>
      <c r="B1789" s="4" t="s">
        <v>5076</v>
      </c>
      <c r="C1789" s="4" t="s">
        <v>160</v>
      </c>
      <c r="D1789" s="4" t="s">
        <v>352</v>
      </c>
      <c r="E1789" s="4" t="s">
        <v>5203</v>
      </c>
      <c r="F1789" s="4" t="s">
        <v>159</v>
      </c>
      <c r="G1789" s="4" t="s">
        <v>5071</v>
      </c>
      <c r="H1789" s="4" t="s">
        <v>5088</v>
      </c>
    </row>
    <row r="1790" spans="1:8">
      <c r="A1790" s="4" t="s">
        <v>2010</v>
      </c>
      <c r="B1790" s="4" t="s">
        <v>5076</v>
      </c>
      <c r="C1790" s="4" t="s">
        <v>129</v>
      </c>
      <c r="D1790" s="4" t="s">
        <v>352</v>
      </c>
      <c r="E1790" s="4" t="s">
        <v>5104</v>
      </c>
      <c r="F1790" s="4" t="s">
        <v>5105</v>
      </c>
      <c r="G1790" s="4" t="s">
        <v>5071</v>
      </c>
      <c r="H1790" s="4" t="s">
        <v>5081</v>
      </c>
    </row>
    <row r="1791" spans="1:8">
      <c r="A1791" s="4" t="s">
        <v>5895</v>
      </c>
      <c r="B1791" s="4" t="s">
        <v>5076</v>
      </c>
      <c r="C1791" s="4" t="s">
        <v>129</v>
      </c>
      <c r="D1791" s="4" t="s">
        <v>352</v>
      </c>
      <c r="E1791" s="4" t="s">
        <v>5409</v>
      </c>
      <c r="F1791" s="4" t="s">
        <v>5410</v>
      </c>
      <c r="G1791" s="4" t="s">
        <v>5080</v>
      </c>
      <c r="H1791" s="4" t="s">
        <v>5124</v>
      </c>
    </row>
    <row r="1792" spans="1:8">
      <c r="A1792" s="4" t="s">
        <v>5896</v>
      </c>
      <c r="B1792" s="4" t="s">
        <v>5076</v>
      </c>
      <c r="C1792" s="4" t="s">
        <v>129</v>
      </c>
      <c r="D1792" s="4" t="s">
        <v>352</v>
      </c>
      <c r="E1792" s="4" t="s">
        <v>5332</v>
      </c>
      <c r="F1792" s="4" t="s">
        <v>5333</v>
      </c>
      <c r="G1792" s="4" t="s">
        <v>5071</v>
      </c>
      <c r="H1792" s="4" t="s">
        <v>5092</v>
      </c>
    </row>
    <row r="1793" spans="1:8">
      <c r="A1793" s="4" t="s">
        <v>5897</v>
      </c>
      <c r="B1793" s="4" t="s">
        <v>5076</v>
      </c>
      <c r="C1793" s="4" t="s">
        <v>495</v>
      </c>
      <c r="D1793" s="4" t="s">
        <v>352</v>
      </c>
      <c r="E1793" s="4" t="s">
        <v>5132</v>
      </c>
      <c r="F1793" s="4" t="s">
        <v>5133</v>
      </c>
      <c r="G1793" s="4" t="s">
        <v>5071</v>
      </c>
      <c r="H1793" s="4" t="s">
        <v>5088</v>
      </c>
    </row>
    <row r="1794" spans="1:8">
      <c r="A1794" s="4" t="s">
        <v>5898</v>
      </c>
      <c r="B1794" s="4" t="s">
        <v>5076</v>
      </c>
      <c r="C1794" s="4" t="s">
        <v>1084</v>
      </c>
      <c r="D1794" s="4" t="s">
        <v>352</v>
      </c>
      <c r="E1794" s="4" t="s">
        <v>5090</v>
      </c>
      <c r="F1794" s="4" t="s">
        <v>5091</v>
      </c>
      <c r="G1794" s="4" t="s">
        <v>5071</v>
      </c>
      <c r="H1794" s="4" t="s">
        <v>5098</v>
      </c>
    </row>
    <row r="1795" spans="1:8">
      <c r="A1795" s="4" t="s">
        <v>687</v>
      </c>
      <c r="B1795" s="4" t="s">
        <v>5076</v>
      </c>
      <c r="C1795" s="4" t="s">
        <v>175</v>
      </c>
      <c r="D1795" s="4" t="s">
        <v>352</v>
      </c>
      <c r="E1795" s="4" t="s">
        <v>5192</v>
      </c>
      <c r="F1795" s="4" t="s">
        <v>673</v>
      </c>
      <c r="G1795" s="4" t="s">
        <v>5071</v>
      </c>
      <c r="H1795" s="4" t="s">
        <v>5114</v>
      </c>
    </row>
    <row r="1796" spans="1:8">
      <c r="A1796" s="4" t="s">
        <v>4071</v>
      </c>
      <c r="B1796" s="4" t="s">
        <v>5076</v>
      </c>
      <c r="C1796" s="4" t="s">
        <v>221</v>
      </c>
      <c r="D1796" s="4" t="s">
        <v>352</v>
      </c>
      <c r="E1796" s="4" t="s">
        <v>5238</v>
      </c>
      <c r="F1796" s="4" t="s">
        <v>5239</v>
      </c>
      <c r="G1796" s="4" t="s">
        <v>5071</v>
      </c>
      <c r="H1796" s="4" t="s">
        <v>5124</v>
      </c>
    </row>
    <row r="1797" spans="1:8">
      <c r="A1797" s="4" t="s">
        <v>1057</v>
      </c>
      <c r="B1797" s="4" t="s">
        <v>5069</v>
      </c>
      <c r="C1797" s="4" t="s">
        <v>322</v>
      </c>
      <c r="D1797" s="4" t="s">
        <v>376</v>
      </c>
      <c r="E1797" s="4" t="s">
        <v>5194</v>
      </c>
      <c r="F1797" s="4" t="s">
        <v>5195</v>
      </c>
      <c r="G1797" s="4" t="s">
        <v>5071</v>
      </c>
      <c r="H1797" s="4" t="s">
        <v>5204</v>
      </c>
    </row>
    <row r="1798" spans="1:8">
      <c r="A1798" s="4" t="s">
        <v>1960</v>
      </c>
      <c r="B1798" s="4" t="s">
        <v>5069</v>
      </c>
      <c r="C1798" s="4" t="s">
        <v>322</v>
      </c>
      <c r="D1798" s="4" t="s">
        <v>376</v>
      </c>
      <c r="E1798" s="4" t="s">
        <v>5304</v>
      </c>
      <c r="F1798" s="4" t="s">
        <v>5305</v>
      </c>
      <c r="G1798" s="4" t="s">
        <v>5071</v>
      </c>
      <c r="H1798" s="4" t="s">
        <v>5204</v>
      </c>
    </row>
    <row r="1799" spans="1:8">
      <c r="A1799" s="4" t="s">
        <v>695</v>
      </c>
      <c r="B1799" s="4" t="s">
        <v>5076</v>
      </c>
      <c r="C1799" s="4" t="s">
        <v>129</v>
      </c>
      <c r="D1799" s="4" t="s">
        <v>376</v>
      </c>
      <c r="E1799" s="4" t="s">
        <v>5301</v>
      </c>
      <c r="F1799" s="4" t="s">
        <v>146</v>
      </c>
      <c r="G1799" s="4" t="s">
        <v>5071</v>
      </c>
      <c r="H1799" s="4" t="s">
        <v>5072</v>
      </c>
    </row>
    <row r="1800" spans="1:8">
      <c r="A1800" s="4" t="s">
        <v>5899</v>
      </c>
      <c r="B1800" s="4" t="s">
        <v>5076</v>
      </c>
      <c r="C1800" s="4" t="s">
        <v>240</v>
      </c>
      <c r="D1800" s="4" t="s">
        <v>376</v>
      </c>
      <c r="E1800" s="4" t="s">
        <v>5226</v>
      </c>
      <c r="F1800" s="4" t="s">
        <v>5227</v>
      </c>
      <c r="G1800" s="4" t="s">
        <v>5071</v>
      </c>
      <c r="H1800" s="4" t="s">
        <v>5134</v>
      </c>
    </row>
    <row r="1801" spans="1:8">
      <c r="A1801" s="4" t="s">
        <v>5900</v>
      </c>
      <c r="B1801" s="4" t="s">
        <v>5076</v>
      </c>
      <c r="C1801" s="4" t="s">
        <v>66</v>
      </c>
      <c r="D1801" s="4" t="s">
        <v>376</v>
      </c>
      <c r="E1801" s="4" t="s">
        <v>5307</v>
      </c>
      <c r="F1801" s="4" t="s">
        <v>5308</v>
      </c>
      <c r="G1801" s="4" t="s">
        <v>5071</v>
      </c>
      <c r="H1801" s="4" t="s">
        <v>5075</v>
      </c>
    </row>
    <row r="1802" spans="1:8">
      <c r="A1802" s="4" t="s">
        <v>454</v>
      </c>
      <c r="B1802" s="4" t="s">
        <v>5076</v>
      </c>
      <c r="C1802" s="4" t="s">
        <v>197</v>
      </c>
      <c r="D1802" s="4" t="s">
        <v>376</v>
      </c>
      <c r="E1802" s="4" t="s">
        <v>5200</v>
      </c>
      <c r="F1802" s="4" t="s">
        <v>5201</v>
      </c>
      <c r="G1802" s="4" t="s">
        <v>5071</v>
      </c>
      <c r="H1802" s="4" t="s">
        <v>5084</v>
      </c>
    </row>
    <row r="1803" spans="1:8">
      <c r="A1803" s="4" t="s">
        <v>647</v>
      </c>
      <c r="B1803" s="4" t="s">
        <v>5076</v>
      </c>
      <c r="C1803" s="4" t="s">
        <v>66</v>
      </c>
      <c r="D1803" s="4" t="s">
        <v>376</v>
      </c>
      <c r="E1803" s="4" t="s">
        <v>5173</v>
      </c>
      <c r="F1803" s="4" t="s">
        <v>5174</v>
      </c>
      <c r="G1803" s="4" t="s">
        <v>5071</v>
      </c>
      <c r="H1803" s="4" t="s">
        <v>5072</v>
      </c>
    </row>
    <row r="1804" spans="1:8">
      <c r="A1804" s="4" t="s">
        <v>5901</v>
      </c>
      <c r="B1804" s="4" t="s">
        <v>5076</v>
      </c>
      <c r="C1804" s="4" t="s">
        <v>194</v>
      </c>
      <c r="D1804" s="4" t="s">
        <v>376</v>
      </c>
      <c r="E1804" s="4" t="s">
        <v>5251</v>
      </c>
      <c r="F1804" s="4" t="s">
        <v>5252</v>
      </c>
      <c r="G1804" s="4" t="s">
        <v>5071</v>
      </c>
      <c r="H1804" s="4" t="s">
        <v>5124</v>
      </c>
    </row>
    <row r="1805" spans="1:8">
      <c r="A1805" s="4" t="s">
        <v>612</v>
      </c>
      <c r="B1805" s="4" t="s">
        <v>5076</v>
      </c>
      <c r="C1805" s="4" t="s">
        <v>129</v>
      </c>
      <c r="D1805" s="4" t="s">
        <v>376</v>
      </c>
      <c r="E1805" s="4" t="s">
        <v>5104</v>
      </c>
      <c r="F1805" s="4" t="s">
        <v>5105</v>
      </c>
      <c r="G1805" s="4" t="s">
        <v>5071</v>
      </c>
      <c r="H1805" s="4" t="s">
        <v>5114</v>
      </c>
    </row>
    <row r="1806" spans="1:8">
      <c r="A1806" s="4" t="s">
        <v>5902</v>
      </c>
      <c r="B1806" s="4" t="s">
        <v>5076</v>
      </c>
      <c r="C1806" s="4" t="s">
        <v>495</v>
      </c>
      <c r="D1806" s="4" t="s">
        <v>376</v>
      </c>
      <c r="E1806" s="4" t="s">
        <v>5132</v>
      </c>
      <c r="F1806" s="4" t="s">
        <v>5133</v>
      </c>
      <c r="G1806" s="4" t="s">
        <v>5071</v>
      </c>
      <c r="H1806" s="4" t="s">
        <v>5103</v>
      </c>
    </row>
    <row r="1807" spans="1:8">
      <c r="A1807" s="4" t="s">
        <v>1736</v>
      </c>
      <c r="B1807" s="4" t="s">
        <v>5076</v>
      </c>
      <c r="C1807" s="4" t="s">
        <v>34</v>
      </c>
      <c r="D1807" s="4" t="s">
        <v>376</v>
      </c>
      <c r="E1807" s="4" t="s">
        <v>5147</v>
      </c>
      <c r="F1807" s="4" t="s">
        <v>5148</v>
      </c>
      <c r="G1807" s="4" t="s">
        <v>5071</v>
      </c>
      <c r="H1807" s="4" t="s">
        <v>5125</v>
      </c>
    </row>
    <row r="1808" spans="1:8">
      <c r="A1808" s="4" t="s">
        <v>1220</v>
      </c>
      <c r="B1808" s="4" t="s">
        <v>5076</v>
      </c>
      <c r="C1808" s="4" t="s">
        <v>240</v>
      </c>
      <c r="D1808" s="4" t="s">
        <v>376</v>
      </c>
      <c r="E1808" s="4" t="s">
        <v>5226</v>
      </c>
      <c r="F1808" s="4" t="s">
        <v>5227</v>
      </c>
      <c r="G1808" s="4" t="s">
        <v>5071</v>
      </c>
      <c r="H1808" s="4" t="s">
        <v>5098</v>
      </c>
    </row>
    <row r="1809" spans="1:8">
      <c r="A1809" s="4" t="s">
        <v>1194</v>
      </c>
      <c r="B1809" s="4" t="s">
        <v>5076</v>
      </c>
      <c r="C1809" s="4" t="s">
        <v>34</v>
      </c>
      <c r="D1809" s="4" t="s">
        <v>376</v>
      </c>
      <c r="E1809" s="4" t="s">
        <v>5142</v>
      </c>
      <c r="F1809" s="4" t="s">
        <v>5143</v>
      </c>
      <c r="G1809" s="4" t="s">
        <v>5071</v>
      </c>
      <c r="H1809" s="4" t="s">
        <v>5095</v>
      </c>
    </row>
    <row r="1810" spans="1:8">
      <c r="A1810" s="4" t="s">
        <v>5903</v>
      </c>
      <c r="B1810" s="4" t="s">
        <v>5076</v>
      </c>
      <c r="C1810" s="4" t="s">
        <v>175</v>
      </c>
      <c r="D1810" s="4" t="s">
        <v>376</v>
      </c>
      <c r="E1810" s="4" t="s">
        <v>5262</v>
      </c>
      <c r="F1810" s="4" t="s">
        <v>5263</v>
      </c>
      <c r="G1810" s="4" t="s">
        <v>5071</v>
      </c>
      <c r="H1810" s="4" t="s">
        <v>5095</v>
      </c>
    </row>
    <row r="1811" spans="1:8">
      <c r="A1811" s="4" t="s">
        <v>1535</v>
      </c>
      <c r="B1811" s="4" t="s">
        <v>5076</v>
      </c>
      <c r="C1811" s="4" t="s">
        <v>495</v>
      </c>
      <c r="D1811" s="4" t="s">
        <v>376</v>
      </c>
      <c r="E1811" s="4" t="s">
        <v>5132</v>
      </c>
      <c r="F1811" s="4" t="s">
        <v>5133</v>
      </c>
      <c r="G1811" s="4" t="s">
        <v>5071</v>
      </c>
      <c r="H1811" s="4" t="s">
        <v>5134</v>
      </c>
    </row>
    <row r="1812" spans="1:8">
      <c r="A1812" s="4" t="s">
        <v>610</v>
      </c>
      <c r="B1812" s="4" t="s">
        <v>5076</v>
      </c>
      <c r="C1812" s="4" t="s">
        <v>129</v>
      </c>
      <c r="D1812" s="4" t="s">
        <v>376</v>
      </c>
      <c r="E1812" s="4" t="s">
        <v>5104</v>
      </c>
      <c r="F1812" s="4" t="s">
        <v>5105</v>
      </c>
      <c r="G1812" s="4" t="s">
        <v>5071</v>
      </c>
      <c r="H1812" s="4" t="s">
        <v>5125</v>
      </c>
    </row>
    <row r="1813" spans="1:8">
      <c r="A1813" s="4" t="s">
        <v>1560</v>
      </c>
      <c r="B1813" s="4" t="s">
        <v>5076</v>
      </c>
      <c r="C1813" s="4" t="s">
        <v>495</v>
      </c>
      <c r="D1813" s="4" t="s">
        <v>376</v>
      </c>
      <c r="E1813" s="4" t="s">
        <v>5132</v>
      </c>
      <c r="F1813" s="4" t="s">
        <v>5133</v>
      </c>
      <c r="G1813" s="4" t="s">
        <v>5071</v>
      </c>
      <c r="H1813" s="4" t="s">
        <v>5134</v>
      </c>
    </row>
    <row r="1814" spans="1:8">
      <c r="A1814" s="4" t="s">
        <v>5904</v>
      </c>
      <c r="B1814" s="4" t="s">
        <v>5076</v>
      </c>
      <c r="C1814" s="4" t="s">
        <v>197</v>
      </c>
      <c r="D1814" s="4" t="s">
        <v>376</v>
      </c>
      <c r="E1814" s="4" t="s">
        <v>5086</v>
      </c>
      <c r="F1814" s="4" t="s">
        <v>5087</v>
      </c>
      <c r="G1814" s="4" t="s">
        <v>5071</v>
      </c>
      <c r="H1814" s="4" t="s">
        <v>5088</v>
      </c>
    </row>
    <row r="1815" spans="1:8">
      <c r="A1815" s="4" t="s">
        <v>1415</v>
      </c>
      <c r="B1815" s="4" t="s">
        <v>5076</v>
      </c>
      <c r="C1815" s="4" t="s">
        <v>495</v>
      </c>
      <c r="D1815" s="4" t="s">
        <v>376</v>
      </c>
      <c r="E1815" s="4" t="s">
        <v>5132</v>
      </c>
      <c r="F1815" s="4" t="s">
        <v>5133</v>
      </c>
      <c r="G1815" s="4" t="s">
        <v>5071</v>
      </c>
      <c r="H1815" s="4" t="s">
        <v>5084</v>
      </c>
    </row>
    <row r="1816" spans="1:8">
      <c r="A1816" s="4" t="s">
        <v>380</v>
      </c>
      <c r="B1816" s="4" t="s">
        <v>5069</v>
      </c>
      <c r="C1816" s="4" t="s">
        <v>291</v>
      </c>
      <c r="D1816" s="4" t="s">
        <v>376</v>
      </c>
      <c r="E1816" s="4" t="s">
        <v>5141</v>
      </c>
      <c r="F1816" s="4" t="s">
        <v>295</v>
      </c>
      <c r="G1816" s="4" t="s">
        <v>5071</v>
      </c>
      <c r="H1816" s="4" t="s">
        <v>5169</v>
      </c>
    </row>
    <row r="1817" spans="1:8">
      <c r="A1817" s="4" t="s">
        <v>669</v>
      </c>
      <c r="B1817" s="4" t="s">
        <v>5076</v>
      </c>
      <c r="C1817" s="4" t="s">
        <v>34</v>
      </c>
      <c r="D1817" s="4" t="s">
        <v>376</v>
      </c>
      <c r="E1817" s="4" t="s">
        <v>5365</v>
      </c>
      <c r="F1817" s="4" t="s">
        <v>5366</v>
      </c>
      <c r="G1817" s="4" t="s">
        <v>5071</v>
      </c>
      <c r="H1817" s="4" t="s">
        <v>5125</v>
      </c>
    </row>
    <row r="1818" spans="1:8">
      <c r="A1818" s="4" t="s">
        <v>1514</v>
      </c>
      <c r="B1818" s="4" t="s">
        <v>5076</v>
      </c>
      <c r="C1818" s="4" t="s">
        <v>495</v>
      </c>
      <c r="D1818" s="4" t="s">
        <v>376</v>
      </c>
      <c r="E1818" s="4" t="s">
        <v>5132</v>
      </c>
      <c r="F1818" s="4" t="s">
        <v>5133</v>
      </c>
      <c r="G1818" s="4" t="s">
        <v>5071</v>
      </c>
      <c r="H1818" s="4" t="s">
        <v>5084</v>
      </c>
    </row>
    <row r="1819" spans="1:8">
      <c r="A1819" s="4" t="s">
        <v>754</v>
      </c>
      <c r="B1819" s="4" t="s">
        <v>5076</v>
      </c>
      <c r="C1819" s="4" t="s">
        <v>34</v>
      </c>
      <c r="D1819" s="4" t="s">
        <v>376</v>
      </c>
      <c r="E1819" s="4" t="s">
        <v>5281</v>
      </c>
      <c r="F1819" s="4" t="s">
        <v>5282</v>
      </c>
      <c r="G1819" s="4" t="s">
        <v>5071</v>
      </c>
      <c r="H1819" s="4" t="s">
        <v>5081</v>
      </c>
    </row>
    <row r="1820" spans="1:8">
      <c r="A1820" s="4" t="s">
        <v>852</v>
      </c>
      <c r="B1820" s="4" t="s">
        <v>5069</v>
      </c>
      <c r="C1820" s="4" t="s">
        <v>291</v>
      </c>
      <c r="D1820" s="4" t="s">
        <v>376</v>
      </c>
      <c r="E1820" s="4" t="s">
        <v>5397</v>
      </c>
      <c r="F1820" s="4" t="s">
        <v>5398</v>
      </c>
      <c r="G1820" s="4" t="s">
        <v>5071</v>
      </c>
      <c r="H1820" s="4" t="s">
        <v>5168</v>
      </c>
    </row>
    <row r="1821" spans="1:8">
      <c r="A1821" s="4" t="s">
        <v>1043</v>
      </c>
      <c r="B1821" s="4" t="s">
        <v>5069</v>
      </c>
      <c r="C1821" s="4" t="s">
        <v>322</v>
      </c>
      <c r="D1821" s="4" t="s">
        <v>376</v>
      </c>
      <c r="E1821" s="4" t="s">
        <v>5194</v>
      </c>
      <c r="F1821" s="4" t="s">
        <v>5195</v>
      </c>
      <c r="G1821" s="4" t="s">
        <v>5071</v>
      </c>
      <c r="H1821" s="4" t="s">
        <v>5092</v>
      </c>
    </row>
    <row r="1822" spans="1:8">
      <c r="A1822" s="4" t="s">
        <v>883</v>
      </c>
      <c r="B1822" s="4" t="s">
        <v>5069</v>
      </c>
      <c r="C1822" s="4" t="s">
        <v>260</v>
      </c>
      <c r="D1822" s="4" t="s">
        <v>376</v>
      </c>
      <c r="E1822" s="4" t="s">
        <v>5443</v>
      </c>
      <c r="F1822" s="4" t="s">
        <v>5444</v>
      </c>
      <c r="G1822" s="4" t="s">
        <v>5071</v>
      </c>
      <c r="H1822" s="4" t="s">
        <v>5204</v>
      </c>
    </row>
    <row r="1823" spans="1:8">
      <c r="A1823" s="4" t="s">
        <v>1152</v>
      </c>
      <c r="B1823" s="4" t="s">
        <v>5076</v>
      </c>
      <c r="C1823" s="4" t="s">
        <v>129</v>
      </c>
      <c r="D1823" s="4" t="s">
        <v>352</v>
      </c>
      <c r="E1823" s="4" t="s">
        <v>5382</v>
      </c>
      <c r="F1823" s="4" t="s">
        <v>128</v>
      </c>
      <c r="G1823" s="4" t="s">
        <v>5071</v>
      </c>
      <c r="H1823" s="4" t="s">
        <v>5204</v>
      </c>
    </row>
    <row r="1824" spans="1:8">
      <c r="A1824" s="4" t="s">
        <v>5905</v>
      </c>
      <c r="B1824" s="4" t="s">
        <v>5076</v>
      </c>
      <c r="C1824" s="4" t="s">
        <v>5100</v>
      </c>
      <c r="D1824" s="4" t="s">
        <v>352</v>
      </c>
      <c r="E1824" s="4" t="s">
        <v>5906</v>
      </c>
      <c r="F1824" s="4" t="s">
        <v>5907</v>
      </c>
      <c r="G1824" s="4" t="s">
        <v>5080</v>
      </c>
      <c r="H1824" s="4" t="s">
        <v>5114</v>
      </c>
    </row>
    <row r="1825" spans="1:8">
      <c r="A1825" s="4" t="s">
        <v>5908</v>
      </c>
      <c r="B1825" s="4" t="s">
        <v>5076</v>
      </c>
      <c r="C1825" s="4" t="s">
        <v>66</v>
      </c>
      <c r="D1825" s="4" t="s">
        <v>352</v>
      </c>
      <c r="E1825" s="4" t="s">
        <v>5427</v>
      </c>
      <c r="F1825" s="4" t="s">
        <v>5428</v>
      </c>
      <c r="G1825" s="4" t="s">
        <v>5080</v>
      </c>
      <c r="H1825" s="4" t="s">
        <v>5125</v>
      </c>
    </row>
    <row r="1826" spans="1:8">
      <c r="A1826" s="4" t="s">
        <v>5909</v>
      </c>
      <c r="B1826" s="4" t="s">
        <v>5069</v>
      </c>
      <c r="C1826" s="4" t="s">
        <v>260</v>
      </c>
      <c r="D1826" s="4" t="s">
        <v>352</v>
      </c>
      <c r="E1826" s="4" t="s">
        <v>5443</v>
      </c>
      <c r="F1826" s="4" t="s">
        <v>5444</v>
      </c>
      <c r="G1826" s="4" t="s">
        <v>5071</v>
      </c>
      <c r="H1826" s="4" t="s">
        <v>5134</v>
      </c>
    </row>
    <row r="1827" spans="1:8">
      <c r="A1827" s="4" t="s">
        <v>731</v>
      </c>
      <c r="B1827" s="4" t="s">
        <v>5069</v>
      </c>
      <c r="C1827" s="4" t="s">
        <v>322</v>
      </c>
      <c r="D1827" s="4" t="s">
        <v>352</v>
      </c>
      <c r="E1827" s="4" t="s">
        <v>5246</v>
      </c>
      <c r="F1827" s="4" t="s">
        <v>5247</v>
      </c>
      <c r="G1827" s="4" t="s">
        <v>5071</v>
      </c>
      <c r="H1827" s="4" t="s">
        <v>5124</v>
      </c>
    </row>
    <row r="1828" spans="1:8">
      <c r="A1828" s="4" t="s">
        <v>1037</v>
      </c>
      <c r="B1828" s="4" t="s">
        <v>5069</v>
      </c>
      <c r="C1828" s="4" t="s">
        <v>322</v>
      </c>
      <c r="D1828" s="4" t="s">
        <v>352</v>
      </c>
      <c r="E1828" s="4" t="s">
        <v>5194</v>
      </c>
      <c r="F1828" s="4" t="s">
        <v>5195</v>
      </c>
      <c r="G1828" s="4" t="s">
        <v>5071</v>
      </c>
      <c r="H1828" s="4" t="s">
        <v>5124</v>
      </c>
    </row>
    <row r="1829" spans="1:8">
      <c r="A1829" s="4" t="s">
        <v>1283</v>
      </c>
      <c r="B1829" s="4" t="s">
        <v>5069</v>
      </c>
      <c r="C1829" s="4" t="s">
        <v>322</v>
      </c>
      <c r="D1829" s="4" t="s">
        <v>352</v>
      </c>
      <c r="E1829" s="4" t="s">
        <v>5246</v>
      </c>
      <c r="F1829" s="4" t="s">
        <v>5247</v>
      </c>
      <c r="G1829" s="4" t="s">
        <v>5071</v>
      </c>
      <c r="H1829" s="4" t="s">
        <v>5092</v>
      </c>
    </row>
    <row r="1830" spans="1:8">
      <c r="A1830" s="4" t="s">
        <v>730</v>
      </c>
      <c r="B1830" s="4" t="s">
        <v>5069</v>
      </c>
      <c r="C1830" s="4" t="s">
        <v>322</v>
      </c>
      <c r="D1830" s="4" t="s">
        <v>352</v>
      </c>
      <c r="E1830" s="4" t="s">
        <v>5246</v>
      </c>
      <c r="F1830" s="4" t="s">
        <v>5247</v>
      </c>
      <c r="G1830" s="4" t="s">
        <v>5071</v>
      </c>
      <c r="H1830" s="4" t="s">
        <v>5125</v>
      </c>
    </row>
    <row r="1831" spans="1:8">
      <c r="A1831" s="4" t="s">
        <v>5910</v>
      </c>
      <c r="B1831" s="4" t="s">
        <v>5076</v>
      </c>
      <c r="C1831" s="4" t="s">
        <v>34</v>
      </c>
      <c r="D1831" s="4" t="s">
        <v>376</v>
      </c>
      <c r="E1831" s="4" t="s">
        <v>5185</v>
      </c>
      <c r="F1831" s="4" t="s">
        <v>5186</v>
      </c>
      <c r="G1831" s="4" t="s">
        <v>5071</v>
      </c>
      <c r="H1831" s="4" t="s">
        <v>5088</v>
      </c>
    </row>
    <row r="1832" spans="1:8">
      <c r="A1832" s="4" t="s">
        <v>1418</v>
      </c>
      <c r="B1832" s="4" t="s">
        <v>5076</v>
      </c>
      <c r="C1832" s="4" t="s">
        <v>495</v>
      </c>
      <c r="D1832" s="4" t="s">
        <v>376</v>
      </c>
      <c r="E1832" s="4" t="s">
        <v>5132</v>
      </c>
      <c r="F1832" s="4" t="s">
        <v>5133</v>
      </c>
      <c r="G1832" s="4" t="s">
        <v>5071</v>
      </c>
      <c r="H1832" s="4" t="s">
        <v>5072</v>
      </c>
    </row>
    <row r="1833" spans="1:8">
      <c r="A1833" s="4" t="s">
        <v>559</v>
      </c>
      <c r="B1833" s="4" t="s">
        <v>5076</v>
      </c>
      <c r="C1833" s="4" t="s">
        <v>34</v>
      </c>
      <c r="D1833" s="4" t="s">
        <v>376</v>
      </c>
      <c r="E1833" s="4" t="s">
        <v>5185</v>
      </c>
      <c r="F1833" s="4" t="s">
        <v>5186</v>
      </c>
      <c r="G1833" s="4" t="s">
        <v>5071</v>
      </c>
      <c r="H1833" s="4" t="s">
        <v>5124</v>
      </c>
    </row>
    <row r="1834" spans="1:8">
      <c r="A1834" s="4" t="s">
        <v>596</v>
      </c>
      <c r="B1834" s="4" t="s">
        <v>5076</v>
      </c>
      <c r="C1834" s="4" t="s">
        <v>160</v>
      </c>
      <c r="D1834" s="4" t="s">
        <v>376</v>
      </c>
      <c r="E1834" s="4" t="s">
        <v>5217</v>
      </c>
      <c r="F1834" s="4" t="s">
        <v>166</v>
      </c>
      <c r="G1834" s="4" t="s">
        <v>5071</v>
      </c>
      <c r="H1834" s="4" t="s">
        <v>5124</v>
      </c>
    </row>
    <row r="1835" spans="1:8">
      <c r="A1835" s="4" t="s">
        <v>1437</v>
      </c>
      <c r="B1835" s="4" t="s">
        <v>5076</v>
      </c>
      <c r="C1835" s="4" t="s">
        <v>495</v>
      </c>
      <c r="D1835" s="4" t="s">
        <v>376</v>
      </c>
      <c r="E1835" s="4" t="s">
        <v>5132</v>
      </c>
      <c r="F1835" s="4" t="s">
        <v>5133</v>
      </c>
      <c r="G1835" s="4" t="s">
        <v>5071</v>
      </c>
      <c r="H1835" s="4" t="s">
        <v>5092</v>
      </c>
    </row>
    <row r="1836" spans="1:8">
      <c r="A1836" s="4" t="s">
        <v>873</v>
      </c>
      <c r="B1836" s="4" t="s">
        <v>5069</v>
      </c>
      <c r="C1836" s="4" t="s">
        <v>291</v>
      </c>
      <c r="D1836" s="4" t="s">
        <v>868</v>
      </c>
      <c r="E1836" s="4" t="s">
        <v>5350</v>
      </c>
      <c r="F1836" s="4" t="s">
        <v>293</v>
      </c>
      <c r="G1836" s="4" t="s">
        <v>5071</v>
      </c>
      <c r="H1836" s="4" t="s">
        <v>5075</v>
      </c>
    </row>
    <row r="1837" spans="1:8">
      <c r="A1837" s="4" t="s">
        <v>1593</v>
      </c>
      <c r="B1837" s="4" t="s">
        <v>5076</v>
      </c>
      <c r="C1837" s="4" t="s">
        <v>495</v>
      </c>
      <c r="D1837" s="4" t="s">
        <v>868</v>
      </c>
      <c r="E1837" s="4" t="s">
        <v>5132</v>
      </c>
      <c r="F1837" s="4" t="s">
        <v>5133</v>
      </c>
      <c r="G1837" s="4" t="s">
        <v>5071</v>
      </c>
      <c r="H1837" s="4" t="s">
        <v>5081</v>
      </c>
    </row>
    <row r="1838" spans="1:8">
      <c r="A1838" s="4" t="s">
        <v>5911</v>
      </c>
      <c r="B1838" s="4" t="s">
        <v>5076</v>
      </c>
      <c r="C1838" s="4"/>
      <c r="D1838" s="4" t="s">
        <v>2254</v>
      </c>
      <c r="E1838" s="4" t="s">
        <v>5430</v>
      </c>
      <c r="F1838" s="4" t="s">
        <v>5430</v>
      </c>
      <c r="G1838" s="4" t="s">
        <v>5080</v>
      </c>
      <c r="H1838" s="4" t="s">
        <v>5072</v>
      </c>
    </row>
    <row r="1839" spans="1:8">
      <c r="A1839" s="4" t="s">
        <v>5912</v>
      </c>
      <c r="B1839" s="4" t="s">
        <v>5069</v>
      </c>
      <c r="C1839" s="4" t="s">
        <v>260</v>
      </c>
      <c r="D1839" s="4" t="s">
        <v>352</v>
      </c>
      <c r="E1839" s="4" t="s">
        <v>5416</v>
      </c>
      <c r="F1839" s="4" t="s">
        <v>5417</v>
      </c>
      <c r="G1839" s="4" t="s">
        <v>5071</v>
      </c>
      <c r="H1839" s="4" t="s">
        <v>5122</v>
      </c>
    </row>
    <row r="1840" spans="1:8">
      <c r="A1840" s="4" t="s">
        <v>5913</v>
      </c>
      <c r="B1840" s="4" t="s">
        <v>5076</v>
      </c>
      <c r="C1840" s="4" t="s">
        <v>34</v>
      </c>
      <c r="D1840" s="4" t="s">
        <v>376</v>
      </c>
      <c r="E1840" s="4" t="s">
        <v>5147</v>
      </c>
      <c r="F1840" s="4" t="s">
        <v>5148</v>
      </c>
      <c r="G1840" s="4" t="s">
        <v>5080</v>
      </c>
      <c r="H1840" s="4" t="s">
        <v>5168</v>
      </c>
    </row>
    <row r="1841" spans="1:8">
      <c r="A1841" s="4" t="s">
        <v>631</v>
      </c>
      <c r="B1841" s="4" t="s">
        <v>5076</v>
      </c>
      <c r="C1841" s="4" t="s">
        <v>66</v>
      </c>
      <c r="D1841" s="4" t="s">
        <v>376</v>
      </c>
      <c r="E1841" s="4" t="s">
        <v>5357</v>
      </c>
      <c r="F1841" s="4" t="s">
        <v>5358</v>
      </c>
      <c r="G1841" s="4" t="s">
        <v>5071</v>
      </c>
      <c r="H1841" s="4" t="s">
        <v>5125</v>
      </c>
    </row>
    <row r="1842" spans="1:8">
      <c r="A1842" s="4" t="s">
        <v>1630</v>
      </c>
      <c r="B1842" s="4" t="s">
        <v>5076</v>
      </c>
      <c r="C1842" s="4" t="s">
        <v>495</v>
      </c>
      <c r="D1842" s="4" t="s">
        <v>376</v>
      </c>
      <c r="E1842" s="4" t="s">
        <v>5132</v>
      </c>
      <c r="F1842" s="4" t="s">
        <v>5133</v>
      </c>
      <c r="G1842" s="4" t="s">
        <v>5071</v>
      </c>
      <c r="H1842" s="4" t="s">
        <v>5204</v>
      </c>
    </row>
    <row r="1843" spans="1:8">
      <c r="A1843" s="4" t="s">
        <v>5914</v>
      </c>
      <c r="B1843" s="4" t="s">
        <v>5076</v>
      </c>
      <c r="C1843" s="4" t="s">
        <v>34</v>
      </c>
      <c r="D1843" s="4" t="s">
        <v>376</v>
      </c>
      <c r="E1843" s="4" t="s">
        <v>5189</v>
      </c>
      <c r="F1843" s="4" t="s">
        <v>5190</v>
      </c>
      <c r="G1843" s="4" t="s">
        <v>5080</v>
      </c>
      <c r="H1843" s="4" t="s">
        <v>5125</v>
      </c>
    </row>
    <row r="1844" spans="1:8">
      <c r="A1844" s="4" t="s">
        <v>5915</v>
      </c>
      <c r="B1844" s="4" t="s">
        <v>5076</v>
      </c>
      <c r="C1844" s="4" t="s">
        <v>66</v>
      </c>
      <c r="D1844" s="4" t="s">
        <v>376</v>
      </c>
      <c r="E1844" s="4" t="s">
        <v>5218</v>
      </c>
      <c r="F1844" s="4" t="s">
        <v>5219</v>
      </c>
      <c r="G1844" s="4" t="s">
        <v>5071</v>
      </c>
      <c r="H1844" s="4" t="s">
        <v>5095</v>
      </c>
    </row>
    <row r="1845" spans="1:8">
      <c r="A1845" s="4" t="s">
        <v>5916</v>
      </c>
      <c r="B1845" s="4" t="s">
        <v>5076</v>
      </c>
      <c r="C1845" s="4" t="s">
        <v>175</v>
      </c>
      <c r="D1845" s="4" t="s">
        <v>376</v>
      </c>
      <c r="E1845" s="4" t="s">
        <v>5215</v>
      </c>
      <c r="F1845" s="4" t="s">
        <v>5216</v>
      </c>
      <c r="G1845" s="4" t="s">
        <v>5080</v>
      </c>
      <c r="H1845" s="4" t="s">
        <v>5124</v>
      </c>
    </row>
    <row r="1846" spans="1:8">
      <c r="A1846" s="4" t="s">
        <v>1723</v>
      </c>
      <c r="B1846" s="4" t="s">
        <v>5076</v>
      </c>
      <c r="C1846" s="4" t="s">
        <v>34</v>
      </c>
      <c r="D1846" s="4" t="s">
        <v>376</v>
      </c>
      <c r="E1846" s="4" t="s">
        <v>5147</v>
      </c>
      <c r="F1846" s="4" t="s">
        <v>5148</v>
      </c>
      <c r="G1846" s="4" t="s">
        <v>5071</v>
      </c>
      <c r="H1846" s="4" t="s">
        <v>5169</v>
      </c>
    </row>
    <row r="1847" spans="1:8">
      <c r="A1847" s="4" t="s">
        <v>1460</v>
      </c>
      <c r="B1847" s="4" t="s">
        <v>5076</v>
      </c>
      <c r="C1847" s="4" t="s">
        <v>495</v>
      </c>
      <c r="D1847" s="4" t="s">
        <v>868</v>
      </c>
      <c r="E1847" s="4" t="s">
        <v>5132</v>
      </c>
      <c r="F1847" s="4" t="s">
        <v>5133</v>
      </c>
      <c r="G1847" s="4" t="s">
        <v>5071</v>
      </c>
      <c r="H1847" s="4" t="s">
        <v>5103</v>
      </c>
    </row>
    <row r="1848" spans="1:8">
      <c r="A1848" s="4" t="s">
        <v>1014</v>
      </c>
      <c r="B1848" s="4" t="s">
        <v>5069</v>
      </c>
      <c r="C1848" s="4" t="s">
        <v>260</v>
      </c>
      <c r="D1848" s="4" t="s">
        <v>868</v>
      </c>
      <c r="E1848" s="4" t="s">
        <v>5291</v>
      </c>
      <c r="F1848" s="4" t="s">
        <v>5292</v>
      </c>
      <c r="G1848" s="4" t="s">
        <v>5071</v>
      </c>
      <c r="H1848" s="4" t="s">
        <v>5075</v>
      </c>
    </row>
    <row r="1849" spans="1:8">
      <c r="A1849" s="4" t="s">
        <v>926</v>
      </c>
      <c r="B1849" s="4" t="s">
        <v>5076</v>
      </c>
      <c r="C1849" s="4" t="s">
        <v>221</v>
      </c>
      <c r="D1849" s="4" t="s">
        <v>376</v>
      </c>
      <c r="E1849" s="4" t="s">
        <v>5343</v>
      </c>
      <c r="F1849" s="4" t="s">
        <v>5344</v>
      </c>
      <c r="G1849" s="4" t="s">
        <v>5071</v>
      </c>
      <c r="H1849" s="4" t="s">
        <v>5072</v>
      </c>
    </row>
    <row r="1850" spans="1:8">
      <c r="A1850" s="4" t="s">
        <v>1731</v>
      </c>
      <c r="B1850" s="4" t="s">
        <v>5076</v>
      </c>
      <c r="C1850" s="4" t="s">
        <v>34</v>
      </c>
      <c r="D1850" s="4" t="s">
        <v>376</v>
      </c>
      <c r="E1850" s="4" t="s">
        <v>5147</v>
      </c>
      <c r="F1850" s="4" t="s">
        <v>5148</v>
      </c>
      <c r="G1850" s="4" t="s">
        <v>5071</v>
      </c>
      <c r="H1850" s="4" t="s">
        <v>5121</v>
      </c>
    </row>
    <row r="1851" spans="1:8">
      <c r="A1851" s="4" t="s">
        <v>5917</v>
      </c>
      <c r="B1851" s="4" t="s">
        <v>5258</v>
      </c>
      <c r="C1851" s="4"/>
      <c r="D1851" s="4" t="s">
        <v>376</v>
      </c>
      <c r="E1851" s="4" t="s">
        <v>5259</v>
      </c>
      <c r="F1851" s="4" t="s">
        <v>5260</v>
      </c>
      <c r="G1851" s="4" t="s">
        <v>5080</v>
      </c>
      <c r="H1851" s="4" t="s">
        <v>5103</v>
      </c>
    </row>
    <row r="1852" spans="1:8">
      <c r="A1852" s="4" t="s">
        <v>5918</v>
      </c>
      <c r="B1852" s="4" t="s">
        <v>5347</v>
      </c>
      <c r="C1852" s="4"/>
      <c r="D1852" s="4" t="s">
        <v>376</v>
      </c>
      <c r="E1852" s="4" t="s">
        <v>5348</v>
      </c>
      <c r="F1852" s="4" t="s">
        <v>5347</v>
      </c>
      <c r="G1852" s="4" t="s">
        <v>5080</v>
      </c>
      <c r="H1852" s="4" t="s">
        <v>5169</v>
      </c>
    </row>
    <row r="1853" spans="1:8">
      <c r="A1853" s="4" t="s">
        <v>929</v>
      </c>
      <c r="B1853" s="4" t="s">
        <v>5076</v>
      </c>
      <c r="C1853" s="4" t="s">
        <v>221</v>
      </c>
      <c r="D1853" s="4" t="s">
        <v>376</v>
      </c>
      <c r="E1853" s="4" t="s">
        <v>5343</v>
      </c>
      <c r="F1853" s="4" t="s">
        <v>5344</v>
      </c>
      <c r="G1853" s="4" t="s">
        <v>5071</v>
      </c>
      <c r="H1853" s="4" t="s">
        <v>5114</v>
      </c>
    </row>
    <row r="1854" spans="1:8">
      <c r="A1854" s="4" t="s">
        <v>5919</v>
      </c>
      <c r="B1854" s="4" t="s">
        <v>5076</v>
      </c>
      <c r="C1854" s="4" t="s">
        <v>194</v>
      </c>
      <c r="D1854" s="4" t="s">
        <v>376</v>
      </c>
      <c r="E1854" s="4" t="s">
        <v>5863</v>
      </c>
      <c r="F1854" s="4" t="s">
        <v>5864</v>
      </c>
      <c r="G1854" s="4" t="s">
        <v>5080</v>
      </c>
      <c r="H1854" s="4" t="s">
        <v>5204</v>
      </c>
    </row>
    <row r="1855" spans="1:8">
      <c r="A1855" s="4" t="s">
        <v>962</v>
      </c>
      <c r="B1855" s="4" t="s">
        <v>5076</v>
      </c>
      <c r="C1855" s="4" t="s">
        <v>66</v>
      </c>
      <c r="D1855" s="4" t="s">
        <v>376</v>
      </c>
      <c r="E1855" s="4" t="s">
        <v>5307</v>
      </c>
      <c r="F1855" s="4" t="s">
        <v>5308</v>
      </c>
      <c r="G1855" s="4" t="s">
        <v>5071</v>
      </c>
      <c r="H1855" s="4" t="s">
        <v>5121</v>
      </c>
    </row>
    <row r="1856" spans="1:8">
      <c r="A1856" s="4" t="s">
        <v>1524</v>
      </c>
      <c r="B1856" s="4" t="s">
        <v>5076</v>
      </c>
      <c r="C1856" s="4" t="s">
        <v>495</v>
      </c>
      <c r="D1856" s="4" t="s">
        <v>376</v>
      </c>
      <c r="E1856" s="4" t="s">
        <v>5132</v>
      </c>
      <c r="F1856" s="4" t="s">
        <v>5133</v>
      </c>
      <c r="G1856" s="4" t="s">
        <v>5071</v>
      </c>
      <c r="H1856" s="4" t="s">
        <v>5092</v>
      </c>
    </row>
    <row r="1857" spans="1:8">
      <c r="A1857" s="4" t="s">
        <v>591</v>
      </c>
      <c r="B1857" s="4" t="s">
        <v>5076</v>
      </c>
      <c r="C1857" s="4" t="s">
        <v>160</v>
      </c>
      <c r="D1857" s="4" t="s">
        <v>376</v>
      </c>
      <c r="E1857" s="4" t="s">
        <v>5217</v>
      </c>
      <c r="F1857" s="4" t="s">
        <v>166</v>
      </c>
      <c r="G1857" s="4" t="s">
        <v>5071</v>
      </c>
      <c r="H1857" s="4" t="s">
        <v>5169</v>
      </c>
    </row>
    <row r="1858" spans="1:8">
      <c r="A1858" s="4" t="s">
        <v>1054</v>
      </c>
      <c r="B1858" s="4" t="s">
        <v>5069</v>
      </c>
      <c r="C1858" s="4" t="s">
        <v>322</v>
      </c>
      <c r="D1858" s="4" t="s">
        <v>352</v>
      </c>
      <c r="E1858" s="4" t="s">
        <v>5194</v>
      </c>
      <c r="F1858" s="4" t="s">
        <v>5195</v>
      </c>
      <c r="G1858" s="4" t="s">
        <v>5071</v>
      </c>
      <c r="H1858" s="4" t="s">
        <v>5114</v>
      </c>
    </row>
    <row r="1859" spans="1:8">
      <c r="A1859" s="4" t="s">
        <v>735</v>
      </c>
      <c r="B1859" s="4" t="s">
        <v>5069</v>
      </c>
      <c r="C1859" s="4" t="s">
        <v>322</v>
      </c>
      <c r="D1859" s="4" t="s">
        <v>352</v>
      </c>
      <c r="E1859" s="4" t="s">
        <v>5246</v>
      </c>
      <c r="F1859" s="4" t="s">
        <v>5247</v>
      </c>
      <c r="G1859" s="4" t="s">
        <v>5071</v>
      </c>
      <c r="H1859" s="4" t="s">
        <v>5081</v>
      </c>
    </row>
    <row r="1860" spans="1:8">
      <c r="A1860" s="4" t="s">
        <v>5920</v>
      </c>
      <c r="B1860" s="4" t="s">
        <v>5069</v>
      </c>
      <c r="C1860" s="4" t="s">
        <v>304</v>
      </c>
      <c r="D1860" s="4" t="s">
        <v>352</v>
      </c>
      <c r="E1860" s="4" t="s">
        <v>5073</v>
      </c>
      <c r="F1860" s="4" t="s">
        <v>5074</v>
      </c>
      <c r="G1860" s="4" t="s">
        <v>5071</v>
      </c>
      <c r="H1860" s="4" t="s">
        <v>5075</v>
      </c>
    </row>
    <row r="1861" spans="1:8">
      <c r="A1861" s="4" t="s">
        <v>1796</v>
      </c>
      <c r="B1861" s="4" t="s">
        <v>5069</v>
      </c>
      <c r="C1861" s="4" t="s">
        <v>304</v>
      </c>
      <c r="D1861" s="4" t="s">
        <v>352</v>
      </c>
      <c r="E1861" s="4" t="s">
        <v>5123</v>
      </c>
      <c r="F1861" s="4" t="s">
        <v>311</v>
      </c>
      <c r="G1861" s="4" t="s">
        <v>5071</v>
      </c>
      <c r="H1861" s="4" t="s">
        <v>5092</v>
      </c>
    </row>
    <row r="1862" spans="1:8">
      <c r="A1862" s="4" t="s">
        <v>1050</v>
      </c>
      <c r="B1862" s="4" t="s">
        <v>5069</v>
      </c>
      <c r="C1862" s="4" t="s">
        <v>322</v>
      </c>
      <c r="D1862" s="4" t="s">
        <v>352</v>
      </c>
      <c r="E1862" s="4" t="s">
        <v>5194</v>
      </c>
      <c r="F1862" s="4" t="s">
        <v>5195</v>
      </c>
      <c r="G1862" s="4" t="s">
        <v>5071</v>
      </c>
      <c r="H1862" s="4" t="s">
        <v>5098</v>
      </c>
    </row>
    <row r="1863" spans="1:8">
      <c r="A1863" s="4" t="s">
        <v>5921</v>
      </c>
      <c r="B1863" s="4" t="s">
        <v>5069</v>
      </c>
      <c r="C1863" s="4" t="s">
        <v>260</v>
      </c>
      <c r="D1863" s="4" t="s">
        <v>352</v>
      </c>
      <c r="E1863" s="4" t="s">
        <v>5476</v>
      </c>
      <c r="F1863" s="4" t="s">
        <v>5477</v>
      </c>
      <c r="G1863" s="4" t="s">
        <v>5080</v>
      </c>
      <c r="H1863" s="4" t="s">
        <v>5092</v>
      </c>
    </row>
    <row r="1864" spans="1:8">
      <c r="A1864" s="4" t="s">
        <v>5922</v>
      </c>
      <c r="B1864" s="4" t="s">
        <v>5069</v>
      </c>
      <c r="C1864" s="4" t="s">
        <v>304</v>
      </c>
      <c r="D1864" s="4" t="s">
        <v>352</v>
      </c>
      <c r="E1864" s="4" t="s">
        <v>5083</v>
      </c>
      <c r="F1864" s="4" t="s">
        <v>4953</v>
      </c>
      <c r="G1864" s="4" t="s">
        <v>5080</v>
      </c>
      <c r="H1864" s="4" t="s">
        <v>5072</v>
      </c>
    </row>
    <row r="1865" spans="1:8">
      <c r="A1865" s="4" t="s">
        <v>5923</v>
      </c>
      <c r="B1865" s="4" t="s">
        <v>5069</v>
      </c>
      <c r="C1865" s="4" t="s">
        <v>322</v>
      </c>
      <c r="D1865" s="4" t="s">
        <v>352</v>
      </c>
      <c r="E1865" s="4" t="s">
        <v>5246</v>
      </c>
      <c r="F1865" s="4" t="s">
        <v>5247</v>
      </c>
      <c r="G1865" s="4" t="s">
        <v>5071</v>
      </c>
      <c r="H1865" s="4" t="s">
        <v>5088</v>
      </c>
    </row>
    <row r="1866" spans="1:8">
      <c r="A1866" s="4" t="s">
        <v>1898</v>
      </c>
      <c r="B1866" s="4" t="s">
        <v>5076</v>
      </c>
      <c r="C1866" s="4" t="s">
        <v>221</v>
      </c>
      <c r="D1866" s="4" t="s">
        <v>868</v>
      </c>
      <c r="E1866" s="4" t="s">
        <v>5238</v>
      </c>
      <c r="F1866" s="4" t="s">
        <v>5239</v>
      </c>
      <c r="G1866" s="4" t="s">
        <v>5071</v>
      </c>
      <c r="H1866" s="4" t="s">
        <v>5204</v>
      </c>
    </row>
    <row r="1867" spans="1:8">
      <c r="A1867" s="4" t="s">
        <v>5924</v>
      </c>
      <c r="B1867" s="4" t="s">
        <v>5069</v>
      </c>
      <c r="C1867" s="4" t="s">
        <v>260</v>
      </c>
      <c r="D1867" s="4" t="s">
        <v>5925</v>
      </c>
      <c r="E1867" s="4" t="s">
        <v>5324</v>
      </c>
      <c r="F1867" s="4" t="s">
        <v>277</v>
      </c>
      <c r="G1867" s="4" t="s">
        <v>5080</v>
      </c>
      <c r="H1867" s="4" t="s">
        <v>5098</v>
      </c>
    </row>
    <row r="1868" spans="1:8">
      <c r="A1868" s="4" t="s">
        <v>5926</v>
      </c>
      <c r="B1868" s="4" t="s">
        <v>5076</v>
      </c>
      <c r="C1868" s="4" t="s">
        <v>129</v>
      </c>
      <c r="D1868" s="4" t="s">
        <v>2254</v>
      </c>
      <c r="E1868" s="4" t="s">
        <v>5104</v>
      </c>
      <c r="F1868" s="4" t="s">
        <v>5105</v>
      </c>
      <c r="G1868" s="4" t="s">
        <v>5071</v>
      </c>
      <c r="H1868" s="4" t="s">
        <v>5125</v>
      </c>
    </row>
    <row r="1869" spans="1:8">
      <c r="A1869" s="4" t="s">
        <v>694</v>
      </c>
      <c r="B1869" s="4" t="s">
        <v>5076</v>
      </c>
      <c r="C1869" s="4" t="s">
        <v>129</v>
      </c>
      <c r="D1869" s="4" t="s">
        <v>352</v>
      </c>
      <c r="E1869" s="4" t="s">
        <v>5301</v>
      </c>
      <c r="F1869" s="4" t="s">
        <v>146</v>
      </c>
      <c r="G1869" s="4" t="s">
        <v>5071</v>
      </c>
      <c r="H1869" s="4" t="s">
        <v>5072</v>
      </c>
    </row>
    <row r="1870" spans="1:8">
      <c r="A1870" s="4" t="s">
        <v>5927</v>
      </c>
      <c r="B1870" s="4" t="s">
        <v>5076</v>
      </c>
      <c r="C1870" s="4" t="s">
        <v>5100</v>
      </c>
      <c r="D1870" s="4" t="s">
        <v>352</v>
      </c>
      <c r="E1870" s="4" t="s">
        <v>5681</v>
      </c>
      <c r="F1870" s="4" t="s">
        <v>5682</v>
      </c>
      <c r="G1870" s="4" t="s">
        <v>5080</v>
      </c>
      <c r="H1870" s="4" t="s">
        <v>5169</v>
      </c>
    </row>
    <row r="1871" spans="1:8">
      <c r="A1871" s="4" t="s">
        <v>1602</v>
      </c>
      <c r="B1871" s="4" t="s">
        <v>5076</v>
      </c>
      <c r="C1871" s="4" t="s">
        <v>495</v>
      </c>
      <c r="D1871" s="4" t="s">
        <v>352</v>
      </c>
      <c r="E1871" s="4" t="s">
        <v>5132</v>
      </c>
      <c r="F1871" s="4" t="s">
        <v>5133</v>
      </c>
      <c r="G1871" s="4" t="s">
        <v>5071</v>
      </c>
      <c r="H1871" s="4" t="s">
        <v>5092</v>
      </c>
    </row>
    <row r="1872" spans="1:8">
      <c r="A1872" s="4" t="s">
        <v>5928</v>
      </c>
      <c r="B1872" s="4" t="s">
        <v>5076</v>
      </c>
      <c r="C1872" s="4" t="s">
        <v>34</v>
      </c>
      <c r="D1872" s="4" t="s">
        <v>352</v>
      </c>
      <c r="E1872" s="4" t="s">
        <v>5189</v>
      </c>
      <c r="F1872" s="4" t="s">
        <v>5190</v>
      </c>
      <c r="G1872" s="4" t="s">
        <v>5080</v>
      </c>
      <c r="H1872" s="4" t="s">
        <v>5168</v>
      </c>
    </row>
    <row r="1873" spans="1:8">
      <c r="A1873" s="4" t="s">
        <v>5929</v>
      </c>
      <c r="B1873" s="4" t="s">
        <v>5076</v>
      </c>
      <c r="C1873" s="4" t="s">
        <v>5100</v>
      </c>
      <c r="D1873" s="4" t="s">
        <v>352</v>
      </c>
      <c r="E1873" s="4" t="s">
        <v>5403</v>
      </c>
      <c r="F1873" s="4" t="s">
        <v>5404</v>
      </c>
      <c r="G1873" s="4" t="s">
        <v>5080</v>
      </c>
      <c r="H1873" s="4" t="s">
        <v>5075</v>
      </c>
    </row>
    <row r="1874" spans="1:8">
      <c r="A1874" s="4" t="s">
        <v>1151</v>
      </c>
      <c r="B1874" s="4" t="s">
        <v>5076</v>
      </c>
      <c r="C1874" s="4" t="s">
        <v>129</v>
      </c>
      <c r="D1874" s="4" t="s">
        <v>352</v>
      </c>
      <c r="E1874" s="4" t="s">
        <v>5382</v>
      </c>
      <c r="F1874" s="4" t="s">
        <v>128</v>
      </c>
      <c r="G1874" s="4" t="s">
        <v>5071</v>
      </c>
      <c r="H1874" s="4" t="s">
        <v>5075</v>
      </c>
    </row>
    <row r="1875" spans="1:8">
      <c r="A1875" s="4" t="s">
        <v>5930</v>
      </c>
      <c r="B1875" s="4" t="s">
        <v>5069</v>
      </c>
      <c r="C1875" s="4" t="s">
        <v>260</v>
      </c>
      <c r="D1875" s="4" t="s">
        <v>352</v>
      </c>
      <c r="E1875" s="4" t="s">
        <v>5416</v>
      </c>
      <c r="F1875" s="4" t="s">
        <v>5417</v>
      </c>
      <c r="G1875" s="4" t="s">
        <v>5080</v>
      </c>
      <c r="H1875" s="4" t="s">
        <v>5169</v>
      </c>
    </row>
    <row r="1876" spans="1:8">
      <c r="A1876" s="4" t="s">
        <v>552</v>
      </c>
      <c r="B1876" s="4" t="s">
        <v>5076</v>
      </c>
      <c r="C1876" s="4" t="s">
        <v>34</v>
      </c>
      <c r="D1876" s="4" t="s">
        <v>352</v>
      </c>
      <c r="E1876" s="4" t="s">
        <v>5185</v>
      </c>
      <c r="F1876" s="4" t="s">
        <v>5186</v>
      </c>
      <c r="G1876" s="4" t="s">
        <v>5071</v>
      </c>
      <c r="H1876" s="4" t="s">
        <v>5125</v>
      </c>
    </row>
    <row r="1877" spans="1:8">
      <c r="A1877" s="4" t="s">
        <v>2457</v>
      </c>
      <c r="B1877" s="4" t="s">
        <v>5076</v>
      </c>
      <c r="C1877" s="4" t="s">
        <v>160</v>
      </c>
      <c r="D1877" s="4" t="s">
        <v>352</v>
      </c>
      <c r="E1877" s="4" t="s">
        <v>5203</v>
      </c>
      <c r="F1877" s="4" t="s">
        <v>159</v>
      </c>
      <c r="G1877" s="4" t="s">
        <v>5071</v>
      </c>
      <c r="H1877" s="4" t="s">
        <v>5098</v>
      </c>
    </row>
    <row r="1878" spans="1:8">
      <c r="A1878" s="4" t="s">
        <v>5931</v>
      </c>
      <c r="B1878" s="4" t="s">
        <v>5069</v>
      </c>
      <c r="C1878" s="4" t="s">
        <v>291</v>
      </c>
      <c r="D1878" s="4" t="s">
        <v>352</v>
      </c>
      <c r="E1878" s="4" t="s">
        <v>5932</v>
      </c>
      <c r="F1878" s="4" t="s">
        <v>5933</v>
      </c>
      <c r="G1878" s="4" t="s">
        <v>5071</v>
      </c>
      <c r="H1878" s="4" t="s">
        <v>5081</v>
      </c>
    </row>
    <row r="1879" spans="1:8">
      <c r="A1879" s="4" t="s">
        <v>5934</v>
      </c>
      <c r="B1879" s="4" t="s">
        <v>5076</v>
      </c>
      <c r="C1879" s="4" t="s">
        <v>221</v>
      </c>
      <c r="D1879" s="4" t="s">
        <v>352</v>
      </c>
      <c r="E1879" s="4" t="s">
        <v>5278</v>
      </c>
      <c r="F1879" s="4" t="s">
        <v>5279</v>
      </c>
      <c r="G1879" s="4" t="s">
        <v>5071</v>
      </c>
      <c r="H1879" s="4" t="s">
        <v>5121</v>
      </c>
    </row>
    <row r="1880" spans="1:8">
      <c r="A1880" s="4" t="s">
        <v>4096</v>
      </c>
      <c r="B1880" s="4" t="s">
        <v>5069</v>
      </c>
      <c r="C1880" s="4" t="s">
        <v>322</v>
      </c>
      <c r="D1880" s="4" t="s">
        <v>352</v>
      </c>
      <c r="E1880" s="4" t="s">
        <v>5304</v>
      </c>
      <c r="F1880" s="4" t="s">
        <v>5305</v>
      </c>
      <c r="G1880" s="4" t="s">
        <v>5071</v>
      </c>
      <c r="H1880" s="4" t="s">
        <v>5103</v>
      </c>
    </row>
    <row r="1881" spans="1:8">
      <c r="A1881" s="4" t="s">
        <v>5935</v>
      </c>
      <c r="B1881" s="4" t="s">
        <v>5076</v>
      </c>
      <c r="C1881" s="4" t="s">
        <v>5100</v>
      </c>
      <c r="D1881" s="4" t="s">
        <v>352</v>
      </c>
      <c r="E1881" s="4" t="s">
        <v>5906</v>
      </c>
      <c r="F1881" s="4" t="s">
        <v>5907</v>
      </c>
      <c r="G1881" s="4" t="s">
        <v>5080</v>
      </c>
      <c r="H1881" s="4" t="s">
        <v>5121</v>
      </c>
    </row>
    <row r="1882" spans="1:8">
      <c r="A1882" s="4" t="s">
        <v>5936</v>
      </c>
      <c r="B1882" s="4" t="s">
        <v>5076</v>
      </c>
      <c r="C1882" s="4" t="s">
        <v>495</v>
      </c>
      <c r="D1882" s="4" t="s">
        <v>352</v>
      </c>
      <c r="E1882" s="4" t="s">
        <v>5132</v>
      </c>
      <c r="F1882" s="4" t="s">
        <v>5133</v>
      </c>
      <c r="G1882" s="4" t="s">
        <v>5071</v>
      </c>
      <c r="H1882" s="4" t="s">
        <v>5075</v>
      </c>
    </row>
    <row r="1883" spans="1:8">
      <c r="A1883" s="4" t="s">
        <v>5937</v>
      </c>
      <c r="B1883" s="4" t="s">
        <v>5076</v>
      </c>
      <c r="C1883" s="4" t="s">
        <v>240</v>
      </c>
      <c r="D1883" s="4" t="s">
        <v>376</v>
      </c>
      <c r="E1883" s="4" t="s">
        <v>5226</v>
      </c>
      <c r="F1883" s="4" t="s">
        <v>5227</v>
      </c>
      <c r="G1883" s="4" t="s">
        <v>5071</v>
      </c>
      <c r="H1883" s="4" t="s">
        <v>5134</v>
      </c>
    </row>
    <row r="1884" spans="1:8">
      <c r="A1884" s="4" t="s">
        <v>1538</v>
      </c>
      <c r="B1884" s="4" t="s">
        <v>5076</v>
      </c>
      <c r="C1884" s="4" t="s">
        <v>495</v>
      </c>
      <c r="D1884" s="4" t="s">
        <v>376</v>
      </c>
      <c r="E1884" s="4" t="s">
        <v>5132</v>
      </c>
      <c r="F1884" s="4" t="s">
        <v>5133</v>
      </c>
      <c r="G1884" s="4" t="s">
        <v>5071</v>
      </c>
      <c r="H1884" s="4" t="s">
        <v>5088</v>
      </c>
    </row>
    <row r="1885" spans="1:8">
      <c r="A1885" s="4" t="s">
        <v>1313</v>
      </c>
      <c r="B1885" s="4" t="s">
        <v>5076</v>
      </c>
      <c r="C1885" s="4" t="s">
        <v>240</v>
      </c>
      <c r="D1885" s="4" t="s">
        <v>376</v>
      </c>
      <c r="E1885" s="4" t="s">
        <v>5135</v>
      </c>
      <c r="F1885" s="4" t="s">
        <v>5136</v>
      </c>
      <c r="G1885" s="4" t="s">
        <v>5071</v>
      </c>
      <c r="H1885" s="4" t="s">
        <v>5168</v>
      </c>
    </row>
    <row r="1886" spans="1:8">
      <c r="A1886" s="4" t="s">
        <v>5938</v>
      </c>
      <c r="B1886" s="4" t="s">
        <v>5076</v>
      </c>
      <c r="C1886" s="4" t="s">
        <v>66</v>
      </c>
      <c r="D1886" s="4" t="s">
        <v>376</v>
      </c>
      <c r="E1886" s="4" t="s">
        <v>5218</v>
      </c>
      <c r="F1886" s="4" t="s">
        <v>5219</v>
      </c>
      <c r="G1886" s="4" t="s">
        <v>5071</v>
      </c>
      <c r="H1886" s="4" t="s">
        <v>5134</v>
      </c>
    </row>
    <row r="1887" spans="1:8">
      <c r="A1887" s="4" t="s">
        <v>5939</v>
      </c>
      <c r="B1887" s="4" t="s">
        <v>5076</v>
      </c>
      <c r="C1887" s="4" t="s">
        <v>495</v>
      </c>
      <c r="D1887" s="4" t="s">
        <v>376</v>
      </c>
      <c r="E1887" s="4" t="s">
        <v>5132</v>
      </c>
      <c r="F1887" s="4" t="s">
        <v>5133</v>
      </c>
      <c r="G1887" s="4" t="s">
        <v>5071</v>
      </c>
      <c r="H1887" s="4" t="s">
        <v>5134</v>
      </c>
    </row>
    <row r="1888" spans="1:8">
      <c r="A1888" s="4" t="s">
        <v>5940</v>
      </c>
      <c r="B1888" s="4" t="s">
        <v>5076</v>
      </c>
      <c r="C1888" s="4" t="s">
        <v>495</v>
      </c>
      <c r="D1888" s="4" t="s">
        <v>376</v>
      </c>
      <c r="E1888" s="4" t="s">
        <v>5132</v>
      </c>
      <c r="F1888" s="4" t="s">
        <v>5133</v>
      </c>
      <c r="G1888" s="4" t="s">
        <v>5071</v>
      </c>
      <c r="H1888" s="4" t="s">
        <v>5103</v>
      </c>
    </row>
    <row r="1889" spans="1:8">
      <c r="A1889" s="4" t="s">
        <v>1941</v>
      </c>
      <c r="B1889" s="4" t="s">
        <v>5076</v>
      </c>
      <c r="C1889" s="4" t="s">
        <v>34</v>
      </c>
      <c r="D1889" s="4" t="s">
        <v>376</v>
      </c>
      <c r="E1889" s="4" t="s">
        <v>5223</v>
      </c>
      <c r="F1889" s="4" t="s">
        <v>5224</v>
      </c>
      <c r="G1889" s="4" t="s">
        <v>5071</v>
      </c>
      <c r="H1889" s="4" t="s">
        <v>5081</v>
      </c>
    </row>
    <row r="1890" spans="1:8">
      <c r="A1890" s="4" t="s">
        <v>1885</v>
      </c>
      <c r="B1890" s="4" t="s">
        <v>5076</v>
      </c>
      <c r="C1890" s="4" t="s">
        <v>1084</v>
      </c>
      <c r="D1890" s="4" t="s">
        <v>376</v>
      </c>
      <c r="E1890" s="4" t="s">
        <v>5462</v>
      </c>
      <c r="F1890" s="4" t="s">
        <v>5463</v>
      </c>
      <c r="G1890" s="4" t="s">
        <v>5071</v>
      </c>
      <c r="H1890" s="4" t="s">
        <v>5122</v>
      </c>
    </row>
    <row r="1891" spans="1:8">
      <c r="A1891" s="4" t="s">
        <v>5941</v>
      </c>
      <c r="B1891" s="4" t="s">
        <v>5076</v>
      </c>
      <c r="C1891" s="4" t="s">
        <v>221</v>
      </c>
      <c r="D1891" s="4" t="s">
        <v>376</v>
      </c>
      <c r="E1891" s="4" t="s">
        <v>5278</v>
      </c>
      <c r="F1891" s="4" t="s">
        <v>5279</v>
      </c>
      <c r="G1891" s="4" t="s">
        <v>5080</v>
      </c>
      <c r="H1891" s="4" t="s">
        <v>5204</v>
      </c>
    </row>
    <row r="1892" spans="1:8">
      <c r="A1892" s="4" t="s">
        <v>398</v>
      </c>
      <c r="B1892" s="4" t="s">
        <v>5076</v>
      </c>
      <c r="C1892" s="4" t="s">
        <v>34</v>
      </c>
      <c r="D1892" s="4" t="s">
        <v>352</v>
      </c>
      <c r="E1892" s="4" t="s">
        <v>5129</v>
      </c>
      <c r="F1892" s="4" t="s">
        <v>5130</v>
      </c>
      <c r="G1892" s="4" t="s">
        <v>5071</v>
      </c>
      <c r="H1892" s="4" t="s">
        <v>5072</v>
      </c>
    </row>
    <row r="1893" spans="1:8">
      <c r="A1893" s="4" t="s">
        <v>5942</v>
      </c>
      <c r="B1893" s="4" t="s">
        <v>5076</v>
      </c>
      <c r="C1893" s="4" t="s">
        <v>129</v>
      </c>
      <c r="D1893" s="4" t="s">
        <v>352</v>
      </c>
      <c r="E1893" s="4" t="s">
        <v>5409</v>
      </c>
      <c r="F1893" s="4" t="s">
        <v>5410</v>
      </c>
      <c r="G1893" s="4" t="s">
        <v>5080</v>
      </c>
      <c r="H1893" s="4" t="s">
        <v>5103</v>
      </c>
    </row>
    <row r="1894" spans="1:8">
      <c r="A1894" s="4" t="s">
        <v>5943</v>
      </c>
      <c r="B1894" s="4" t="s">
        <v>5076</v>
      </c>
      <c r="C1894" s="4" t="s">
        <v>5100</v>
      </c>
      <c r="D1894" s="4" t="s">
        <v>352</v>
      </c>
      <c r="E1894" s="4" t="s">
        <v>5681</v>
      </c>
      <c r="F1894" s="4" t="s">
        <v>5682</v>
      </c>
      <c r="G1894" s="4" t="s">
        <v>5080</v>
      </c>
      <c r="H1894" s="4" t="s">
        <v>5095</v>
      </c>
    </row>
    <row r="1895" spans="1:8">
      <c r="A1895" s="4" t="s">
        <v>5944</v>
      </c>
      <c r="B1895" s="4" t="s">
        <v>5076</v>
      </c>
      <c r="C1895" s="4" t="s">
        <v>5100</v>
      </c>
      <c r="D1895" s="4" t="s">
        <v>352</v>
      </c>
      <c r="E1895" s="4" t="s">
        <v>5101</v>
      </c>
      <c r="F1895" s="4" t="s">
        <v>5102</v>
      </c>
      <c r="G1895" s="4" t="s">
        <v>5080</v>
      </c>
      <c r="H1895" s="4" t="s">
        <v>5114</v>
      </c>
    </row>
    <row r="1896" spans="1:8">
      <c r="A1896" s="4" t="s">
        <v>5945</v>
      </c>
      <c r="B1896" s="4" t="s">
        <v>5076</v>
      </c>
      <c r="C1896" s="4" t="s">
        <v>5100</v>
      </c>
      <c r="D1896" s="4" t="s">
        <v>352</v>
      </c>
      <c r="E1896" s="4" t="s">
        <v>5681</v>
      </c>
      <c r="F1896" s="4" t="s">
        <v>5682</v>
      </c>
      <c r="G1896" s="4" t="s">
        <v>5080</v>
      </c>
      <c r="H1896" s="4" t="s">
        <v>5084</v>
      </c>
    </row>
    <row r="1897" spans="1:8">
      <c r="A1897" s="4" t="s">
        <v>2803</v>
      </c>
      <c r="B1897" s="4" t="s">
        <v>5076</v>
      </c>
      <c r="C1897" s="4" t="s">
        <v>175</v>
      </c>
      <c r="D1897" s="4" t="s">
        <v>352</v>
      </c>
      <c r="E1897" s="4" t="s">
        <v>5262</v>
      </c>
      <c r="F1897" s="4" t="s">
        <v>5263</v>
      </c>
      <c r="G1897" s="4" t="s">
        <v>5071</v>
      </c>
      <c r="H1897" s="4" t="s">
        <v>5103</v>
      </c>
    </row>
    <row r="1898" spans="1:8">
      <c r="A1898" s="4" t="s">
        <v>1134</v>
      </c>
      <c r="B1898" s="4" t="s">
        <v>5076</v>
      </c>
      <c r="C1898" s="4" t="s">
        <v>66</v>
      </c>
      <c r="D1898" s="4" t="s">
        <v>352</v>
      </c>
      <c r="E1898" s="4" t="s">
        <v>5209</v>
      </c>
      <c r="F1898" s="4" t="s">
        <v>5210</v>
      </c>
      <c r="G1898" s="4" t="s">
        <v>5071</v>
      </c>
      <c r="H1898" s="4" t="s">
        <v>5204</v>
      </c>
    </row>
    <row r="1899" spans="1:8">
      <c r="A1899" s="4" t="s">
        <v>5946</v>
      </c>
      <c r="B1899" s="4" t="s">
        <v>5076</v>
      </c>
      <c r="C1899" s="4" t="s">
        <v>194</v>
      </c>
      <c r="D1899" s="4" t="s">
        <v>352</v>
      </c>
      <c r="E1899" s="4" t="s">
        <v>5139</v>
      </c>
      <c r="F1899" s="4" t="s">
        <v>5140</v>
      </c>
      <c r="G1899" s="4" t="s">
        <v>5080</v>
      </c>
      <c r="H1899" s="4" t="s">
        <v>5114</v>
      </c>
    </row>
    <row r="1900" spans="1:8">
      <c r="A1900" s="4" t="s">
        <v>2002</v>
      </c>
      <c r="B1900" s="4" t="s">
        <v>5076</v>
      </c>
      <c r="C1900" s="4" t="s">
        <v>129</v>
      </c>
      <c r="D1900" s="4" t="s">
        <v>352</v>
      </c>
      <c r="E1900" s="4" t="s">
        <v>5339</v>
      </c>
      <c r="F1900" s="4" t="s">
        <v>142</v>
      </c>
      <c r="G1900" s="4" t="s">
        <v>5071</v>
      </c>
      <c r="H1900" s="4" t="s">
        <v>5081</v>
      </c>
    </row>
    <row r="1901" spans="1:8">
      <c r="A1901" s="4" t="s">
        <v>5947</v>
      </c>
      <c r="B1901" s="4" t="s">
        <v>5076</v>
      </c>
      <c r="C1901" s="4" t="s">
        <v>129</v>
      </c>
      <c r="D1901" s="4" t="s">
        <v>352</v>
      </c>
      <c r="E1901" s="4" t="s">
        <v>5409</v>
      </c>
      <c r="F1901" s="4" t="s">
        <v>5410</v>
      </c>
      <c r="G1901" s="4" t="s">
        <v>5080</v>
      </c>
      <c r="H1901" s="4" t="s">
        <v>5103</v>
      </c>
    </row>
    <row r="1902" spans="1:8">
      <c r="A1902" s="4" t="s">
        <v>452</v>
      </c>
      <c r="B1902" s="4" t="s">
        <v>5076</v>
      </c>
      <c r="C1902" s="4" t="s">
        <v>197</v>
      </c>
      <c r="D1902" s="4" t="s">
        <v>352</v>
      </c>
      <c r="E1902" s="4" t="s">
        <v>5200</v>
      </c>
      <c r="F1902" s="4" t="s">
        <v>5201</v>
      </c>
      <c r="G1902" s="4" t="s">
        <v>5071</v>
      </c>
      <c r="H1902" s="4" t="s">
        <v>5088</v>
      </c>
    </row>
    <row r="1903" spans="1:8">
      <c r="A1903" s="4" t="s">
        <v>2912</v>
      </c>
      <c r="B1903" s="4" t="s">
        <v>5076</v>
      </c>
      <c r="C1903" s="4" t="s">
        <v>495</v>
      </c>
      <c r="D1903" s="4" t="s">
        <v>352</v>
      </c>
      <c r="E1903" s="4" t="s">
        <v>5132</v>
      </c>
      <c r="F1903" s="4" t="s">
        <v>5133</v>
      </c>
      <c r="G1903" s="4" t="s">
        <v>5071</v>
      </c>
      <c r="H1903" s="4" t="s">
        <v>5081</v>
      </c>
    </row>
    <row r="1904" spans="1:8">
      <c r="A1904" s="4" t="s">
        <v>5948</v>
      </c>
      <c r="B1904" s="4" t="s">
        <v>5076</v>
      </c>
      <c r="C1904" s="4" t="s">
        <v>197</v>
      </c>
      <c r="D1904" s="4" t="s">
        <v>352</v>
      </c>
      <c r="E1904" s="4" t="s">
        <v>5200</v>
      </c>
      <c r="F1904" s="4" t="s">
        <v>5201</v>
      </c>
      <c r="G1904" s="4" t="s">
        <v>5071</v>
      </c>
      <c r="H1904" s="4" t="s">
        <v>5095</v>
      </c>
    </row>
    <row r="1905" spans="1:8">
      <c r="A1905" s="4" t="s">
        <v>396</v>
      </c>
      <c r="B1905" s="4" t="s">
        <v>5076</v>
      </c>
      <c r="C1905" s="4" t="s">
        <v>34</v>
      </c>
      <c r="D1905" s="4" t="s">
        <v>352</v>
      </c>
      <c r="E1905" s="4" t="s">
        <v>5129</v>
      </c>
      <c r="F1905" s="4" t="s">
        <v>5130</v>
      </c>
      <c r="G1905" s="4" t="s">
        <v>5071</v>
      </c>
      <c r="H1905" s="4" t="s">
        <v>5168</v>
      </c>
    </row>
    <row r="1906" spans="1:8">
      <c r="A1906" s="4" t="s">
        <v>5949</v>
      </c>
      <c r="B1906" s="4" t="s">
        <v>5076</v>
      </c>
      <c r="C1906" s="4" t="s">
        <v>5100</v>
      </c>
      <c r="D1906" s="4" t="s">
        <v>352</v>
      </c>
      <c r="E1906" s="4" t="s">
        <v>5294</v>
      </c>
      <c r="F1906" s="4" t="s">
        <v>5295</v>
      </c>
      <c r="G1906" s="4" t="s">
        <v>5080</v>
      </c>
      <c r="H1906" s="4" t="s">
        <v>5169</v>
      </c>
    </row>
    <row r="1907" spans="1:8">
      <c r="A1907" s="4" t="s">
        <v>5950</v>
      </c>
      <c r="B1907" s="4" t="s">
        <v>5076</v>
      </c>
      <c r="C1907" s="4" t="s">
        <v>197</v>
      </c>
      <c r="D1907" s="4" t="s">
        <v>352</v>
      </c>
      <c r="E1907" s="4" t="s">
        <v>5171</v>
      </c>
      <c r="F1907" s="4" t="s">
        <v>212</v>
      </c>
      <c r="G1907" s="4" t="s">
        <v>5071</v>
      </c>
      <c r="H1907" s="4" t="s">
        <v>5075</v>
      </c>
    </row>
    <row r="1908" spans="1:8">
      <c r="A1908" s="4" t="s">
        <v>5951</v>
      </c>
      <c r="B1908" s="4" t="s">
        <v>5076</v>
      </c>
      <c r="C1908" s="4" t="s">
        <v>1084</v>
      </c>
      <c r="D1908" s="4" t="s">
        <v>352</v>
      </c>
      <c r="E1908" s="4" t="s">
        <v>5090</v>
      </c>
      <c r="F1908" s="4" t="s">
        <v>5091</v>
      </c>
      <c r="G1908" s="4" t="s">
        <v>5071</v>
      </c>
      <c r="H1908" s="4" t="s">
        <v>5114</v>
      </c>
    </row>
    <row r="1909" spans="1:8">
      <c r="A1909" s="4" t="s">
        <v>949</v>
      </c>
      <c r="B1909" s="4" t="s">
        <v>5076</v>
      </c>
      <c r="C1909" s="4" t="s">
        <v>66</v>
      </c>
      <c r="D1909" s="4" t="s">
        <v>352</v>
      </c>
      <c r="E1909" s="4" t="s">
        <v>5340</v>
      </c>
      <c r="F1909" s="4" t="s">
        <v>5341</v>
      </c>
      <c r="G1909" s="4" t="s">
        <v>5071</v>
      </c>
      <c r="H1909" s="4" t="s">
        <v>5168</v>
      </c>
    </row>
    <row r="1910" spans="1:8">
      <c r="A1910" s="4" t="s">
        <v>1509</v>
      </c>
      <c r="B1910" s="4" t="s">
        <v>5076</v>
      </c>
      <c r="C1910" s="4" t="s">
        <v>495</v>
      </c>
      <c r="D1910" s="4" t="s">
        <v>868</v>
      </c>
      <c r="E1910" s="4" t="s">
        <v>5132</v>
      </c>
      <c r="F1910" s="4" t="s">
        <v>5133</v>
      </c>
      <c r="G1910" s="4" t="s">
        <v>5071</v>
      </c>
      <c r="H1910" s="4" t="s">
        <v>5075</v>
      </c>
    </row>
    <row r="1911" spans="1:8">
      <c r="A1911" s="4" t="s">
        <v>1727</v>
      </c>
      <c r="B1911" s="4" t="s">
        <v>5076</v>
      </c>
      <c r="C1911" s="4" t="s">
        <v>34</v>
      </c>
      <c r="D1911" s="4" t="s">
        <v>868</v>
      </c>
      <c r="E1911" s="4" t="s">
        <v>5147</v>
      </c>
      <c r="F1911" s="4" t="s">
        <v>5148</v>
      </c>
      <c r="G1911" s="4" t="s">
        <v>5071</v>
      </c>
      <c r="H1911" s="4" t="s">
        <v>5072</v>
      </c>
    </row>
    <row r="1912" spans="1:8">
      <c r="A1912" s="4" t="s">
        <v>5952</v>
      </c>
      <c r="B1912" s="4" t="s">
        <v>5076</v>
      </c>
      <c r="C1912" s="4" t="s">
        <v>495</v>
      </c>
      <c r="D1912" s="4" t="s">
        <v>868</v>
      </c>
      <c r="E1912" s="4" t="s">
        <v>5132</v>
      </c>
      <c r="F1912" s="4" t="s">
        <v>5133</v>
      </c>
      <c r="G1912" s="4" t="s">
        <v>5071</v>
      </c>
      <c r="H1912" s="4" t="s">
        <v>5103</v>
      </c>
    </row>
    <row r="1913" spans="1:8">
      <c r="A1913" s="4" t="s">
        <v>5953</v>
      </c>
      <c r="B1913" s="4" t="s">
        <v>5076</v>
      </c>
      <c r="C1913" s="4" t="s">
        <v>34</v>
      </c>
      <c r="D1913" s="4" t="s">
        <v>352</v>
      </c>
      <c r="E1913" s="4" t="s">
        <v>5147</v>
      </c>
      <c r="F1913" s="4" t="s">
        <v>5148</v>
      </c>
      <c r="G1913" s="4" t="s">
        <v>5080</v>
      </c>
      <c r="H1913" s="4" t="s">
        <v>5075</v>
      </c>
    </row>
    <row r="1914" spans="1:8">
      <c r="A1914" s="4" t="s">
        <v>5954</v>
      </c>
      <c r="B1914" s="4" t="s">
        <v>5076</v>
      </c>
      <c r="C1914" s="4" t="s">
        <v>5100</v>
      </c>
      <c r="D1914" s="4" t="s">
        <v>352</v>
      </c>
      <c r="E1914" s="4" t="s">
        <v>5151</v>
      </c>
      <c r="F1914" s="4" t="s">
        <v>5152</v>
      </c>
      <c r="G1914" s="4" t="s">
        <v>5080</v>
      </c>
      <c r="H1914" s="4" t="s">
        <v>5095</v>
      </c>
    </row>
    <row r="1915" spans="1:8">
      <c r="A1915" s="4" t="s">
        <v>5955</v>
      </c>
      <c r="B1915" s="4" t="s">
        <v>5076</v>
      </c>
      <c r="C1915" s="4" t="s">
        <v>160</v>
      </c>
      <c r="D1915" s="4" t="s">
        <v>352</v>
      </c>
      <c r="E1915" s="4" t="s">
        <v>5217</v>
      </c>
      <c r="F1915" s="4" t="s">
        <v>166</v>
      </c>
      <c r="G1915" s="4" t="s">
        <v>5080</v>
      </c>
      <c r="H1915" s="4" t="s">
        <v>5088</v>
      </c>
    </row>
    <row r="1916" spans="1:8">
      <c r="A1916" s="4" t="s">
        <v>1788</v>
      </c>
      <c r="B1916" s="4" t="s">
        <v>5076</v>
      </c>
      <c r="C1916" s="4" t="s">
        <v>240</v>
      </c>
      <c r="D1916" s="4" t="s">
        <v>352</v>
      </c>
      <c r="E1916" s="4" t="s">
        <v>5956</v>
      </c>
      <c r="F1916" s="4" t="s">
        <v>1787</v>
      </c>
      <c r="G1916" s="4" t="s">
        <v>5071</v>
      </c>
      <c r="H1916" s="4" t="s">
        <v>5114</v>
      </c>
    </row>
    <row r="1917" spans="1:8">
      <c r="A1917" s="4" t="s">
        <v>5957</v>
      </c>
      <c r="B1917" s="4" t="s">
        <v>5076</v>
      </c>
      <c r="C1917" s="4" t="s">
        <v>5232</v>
      </c>
      <c r="D1917" s="4" t="s">
        <v>352</v>
      </c>
      <c r="E1917" s="4" t="s">
        <v>5233</v>
      </c>
      <c r="F1917" s="4" t="s">
        <v>5234</v>
      </c>
      <c r="G1917" s="4" t="s">
        <v>5080</v>
      </c>
      <c r="H1917" s="4" t="s">
        <v>5084</v>
      </c>
    </row>
    <row r="1918" spans="1:8">
      <c r="A1918" s="4" t="s">
        <v>5958</v>
      </c>
      <c r="B1918" s="4" t="s">
        <v>5076</v>
      </c>
      <c r="C1918" s="4" t="s">
        <v>240</v>
      </c>
      <c r="D1918" s="4" t="s">
        <v>352</v>
      </c>
      <c r="E1918" s="4" t="s">
        <v>5359</v>
      </c>
      <c r="F1918" s="4" t="s">
        <v>5360</v>
      </c>
      <c r="G1918" s="4" t="s">
        <v>5071</v>
      </c>
      <c r="H1918" s="4" t="s">
        <v>5103</v>
      </c>
    </row>
    <row r="1919" spans="1:8">
      <c r="A1919" s="4" t="s">
        <v>533</v>
      </c>
      <c r="B1919" s="4" t="s">
        <v>5076</v>
      </c>
      <c r="C1919" s="4" t="s">
        <v>197</v>
      </c>
      <c r="D1919" s="4" t="s">
        <v>352</v>
      </c>
      <c r="E1919" s="4" t="s">
        <v>5116</v>
      </c>
      <c r="F1919" s="4" t="s">
        <v>5117</v>
      </c>
      <c r="G1919" s="4" t="s">
        <v>5071</v>
      </c>
      <c r="H1919" s="4" t="s">
        <v>5168</v>
      </c>
    </row>
    <row r="1920" spans="1:8">
      <c r="A1920" s="4" t="s">
        <v>570</v>
      </c>
      <c r="B1920" s="4" t="s">
        <v>5076</v>
      </c>
      <c r="C1920" s="4" t="s">
        <v>34</v>
      </c>
      <c r="D1920" s="4" t="s">
        <v>352</v>
      </c>
      <c r="E1920" s="4" t="s">
        <v>5185</v>
      </c>
      <c r="F1920" s="4" t="s">
        <v>5186</v>
      </c>
      <c r="G1920" s="4" t="s">
        <v>5071</v>
      </c>
      <c r="H1920" s="4" t="s">
        <v>5081</v>
      </c>
    </row>
    <row r="1921" spans="1:8">
      <c r="A1921" s="4" t="s">
        <v>1949</v>
      </c>
      <c r="B1921" s="4" t="s">
        <v>5069</v>
      </c>
      <c r="C1921" s="4" t="s">
        <v>322</v>
      </c>
      <c r="D1921" s="4" t="s">
        <v>352</v>
      </c>
      <c r="E1921" s="4" t="s">
        <v>5304</v>
      </c>
      <c r="F1921" s="4" t="s">
        <v>5305</v>
      </c>
      <c r="G1921" s="4" t="s">
        <v>5071</v>
      </c>
      <c r="H1921" s="4" t="s">
        <v>5168</v>
      </c>
    </row>
    <row r="1922" spans="1:8">
      <c r="A1922" s="4" t="s">
        <v>627</v>
      </c>
      <c r="B1922" s="4" t="s">
        <v>5076</v>
      </c>
      <c r="C1922" s="4" t="s">
        <v>160</v>
      </c>
      <c r="D1922" s="4" t="s">
        <v>352</v>
      </c>
      <c r="E1922" s="4" t="s">
        <v>5157</v>
      </c>
      <c r="F1922" s="4" t="s">
        <v>5158</v>
      </c>
      <c r="G1922" s="4" t="s">
        <v>5071</v>
      </c>
      <c r="H1922" s="4" t="s">
        <v>5122</v>
      </c>
    </row>
    <row r="1923" spans="1:8">
      <c r="A1923" s="4" t="s">
        <v>5959</v>
      </c>
      <c r="B1923" s="4" t="s">
        <v>5069</v>
      </c>
      <c r="C1923" s="4" t="s">
        <v>304</v>
      </c>
      <c r="D1923" s="4" t="s">
        <v>352</v>
      </c>
      <c r="E1923" s="4" t="s">
        <v>5123</v>
      </c>
      <c r="F1923" s="4" t="s">
        <v>311</v>
      </c>
      <c r="G1923" s="4" t="s">
        <v>5071</v>
      </c>
      <c r="H1923" s="4" t="s">
        <v>5098</v>
      </c>
    </row>
    <row r="1924" spans="1:8">
      <c r="A1924" s="4" t="s">
        <v>1950</v>
      </c>
      <c r="B1924" s="4" t="s">
        <v>5069</v>
      </c>
      <c r="C1924" s="4" t="s">
        <v>322</v>
      </c>
      <c r="D1924" s="4" t="s">
        <v>352</v>
      </c>
      <c r="E1924" s="4" t="s">
        <v>5304</v>
      </c>
      <c r="F1924" s="4" t="s">
        <v>5305</v>
      </c>
      <c r="G1924" s="4" t="s">
        <v>5071</v>
      </c>
      <c r="H1924" s="4" t="s">
        <v>5168</v>
      </c>
    </row>
    <row r="1925" spans="1:8">
      <c r="A1925" s="4" t="s">
        <v>1971</v>
      </c>
      <c r="B1925" s="4" t="s">
        <v>5069</v>
      </c>
      <c r="C1925" s="4" t="s">
        <v>260</v>
      </c>
      <c r="D1925" s="4" t="s">
        <v>352</v>
      </c>
      <c r="E1925" s="4" t="s">
        <v>5229</v>
      </c>
      <c r="F1925" s="4" t="s">
        <v>5230</v>
      </c>
      <c r="G1925" s="4" t="s">
        <v>5071</v>
      </c>
      <c r="H1925" s="4" t="s">
        <v>5081</v>
      </c>
    </row>
    <row r="1926" spans="1:8">
      <c r="A1926" s="4" t="s">
        <v>882</v>
      </c>
      <c r="B1926" s="4" t="s">
        <v>5069</v>
      </c>
      <c r="C1926" s="4" t="s">
        <v>260</v>
      </c>
      <c r="D1926" s="4" t="s">
        <v>352</v>
      </c>
      <c r="E1926" s="4" t="s">
        <v>5443</v>
      </c>
      <c r="F1926" s="4" t="s">
        <v>5444</v>
      </c>
      <c r="G1926" s="4" t="s">
        <v>5071</v>
      </c>
      <c r="H1926" s="4" t="s">
        <v>5124</v>
      </c>
    </row>
    <row r="1927" spans="1:8">
      <c r="A1927" s="4" t="s">
        <v>1722</v>
      </c>
      <c r="B1927" s="4" t="s">
        <v>5076</v>
      </c>
      <c r="C1927" s="4" t="s">
        <v>34</v>
      </c>
      <c r="D1927" s="4" t="s">
        <v>352</v>
      </c>
      <c r="E1927" s="4" t="s">
        <v>5147</v>
      </c>
      <c r="F1927" s="4" t="s">
        <v>5148</v>
      </c>
      <c r="G1927" s="4" t="s">
        <v>5071</v>
      </c>
      <c r="H1927" s="4" t="s">
        <v>5084</v>
      </c>
    </row>
    <row r="1928" spans="1:8">
      <c r="A1928" s="4" t="s">
        <v>947</v>
      </c>
      <c r="B1928" s="4" t="s">
        <v>5076</v>
      </c>
      <c r="C1928" s="4" t="s">
        <v>66</v>
      </c>
      <c r="D1928" s="4" t="s">
        <v>352</v>
      </c>
      <c r="E1928" s="4" t="s">
        <v>5340</v>
      </c>
      <c r="F1928" s="4" t="s">
        <v>5341</v>
      </c>
      <c r="G1928" s="4" t="s">
        <v>5071</v>
      </c>
      <c r="H1928" s="4" t="s">
        <v>5088</v>
      </c>
    </row>
    <row r="1929" spans="1:8">
      <c r="A1929" s="4" t="s">
        <v>922</v>
      </c>
      <c r="B1929" s="4" t="s">
        <v>5076</v>
      </c>
      <c r="C1929" s="4" t="s">
        <v>221</v>
      </c>
      <c r="D1929" s="4" t="s">
        <v>352</v>
      </c>
      <c r="E1929" s="4" t="s">
        <v>5343</v>
      </c>
      <c r="F1929" s="4" t="s">
        <v>5344</v>
      </c>
      <c r="G1929" s="4" t="s">
        <v>5071</v>
      </c>
      <c r="H1929" s="4" t="s">
        <v>5098</v>
      </c>
    </row>
    <row r="1930" spans="1:8">
      <c r="A1930" s="4" t="s">
        <v>592</v>
      </c>
      <c r="B1930" s="4" t="s">
        <v>5076</v>
      </c>
      <c r="C1930" s="4" t="s">
        <v>160</v>
      </c>
      <c r="D1930" s="4" t="s">
        <v>352</v>
      </c>
      <c r="E1930" s="4" t="s">
        <v>5217</v>
      </c>
      <c r="F1930" s="4" t="s">
        <v>166</v>
      </c>
      <c r="G1930" s="4" t="s">
        <v>5071</v>
      </c>
      <c r="H1930" s="4" t="s">
        <v>5168</v>
      </c>
    </row>
    <row r="1931" spans="1:8">
      <c r="A1931" s="4" t="s">
        <v>5960</v>
      </c>
      <c r="B1931" s="4" t="s">
        <v>5076</v>
      </c>
      <c r="C1931" s="4" t="s">
        <v>197</v>
      </c>
      <c r="D1931" s="4" t="s">
        <v>352</v>
      </c>
      <c r="E1931" s="4" t="s">
        <v>5183</v>
      </c>
      <c r="F1931" s="4" t="s">
        <v>5184</v>
      </c>
      <c r="G1931" s="4" t="s">
        <v>5071</v>
      </c>
      <c r="H1931" s="4" t="s">
        <v>5088</v>
      </c>
    </row>
    <row r="1932" spans="1:8">
      <c r="A1932" s="4" t="s">
        <v>726</v>
      </c>
      <c r="B1932" s="4" t="s">
        <v>5069</v>
      </c>
      <c r="C1932" s="4" t="s">
        <v>322</v>
      </c>
      <c r="D1932" s="4" t="s">
        <v>352</v>
      </c>
      <c r="E1932" s="4" t="s">
        <v>5246</v>
      </c>
      <c r="F1932" s="4" t="s">
        <v>5247</v>
      </c>
      <c r="G1932" s="4" t="s">
        <v>5071</v>
      </c>
      <c r="H1932" s="4" t="s">
        <v>5098</v>
      </c>
    </row>
    <row r="1933" spans="1:8">
      <c r="A1933" s="4" t="s">
        <v>717</v>
      </c>
      <c r="B1933" s="4" t="s">
        <v>5069</v>
      </c>
      <c r="C1933" s="4" t="s">
        <v>304</v>
      </c>
      <c r="D1933" s="4" t="s">
        <v>352</v>
      </c>
      <c r="E1933" s="4" t="s">
        <v>5115</v>
      </c>
      <c r="F1933" s="4" t="s">
        <v>315</v>
      </c>
      <c r="G1933" s="4" t="s">
        <v>5071</v>
      </c>
      <c r="H1933" s="4" t="s">
        <v>5072</v>
      </c>
    </row>
    <row r="1934" spans="1:8">
      <c r="A1934" s="4" t="s">
        <v>5961</v>
      </c>
      <c r="B1934" s="4" t="s">
        <v>5069</v>
      </c>
      <c r="C1934" s="4" t="s">
        <v>322</v>
      </c>
      <c r="D1934" s="4" t="s">
        <v>352</v>
      </c>
      <c r="E1934" s="4" t="s">
        <v>5194</v>
      </c>
      <c r="F1934" s="4" t="s">
        <v>5195</v>
      </c>
      <c r="G1934" s="4" t="s">
        <v>5071</v>
      </c>
      <c r="H1934" s="4" t="s">
        <v>5103</v>
      </c>
    </row>
    <row r="1935" spans="1:8">
      <c r="A1935" s="4" t="s">
        <v>5962</v>
      </c>
      <c r="B1935" s="4" t="s">
        <v>5069</v>
      </c>
      <c r="C1935" s="4" t="s">
        <v>260</v>
      </c>
      <c r="D1935" s="4" t="s">
        <v>352</v>
      </c>
      <c r="E1935" s="4" t="s">
        <v>5175</v>
      </c>
      <c r="F1935" s="4" t="s">
        <v>5176</v>
      </c>
      <c r="G1935" s="4" t="s">
        <v>5080</v>
      </c>
      <c r="H1935" s="4" t="s">
        <v>5103</v>
      </c>
    </row>
    <row r="1936" spans="1:8">
      <c r="A1936" s="4" t="s">
        <v>567</v>
      </c>
      <c r="B1936" s="4" t="s">
        <v>5076</v>
      </c>
      <c r="C1936" s="4" t="s">
        <v>34</v>
      </c>
      <c r="D1936" s="4" t="s">
        <v>352</v>
      </c>
      <c r="E1936" s="4" t="s">
        <v>5185</v>
      </c>
      <c r="F1936" s="4" t="s">
        <v>5186</v>
      </c>
      <c r="G1936" s="4" t="s">
        <v>5071</v>
      </c>
      <c r="H1936" s="4" t="s">
        <v>5122</v>
      </c>
    </row>
    <row r="1937" spans="1:8">
      <c r="A1937" s="4" t="s">
        <v>595</v>
      </c>
      <c r="B1937" s="4" t="s">
        <v>5076</v>
      </c>
      <c r="C1937" s="4" t="s">
        <v>160</v>
      </c>
      <c r="D1937" s="4" t="s">
        <v>352</v>
      </c>
      <c r="E1937" s="4" t="s">
        <v>5217</v>
      </c>
      <c r="F1937" s="4" t="s">
        <v>166</v>
      </c>
      <c r="G1937" s="4" t="s">
        <v>5071</v>
      </c>
      <c r="H1937" s="4" t="s">
        <v>5125</v>
      </c>
    </row>
    <row r="1938" spans="1:8">
      <c r="A1938" s="4" t="s">
        <v>5963</v>
      </c>
      <c r="B1938" s="4" t="s">
        <v>5076</v>
      </c>
      <c r="C1938" s="4" t="s">
        <v>5100</v>
      </c>
      <c r="D1938" s="4" t="s">
        <v>352</v>
      </c>
      <c r="E1938" s="4" t="s">
        <v>5151</v>
      </c>
      <c r="F1938" s="4" t="s">
        <v>5152</v>
      </c>
      <c r="G1938" s="4" t="s">
        <v>5080</v>
      </c>
      <c r="H1938" s="4" t="s">
        <v>5075</v>
      </c>
    </row>
    <row r="1939" spans="1:8">
      <c r="A1939" s="4" t="s">
        <v>679</v>
      </c>
      <c r="B1939" s="4" t="s">
        <v>5076</v>
      </c>
      <c r="C1939" s="4" t="s">
        <v>175</v>
      </c>
      <c r="D1939" s="4" t="s">
        <v>352</v>
      </c>
      <c r="E1939" s="4" t="s">
        <v>5192</v>
      </c>
      <c r="F1939" s="4" t="s">
        <v>673</v>
      </c>
      <c r="G1939" s="4" t="s">
        <v>5071</v>
      </c>
      <c r="H1939" s="4" t="s">
        <v>5072</v>
      </c>
    </row>
    <row r="1940" spans="1:8">
      <c r="A1940" s="4" t="s">
        <v>2006</v>
      </c>
      <c r="B1940" s="4" t="s">
        <v>5076</v>
      </c>
      <c r="C1940" s="4" t="s">
        <v>129</v>
      </c>
      <c r="D1940" s="4" t="s">
        <v>352</v>
      </c>
      <c r="E1940" s="4" t="s">
        <v>5339</v>
      </c>
      <c r="F1940" s="4" t="s">
        <v>142</v>
      </c>
      <c r="G1940" s="4" t="s">
        <v>5071</v>
      </c>
      <c r="H1940" s="4" t="s">
        <v>5075</v>
      </c>
    </row>
    <row r="1941" spans="1:8">
      <c r="A1941" s="4" t="s">
        <v>5964</v>
      </c>
      <c r="B1941" s="4" t="s">
        <v>5076</v>
      </c>
      <c r="C1941" s="4" t="s">
        <v>34</v>
      </c>
      <c r="D1941" s="4" t="s">
        <v>352</v>
      </c>
      <c r="E1941" s="4" t="s">
        <v>5129</v>
      </c>
      <c r="F1941" s="4" t="s">
        <v>5130</v>
      </c>
      <c r="G1941" s="4" t="s">
        <v>5080</v>
      </c>
      <c r="H1941" s="4" t="s">
        <v>5169</v>
      </c>
    </row>
    <row r="1942" spans="1:8">
      <c r="A1942" s="4" t="s">
        <v>1806</v>
      </c>
      <c r="B1942" s="4" t="s">
        <v>5076</v>
      </c>
      <c r="C1942" s="4" t="s">
        <v>160</v>
      </c>
      <c r="D1942" s="4" t="s">
        <v>352</v>
      </c>
      <c r="E1942" s="4" t="s">
        <v>5386</v>
      </c>
      <c r="F1942" s="4" t="s">
        <v>187</v>
      </c>
      <c r="G1942" s="4" t="s">
        <v>5071</v>
      </c>
      <c r="H1942" s="4" t="s">
        <v>5168</v>
      </c>
    </row>
    <row r="1943" spans="1:8">
      <c r="A1943" s="4" t="s">
        <v>678</v>
      </c>
      <c r="B1943" s="4" t="s">
        <v>5076</v>
      </c>
      <c r="C1943" s="4" t="s">
        <v>175</v>
      </c>
      <c r="D1943" s="4" t="s">
        <v>352</v>
      </c>
      <c r="E1943" s="4" t="s">
        <v>5192</v>
      </c>
      <c r="F1943" s="4" t="s">
        <v>673</v>
      </c>
      <c r="G1943" s="4" t="s">
        <v>5071</v>
      </c>
      <c r="H1943" s="4" t="s">
        <v>5168</v>
      </c>
    </row>
    <row r="1944" spans="1:8">
      <c r="A1944" s="4" t="s">
        <v>1055</v>
      </c>
      <c r="B1944" s="4" t="s">
        <v>5069</v>
      </c>
      <c r="C1944" s="4" t="s">
        <v>322</v>
      </c>
      <c r="D1944" s="4" t="s">
        <v>352</v>
      </c>
      <c r="E1944" s="4" t="s">
        <v>5194</v>
      </c>
      <c r="F1944" s="4" t="s">
        <v>5195</v>
      </c>
      <c r="G1944" s="4" t="s">
        <v>5071</v>
      </c>
      <c r="H1944" s="4" t="s">
        <v>5114</v>
      </c>
    </row>
    <row r="1945" spans="1:8">
      <c r="A1945" s="4" t="s">
        <v>1033</v>
      </c>
      <c r="B1945" s="4" t="s">
        <v>5069</v>
      </c>
      <c r="C1945" s="4" t="s">
        <v>322</v>
      </c>
      <c r="D1945" s="4" t="s">
        <v>352</v>
      </c>
      <c r="E1945" s="4" t="s">
        <v>5194</v>
      </c>
      <c r="F1945" s="4" t="s">
        <v>5195</v>
      </c>
      <c r="G1945" s="4" t="s">
        <v>5071</v>
      </c>
      <c r="H1945" s="4" t="s">
        <v>5121</v>
      </c>
    </row>
    <row r="1946" spans="1:8">
      <c r="A1946" s="4" t="s">
        <v>1968</v>
      </c>
      <c r="B1946" s="4" t="s">
        <v>5069</v>
      </c>
      <c r="C1946" s="4" t="s">
        <v>260</v>
      </c>
      <c r="D1946" s="4" t="s">
        <v>352</v>
      </c>
      <c r="E1946" s="4" t="s">
        <v>5229</v>
      </c>
      <c r="F1946" s="4" t="s">
        <v>5230</v>
      </c>
      <c r="G1946" s="4" t="s">
        <v>5071</v>
      </c>
      <c r="H1946" s="4" t="s">
        <v>5169</v>
      </c>
    </row>
    <row r="1947" spans="1:8">
      <c r="A1947" s="4" t="s">
        <v>1794</v>
      </c>
      <c r="B1947" s="4" t="s">
        <v>5069</v>
      </c>
      <c r="C1947" s="4" t="s">
        <v>304</v>
      </c>
      <c r="D1947" s="4" t="s">
        <v>352</v>
      </c>
      <c r="E1947" s="4" t="s">
        <v>5123</v>
      </c>
      <c r="F1947" s="4" t="s">
        <v>311</v>
      </c>
      <c r="G1947" s="4" t="s">
        <v>5071</v>
      </c>
      <c r="H1947" s="4" t="s">
        <v>5114</v>
      </c>
    </row>
    <row r="1948" spans="1:8">
      <c r="A1948" s="4" t="s">
        <v>899</v>
      </c>
      <c r="B1948" s="4" t="s">
        <v>5069</v>
      </c>
      <c r="C1948" s="4" t="s">
        <v>304</v>
      </c>
      <c r="D1948" s="4" t="s">
        <v>352</v>
      </c>
      <c r="E1948" s="4" t="s">
        <v>5265</v>
      </c>
      <c r="F1948" s="4" t="s">
        <v>309</v>
      </c>
      <c r="G1948" s="4" t="s">
        <v>5071</v>
      </c>
      <c r="H1948" s="4" t="s">
        <v>5169</v>
      </c>
    </row>
    <row r="1949" spans="1:8">
      <c r="A1949" s="4" t="s">
        <v>1972</v>
      </c>
      <c r="B1949" s="4" t="s">
        <v>5069</v>
      </c>
      <c r="C1949" s="4" t="s">
        <v>260</v>
      </c>
      <c r="D1949" s="4" t="s">
        <v>352</v>
      </c>
      <c r="E1949" s="4" t="s">
        <v>5229</v>
      </c>
      <c r="F1949" s="4" t="s">
        <v>5230</v>
      </c>
      <c r="G1949" s="4" t="s">
        <v>5071</v>
      </c>
      <c r="H1949" s="4" t="s">
        <v>5204</v>
      </c>
    </row>
    <row r="1950" spans="1:8">
      <c r="A1950" s="4" t="s">
        <v>5965</v>
      </c>
      <c r="B1950" s="4" t="s">
        <v>5069</v>
      </c>
      <c r="C1950" s="4" t="s">
        <v>322</v>
      </c>
      <c r="D1950" s="4" t="s">
        <v>352</v>
      </c>
      <c r="E1950" s="4" t="s">
        <v>5630</v>
      </c>
      <c r="F1950" s="4" t="s">
        <v>5631</v>
      </c>
      <c r="G1950" s="4" t="s">
        <v>5080</v>
      </c>
      <c r="H1950" s="4" t="s">
        <v>5103</v>
      </c>
    </row>
    <row r="1951" spans="1:8">
      <c r="A1951" s="4" t="s">
        <v>5966</v>
      </c>
      <c r="B1951" s="4" t="s">
        <v>5076</v>
      </c>
      <c r="C1951" s="4" t="s">
        <v>34</v>
      </c>
      <c r="D1951" s="4" t="s">
        <v>352</v>
      </c>
      <c r="E1951" s="4" t="s">
        <v>5185</v>
      </c>
      <c r="F1951" s="4" t="s">
        <v>5186</v>
      </c>
      <c r="G1951" s="4" t="s">
        <v>5071</v>
      </c>
      <c r="H1951" s="4" t="s">
        <v>5103</v>
      </c>
    </row>
    <row r="1952" spans="1:8">
      <c r="A1952" s="4" t="s">
        <v>1051</v>
      </c>
      <c r="B1952" s="4" t="s">
        <v>5069</v>
      </c>
      <c r="C1952" s="4" t="s">
        <v>322</v>
      </c>
      <c r="D1952" s="4" t="s">
        <v>352</v>
      </c>
      <c r="E1952" s="4" t="s">
        <v>5194</v>
      </c>
      <c r="F1952" s="4" t="s">
        <v>5195</v>
      </c>
      <c r="G1952" s="4" t="s">
        <v>5071</v>
      </c>
      <c r="H1952" s="4" t="s">
        <v>5168</v>
      </c>
    </row>
    <row r="1953" spans="1:8">
      <c r="A1953" s="4" t="s">
        <v>5967</v>
      </c>
      <c r="B1953" s="4" t="s">
        <v>5069</v>
      </c>
      <c r="C1953" s="4" t="s">
        <v>322</v>
      </c>
      <c r="D1953" s="4" t="s">
        <v>352</v>
      </c>
      <c r="E1953" s="4" t="s">
        <v>5630</v>
      </c>
      <c r="F1953" s="4" t="s">
        <v>5631</v>
      </c>
      <c r="G1953" s="4" t="s">
        <v>5080</v>
      </c>
      <c r="H1953" s="4" t="s">
        <v>5103</v>
      </c>
    </row>
    <row r="1954" spans="1:8">
      <c r="A1954" s="4" t="s">
        <v>5968</v>
      </c>
      <c r="B1954" s="4" t="s">
        <v>5069</v>
      </c>
      <c r="C1954" s="4" t="s">
        <v>322</v>
      </c>
      <c r="D1954" s="4" t="s">
        <v>352</v>
      </c>
      <c r="E1954" s="4" t="s">
        <v>5194</v>
      </c>
      <c r="F1954" s="4" t="s">
        <v>5195</v>
      </c>
      <c r="G1954" s="4" t="s">
        <v>5071</v>
      </c>
      <c r="H1954" s="4" t="s">
        <v>5095</v>
      </c>
    </row>
    <row r="1955" spans="1:8">
      <c r="A1955" s="4" t="s">
        <v>5969</v>
      </c>
      <c r="B1955" s="4" t="s">
        <v>5069</v>
      </c>
      <c r="C1955" s="4" t="s">
        <v>322</v>
      </c>
      <c r="D1955" s="4" t="s">
        <v>352</v>
      </c>
      <c r="E1955" s="4" t="s">
        <v>5630</v>
      </c>
      <c r="F1955" s="4" t="s">
        <v>5631</v>
      </c>
      <c r="G1955" s="4" t="s">
        <v>5080</v>
      </c>
      <c r="H1955" s="4" t="s">
        <v>5088</v>
      </c>
    </row>
    <row r="1956" spans="1:8">
      <c r="A1956" s="4" t="s">
        <v>1795</v>
      </c>
      <c r="B1956" s="4" t="s">
        <v>5069</v>
      </c>
      <c r="C1956" s="4" t="s">
        <v>304</v>
      </c>
      <c r="D1956" s="4" t="s">
        <v>352</v>
      </c>
      <c r="E1956" s="4" t="s">
        <v>5123</v>
      </c>
      <c r="F1956" s="4" t="s">
        <v>311</v>
      </c>
      <c r="G1956" s="4" t="s">
        <v>5071</v>
      </c>
      <c r="H1956" s="4" t="s">
        <v>5204</v>
      </c>
    </row>
    <row r="1957" spans="1:8">
      <c r="A1957" s="4" t="s">
        <v>1039</v>
      </c>
      <c r="B1957" s="4" t="s">
        <v>5069</v>
      </c>
      <c r="C1957" s="4" t="s">
        <v>322</v>
      </c>
      <c r="D1957" s="4" t="s">
        <v>352</v>
      </c>
      <c r="E1957" s="4" t="s">
        <v>5194</v>
      </c>
      <c r="F1957" s="4" t="s">
        <v>5195</v>
      </c>
      <c r="G1957" s="4" t="s">
        <v>5071</v>
      </c>
      <c r="H1957" s="4" t="s">
        <v>5092</v>
      </c>
    </row>
    <row r="1958" spans="1:8">
      <c r="A1958" s="4" t="s">
        <v>1032</v>
      </c>
      <c r="B1958" s="4" t="s">
        <v>5069</v>
      </c>
      <c r="C1958" s="4" t="s">
        <v>322</v>
      </c>
      <c r="D1958" s="4" t="s">
        <v>352</v>
      </c>
      <c r="E1958" s="4" t="s">
        <v>5194</v>
      </c>
      <c r="F1958" s="4" t="s">
        <v>5195</v>
      </c>
      <c r="G1958" s="4" t="s">
        <v>5071</v>
      </c>
      <c r="H1958" s="4" t="s">
        <v>5169</v>
      </c>
    </row>
    <row r="1959" spans="1:8">
      <c r="A1959" s="4" t="s">
        <v>1967</v>
      </c>
      <c r="B1959" s="4" t="s">
        <v>5069</v>
      </c>
      <c r="C1959" s="4" t="s">
        <v>260</v>
      </c>
      <c r="D1959" s="4" t="s">
        <v>352</v>
      </c>
      <c r="E1959" s="4" t="s">
        <v>5229</v>
      </c>
      <c r="F1959" s="4" t="s">
        <v>5230</v>
      </c>
      <c r="G1959" s="4" t="s">
        <v>5071</v>
      </c>
      <c r="H1959" s="4" t="s">
        <v>5168</v>
      </c>
    </row>
    <row r="1960" spans="1:8">
      <c r="A1960" s="4" t="s">
        <v>1976</v>
      </c>
      <c r="B1960" s="4" t="s">
        <v>5076</v>
      </c>
      <c r="C1960" s="4" t="s">
        <v>240</v>
      </c>
      <c r="D1960" s="4" t="s">
        <v>352</v>
      </c>
      <c r="E1960" s="4" t="s">
        <v>5394</v>
      </c>
      <c r="F1960" s="4" t="s">
        <v>253</v>
      </c>
      <c r="G1960" s="4" t="s">
        <v>5071</v>
      </c>
      <c r="H1960" s="4" t="s">
        <v>5125</v>
      </c>
    </row>
    <row r="1961" spans="1:8">
      <c r="A1961" s="4" t="s">
        <v>5970</v>
      </c>
      <c r="B1961" s="4" t="s">
        <v>5069</v>
      </c>
      <c r="C1961" s="4" t="s">
        <v>260</v>
      </c>
      <c r="D1961" s="4" t="s">
        <v>352</v>
      </c>
      <c r="E1961" s="4" t="s">
        <v>5803</v>
      </c>
      <c r="F1961" s="4" t="s">
        <v>5804</v>
      </c>
      <c r="G1961" s="4" t="s">
        <v>5080</v>
      </c>
      <c r="H1961" s="4" t="s">
        <v>5134</v>
      </c>
    </row>
    <row r="1962" spans="1:8">
      <c r="A1962" s="4" t="s">
        <v>424</v>
      </c>
      <c r="B1962" s="4" t="s">
        <v>5069</v>
      </c>
      <c r="C1962" s="4" t="s">
        <v>260</v>
      </c>
      <c r="D1962" s="4" t="s">
        <v>352</v>
      </c>
      <c r="E1962" s="4" t="s">
        <v>5803</v>
      </c>
      <c r="F1962" s="4" t="s">
        <v>5804</v>
      </c>
      <c r="G1962" s="4" t="s">
        <v>5071</v>
      </c>
      <c r="H1962" s="4" t="s">
        <v>5084</v>
      </c>
    </row>
    <row r="1963" spans="1:8">
      <c r="A1963" s="4" t="s">
        <v>426</v>
      </c>
      <c r="B1963" s="4" t="s">
        <v>5069</v>
      </c>
      <c r="C1963" s="4" t="s">
        <v>260</v>
      </c>
      <c r="D1963" s="4" t="s">
        <v>352</v>
      </c>
      <c r="E1963" s="4" t="s">
        <v>5803</v>
      </c>
      <c r="F1963" s="4" t="s">
        <v>5804</v>
      </c>
      <c r="G1963" s="4" t="s">
        <v>5071</v>
      </c>
      <c r="H1963" s="4" t="s">
        <v>5098</v>
      </c>
    </row>
    <row r="1964" spans="1:8">
      <c r="A1964" s="4" t="s">
        <v>367</v>
      </c>
      <c r="B1964" s="4" t="s">
        <v>5076</v>
      </c>
      <c r="C1964" s="4" t="s">
        <v>66</v>
      </c>
      <c r="D1964" s="4" t="s">
        <v>352</v>
      </c>
      <c r="E1964" s="4" t="s">
        <v>5188</v>
      </c>
      <c r="F1964" s="4" t="s">
        <v>90</v>
      </c>
      <c r="G1964" s="4" t="s">
        <v>5071</v>
      </c>
      <c r="H1964" s="4" t="s">
        <v>5114</v>
      </c>
    </row>
    <row r="1965" spans="1:8">
      <c r="A1965" s="4" t="s">
        <v>5971</v>
      </c>
      <c r="B1965" s="4" t="s">
        <v>5076</v>
      </c>
      <c r="C1965" s="4" t="s">
        <v>129</v>
      </c>
      <c r="D1965" s="4" t="s">
        <v>352</v>
      </c>
      <c r="E1965" s="4" t="s">
        <v>5330</v>
      </c>
      <c r="F1965" s="4" t="s">
        <v>970</v>
      </c>
      <c r="G1965" s="4" t="s">
        <v>5071</v>
      </c>
      <c r="H1965" s="4" t="s">
        <v>5095</v>
      </c>
    </row>
    <row r="1966" spans="1:8">
      <c r="A1966" s="4" t="s">
        <v>5972</v>
      </c>
      <c r="B1966" s="4" t="s">
        <v>5076</v>
      </c>
      <c r="C1966" s="4" t="s">
        <v>221</v>
      </c>
      <c r="D1966" s="4" t="s">
        <v>352</v>
      </c>
      <c r="E1966" s="4" t="s">
        <v>5278</v>
      </c>
      <c r="F1966" s="4" t="s">
        <v>5279</v>
      </c>
      <c r="G1966" s="4" t="s">
        <v>5071</v>
      </c>
      <c r="H1966" s="4" t="s">
        <v>5134</v>
      </c>
    </row>
    <row r="1967" spans="1:8">
      <c r="A1967" s="4" t="s">
        <v>5973</v>
      </c>
      <c r="B1967" s="4" t="s">
        <v>5076</v>
      </c>
      <c r="C1967" s="4" t="s">
        <v>160</v>
      </c>
      <c r="D1967" s="4" t="s">
        <v>352</v>
      </c>
      <c r="E1967" s="4" t="s">
        <v>5974</v>
      </c>
      <c r="F1967" s="4" t="s">
        <v>5975</v>
      </c>
      <c r="G1967" s="4" t="s">
        <v>5071</v>
      </c>
      <c r="H1967" s="4" t="s">
        <v>5088</v>
      </c>
    </row>
    <row r="1968" spans="1:8">
      <c r="A1968" s="4" t="s">
        <v>674</v>
      </c>
      <c r="B1968" s="4" t="s">
        <v>5076</v>
      </c>
      <c r="C1968" s="4" t="s">
        <v>175</v>
      </c>
      <c r="D1968" s="4" t="s">
        <v>352</v>
      </c>
      <c r="E1968" s="4" t="s">
        <v>5192</v>
      </c>
      <c r="F1968" s="4" t="s">
        <v>673</v>
      </c>
      <c r="G1968" s="4" t="s">
        <v>5071</v>
      </c>
      <c r="H1968" s="4" t="s">
        <v>5084</v>
      </c>
    </row>
    <row r="1969" spans="1:8">
      <c r="A1969" s="4" t="s">
        <v>5976</v>
      </c>
      <c r="B1969" s="4" t="s">
        <v>5076</v>
      </c>
      <c r="C1969" s="4" t="s">
        <v>66</v>
      </c>
      <c r="D1969" s="4" t="s">
        <v>352</v>
      </c>
      <c r="E1969" s="4" t="s">
        <v>5427</v>
      </c>
      <c r="F1969" s="4" t="s">
        <v>5428</v>
      </c>
      <c r="G1969" s="4" t="s">
        <v>5080</v>
      </c>
      <c r="H1969" s="4" t="s">
        <v>5134</v>
      </c>
    </row>
    <row r="1970" spans="1:8">
      <c r="A1970" s="4" t="s">
        <v>2203</v>
      </c>
      <c r="B1970" s="4" t="s">
        <v>5076</v>
      </c>
      <c r="C1970" s="4" t="s">
        <v>197</v>
      </c>
      <c r="D1970" s="4" t="s">
        <v>352</v>
      </c>
      <c r="E1970" s="4" t="s">
        <v>5116</v>
      </c>
      <c r="F1970" s="4" t="s">
        <v>5117</v>
      </c>
      <c r="G1970" s="4" t="s">
        <v>5071</v>
      </c>
      <c r="H1970" s="4" t="s">
        <v>5168</v>
      </c>
    </row>
    <row r="1971" spans="1:8">
      <c r="A1971" s="4" t="s">
        <v>1993</v>
      </c>
      <c r="B1971" s="4" t="s">
        <v>5076</v>
      </c>
      <c r="C1971" s="4" t="s">
        <v>129</v>
      </c>
      <c r="D1971" s="4" t="s">
        <v>352</v>
      </c>
      <c r="E1971" s="4" t="s">
        <v>5339</v>
      </c>
      <c r="F1971" s="4" t="s">
        <v>142</v>
      </c>
      <c r="G1971" s="4" t="s">
        <v>5071</v>
      </c>
      <c r="H1971" s="4" t="s">
        <v>5084</v>
      </c>
    </row>
    <row r="1972" spans="1:8">
      <c r="A1972" s="4" t="s">
        <v>945</v>
      </c>
      <c r="B1972" s="4" t="s">
        <v>5076</v>
      </c>
      <c r="C1972" s="4" t="s">
        <v>66</v>
      </c>
      <c r="D1972" s="4" t="s">
        <v>352</v>
      </c>
      <c r="E1972" s="4" t="s">
        <v>5340</v>
      </c>
      <c r="F1972" s="4" t="s">
        <v>5341</v>
      </c>
      <c r="G1972" s="4" t="s">
        <v>5071</v>
      </c>
      <c r="H1972" s="4" t="s">
        <v>5088</v>
      </c>
    </row>
    <row r="1973" spans="1:8">
      <c r="A1973" s="4" t="s">
        <v>1028</v>
      </c>
      <c r="B1973" s="4" t="s">
        <v>5069</v>
      </c>
      <c r="C1973" s="4" t="s">
        <v>322</v>
      </c>
      <c r="D1973" s="4" t="s">
        <v>352</v>
      </c>
      <c r="E1973" s="4" t="s">
        <v>5194</v>
      </c>
      <c r="F1973" s="4" t="s">
        <v>5195</v>
      </c>
      <c r="G1973" s="4" t="s">
        <v>5071</v>
      </c>
      <c r="H1973" s="4" t="s">
        <v>5084</v>
      </c>
    </row>
    <row r="1974" spans="1:8">
      <c r="A1974" s="4" t="s">
        <v>616</v>
      </c>
      <c r="B1974" s="4" t="s">
        <v>5069</v>
      </c>
      <c r="C1974" s="4" t="s">
        <v>260</v>
      </c>
      <c r="D1974" s="4" t="s">
        <v>352</v>
      </c>
      <c r="E1974" s="4" t="s">
        <v>5443</v>
      </c>
      <c r="F1974" s="4" t="s">
        <v>5444</v>
      </c>
      <c r="G1974" s="4" t="s">
        <v>5071</v>
      </c>
      <c r="H1974" s="4" t="s">
        <v>5122</v>
      </c>
    </row>
    <row r="1975" spans="1:8">
      <c r="A1975" s="4" t="s">
        <v>1038</v>
      </c>
      <c r="B1975" s="4" t="s">
        <v>5069</v>
      </c>
      <c r="C1975" s="4" t="s">
        <v>322</v>
      </c>
      <c r="D1975" s="4" t="s">
        <v>352</v>
      </c>
      <c r="E1975" s="4" t="s">
        <v>5194</v>
      </c>
      <c r="F1975" s="4" t="s">
        <v>5195</v>
      </c>
      <c r="G1975" s="4" t="s">
        <v>5071</v>
      </c>
      <c r="H1975" s="4" t="s">
        <v>5204</v>
      </c>
    </row>
    <row r="1976" spans="1:8">
      <c r="A1976" s="4" t="s">
        <v>5977</v>
      </c>
      <c r="B1976" s="4" t="s">
        <v>5069</v>
      </c>
      <c r="C1976" s="4" t="s">
        <v>304</v>
      </c>
      <c r="D1976" s="4" t="s">
        <v>352</v>
      </c>
      <c r="E1976" s="4" t="s">
        <v>5083</v>
      </c>
      <c r="F1976" s="4" t="s">
        <v>4953</v>
      </c>
      <c r="G1976" s="4" t="s">
        <v>5080</v>
      </c>
      <c r="H1976" s="4" t="s">
        <v>5081</v>
      </c>
    </row>
    <row r="1977" spans="1:8">
      <c r="A1977" s="4" t="s">
        <v>5978</v>
      </c>
      <c r="B1977" s="4" t="s">
        <v>5069</v>
      </c>
      <c r="C1977" s="4" t="s">
        <v>322</v>
      </c>
      <c r="D1977" s="4" t="s">
        <v>352</v>
      </c>
      <c r="E1977" s="4" t="s">
        <v>5194</v>
      </c>
      <c r="F1977" s="4" t="s">
        <v>5195</v>
      </c>
      <c r="G1977" s="4" t="s">
        <v>5071</v>
      </c>
      <c r="H1977" s="4" t="s">
        <v>5134</v>
      </c>
    </row>
    <row r="1978" spans="1:8">
      <c r="A1978" s="4" t="s">
        <v>5979</v>
      </c>
      <c r="B1978" s="4" t="s">
        <v>5069</v>
      </c>
      <c r="C1978" s="4" t="s">
        <v>260</v>
      </c>
      <c r="D1978" s="4" t="s">
        <v>352</v>
      </c>
      <c r="E1978" s="4" t="s">
        <v>5443</v>
      </c>
      <c r="F1978" s="4" t="s">
        <v>5444</v>
      </c>
      <c r="G1978" s="4" t="s">
        <v>5071</v>
      </c>
      <c r="H1978" s="4" t="s">
        <v>5095</v>
      </c>
    </row>
    <row r="1979" spans="1:8">
      <c r="A1979" s="4" t="s">
        <v>5980</v>
      </c>
      <c r="B1979" s="4" t="s">
        <v>5076</v>
      </c>
      <c r="C1979" s="4" t="s">
        <v>66</v>
      </c>
      <c r="D1979" s="4" t="s">
        <v>5981</v>
      </c>
      <c r="E1979" s="4" t="s">
        <v>5982</v>
      </c>
      <c r="F1979" s="4" t="s">
        <v>5983</v>
      </c>
      <c r="G1979" s="4" t="s">
        <v>5071</v>
      </c>
      <c r="H1979" s="4" t="s">
        <v>5088</v>
      </c>
    </row>
    <row r="1980" spans="1:8">
      <c r="A1980" s="4" t="s">
        <v>5984</v>
      </c>
      <c r="B1980" s="4" t="s">
        <v>5076</v>
      </c>
      <c r="C1980" s="4" t="s">
        <v>129</v>
      </c>
      <c r="D1980" s="4" t="s">
        <v>352</v>
      </c>
      <c r="E1980" s="4" t="s">
        <v>5409</v>
      </c>
      <c r="F1980" s="4" t="s">
        <v>5410</v>
      </c>
      <c r="G1980" s="4" t="s">
        <v>5080</v>
      </c>
      <c r="H1980" s="4" t="s">
        <v>5098</v>
      </c>
    </row>
    <row r="1981" spans="1:8">
      <c r="A1981" s="4" t="s">
        <v>593</v>
      </c>
      <c r="B1981" s="4" t="s">
        <v>5076</v>
      </c>
      <c r="C1981" s="4" t="s">
        <v>160</v>
      </c>
      <c r="D1981" s="4" t="s">
        <v>352</v>
      </c>
      <c r="E1981" s="4" t="s">
        <v>5217</v>
      </c>
      <c r="F1981" s="4" t="s">
        <v>166</v>
      </c>
      <c r="G1981" s="4" t="s">
        <v>5071</v>
      </c>
      <c r="H1981" s="4" t="s">
        <v>5072</v>
      </c>
    </row>
    <row r="1982" spans="1:8">
      <c r="A1982" s="4" t="s">
        <v>1077</v>
      </c>
      <c r="B1982" s="4" t="s">
        <v>5069</v>
      </c>
      <c r="C1982" s="4" t="s">
        <v>260</v>
      </c>
      <c r="D1982" s="4" t="s">
        <v>352</v>
      </c>
      <c r="E1982" s="4" t="s">
        <v>5443</v>
      </c>
      <c r="F1982" s="4" t="s">
        <v>5444</v>
      </c>
      <c r="G1982" s="4" t="s">
        <v>5071</v>
      </c>
      <c r="H1982" s="4" t="s">
        <v>5168</v>
      </c>
    </row>
    <row r="1983" spans="1:8">
      <c r="A1983" s="4" t="s">
        <v>736</v>
      </c>
      <c r="B1983" s="4" t="s">
        <v>5069</v>
      </c>
      <c r="C1983" s="4" t="s">
        <v>322</v>
      </c>
      <c r="D1983" s="4" t="s">
        <v>352</v>
      </c>
      <c r="E1983" s="4" t="s">
        <v>5246</v>
      </c>
      <c r="F1983" s="4" t="s">
        <v>5247</v>
      </c>
      <c r="G1983" s="4" t="s">
        <v>5071</v>
      </c>
      <c r="H1983" s="4" t="s">
        <v>5075</v>
      </c>
    </row>
    <row r="1984" spans="1:8">
      <c r="A1984" s="4" t="s">
        <v>1083</v>
      </c>
      <c r="B1984" s="4" t="s">
        <v>5069</v>
      </c>
      <c r="C1984" s="4" t="s">
        <v>260</v>
      </c>
      <c r="D1984" s="4" t="s">
        <v>352</v>
      </c>
      <c r="E1984" s="4" t="s">
        <v>5443</v>
      </c>
      <c r="F1984" s="4" t="s">
        <v>5444</v>
      </c>
      <c r="G1984" s="4" t="s">
        <v>5071</v>
      </c>
      <c r="H1984" s="4" t="s">
        <v>5122</v>
      </c>
    </row>
    <row r="1985" spans="1:8">
      <c r="A1985" s="4" t="s">
        <v>1036</v>
      </c>
      <c r="B1985" s="4" t="s">
        <v>5069</v>
      </c>
      <c r="C1985" s="4" t="s">
        <v>322</v>
      </c>
      <c r="D1985" s="4" t="s">
        <v>352</v>
      </c>
      <c r="E1985" s="4" t="s">
        <v>5194</v>
      </c>
      <c r="F1985" s="4" t="s">
        <v>5195</v>
      </c>
      <c r="G1985" s="4" t="s">
        <v>5071</v>
      </c>
      <c r="H1985" s="4" t="s">
        <v>5122</v>
      </c>
    </row>
    <row r="1986" spans="1:8">
      <c r="A1986" s="4" t="s">
        <v>725</v>
      </c>
      <c r="B1986" s="4" t="s">
        <v>5069</v>
      </c>
      <c r="C1986" s="4" t="s">
        <v>322</v>
      </c>
      <c r="D1986" s="4" t="s">
        <v>352</v>
      </c>
      <c r="E1986" s="4" t="s">
        <v>5246</v>
      </c>
      <c r="F1986" s="4" t="s">
        <v>5247</v>
      </c>
      <c r="G1986" s="4" t="s">
        <v>5071</v>
      </c>
      <c r="H1986" s="4" t="s">
        <v>5088</v>
      </c>
    </row>
    <row r="1987" spans="1:8">
      <c r="A1987" s="4" t="s">
        <v>5985</v>
      </c>
      <c r="B1987" s="4" t="s">
        <v>5069</v>
      </c>
      <c r="C1987" s="4" t="s">
        <v>260</v>
      </c>
      <c r="D1987" s="4" t="s">
        <v>352</v>
      </c>
      <c r="E1987" s="4" t="s">
        <v>5443</v>
      </c>
      <c r="F1987" s="4" t="s">
        <v>5444</v>
      </c>
      <c r="G1987" s="4" t="s">
        <v>5071</v>
      </c>
      <c r="H1987" s="4" t="s">
        <v>5095</v>
      </c>
    </row>
    <row r="1988" spans="1:8">
      <c r="A1988" s="4" t="s">
        <v>5986</v>
      </c>
      <c r="B1988" s="4" t="s">
        <v>5069</v>
      </c>
      <c r="C1988" s="4" t="s">
        <v>304</v>
      </c>
      <c r="D1988" s="4" t="s">
        <v>352</v>
      </c>
      <c r="E1988" s="4" t="s">
        <v>5987</v>
      </c>
      <c r="F1988" s="4" t="s">
        <v>5006</v>
      </c>
      <c r="G1988" s="4" t="s">
        <v>5071</v>
      </c>
      <c r="H1988" s="4" t="s">
        <v>5122</v>
      </c>
    </row>
    <row r="1989" spans="1:8">
      <c r="A1989" s="4" t="s">
        <v>5988</v>
      </c>
      <c r="B1989" s="4" t="s">
        <v>5069</v>
      </c>
      <c r="C1989" s="4" t="s">
        <v>322</v>
      </c>
      <c r="D1989" s="4" t="s">
        <v>352</v>
      </c>
      <c r="E1989" s="4" t="s">
        <v>5304</v>
      </c>
      <c r="F1989" s="4" t="s">
        <v>5305</v>
      </c>
      <c r="G1989" s="4" t="s">
        <v>5071</v>
      </c>
      <c r="H1989" s="4" t="s">
        <v>5075</v>
      </c>
    </row>
    <row r="1990" spans="1:8">
      <c r="A1990" s="4" t="s">
        <v>906</v>
      </c>
      <c r="B1990" s="4" t="s">
        <v>5076</v>
      </c>
      <c r="C1990" s="4" t="s">
        <v>175</v>
      </c>
      <c r="D1990" s="4" t="s">
        <v>693</v>
      </c>
      <c r="E1990" s="4" t="s">
        <v>5177</v>
      </c>
      <c r="F1990" s="4" t="s">
        <v>5178</v>
      </c>
      <c r="G1990" s="4" t="s">
        <v>5071</v>
      </c>
      <c r="H1990" s="4" t="s">
        <v>5072</v>
      </c>
    </row>
    <row r="1991" spans="1:8">
      <c r="A1991" s="4" t="s">
        <v>5989</v>
      </c>
      <c r="B1991" s="4" t="s">
        <v>5069</v>
      </c>
      <c r="C1991" s="4" t="s">
        <v>260</v>
      </c>
      <c r="D1991" s="4" t="s">
        <v>693</v>
      </c>
      <c r="E1991" s="4" t="s">
        <v>5764</v>
      </c>
      <c r="F1991" s="4" t="s">
        <v>5765</v>
      </c>
      <c r="G1991" s="4" t="s">
        <v>5080</v>
      </c>
      <c r="H1991" s="4" t="s">
        <v>5081</v>
      </c>
    </row>
    <row r="1992" spans="1:8">
      <c r="A1992" s="4" t="s">
        <v>1979</v>
      </c>
      <c r="B1992" s="4" t="s">
        <v>5076</v>
      </c>
      <c r="C1992" s="4" t="s">
        <v>240</v>
      </c>
      <c r="D1992" s="4" t="s">
        <v>352</v>
      </c>
      <c r="E1992" s="4" t="s">
        <v>5394</v>
      </c>
      <c r="F1992" s="4" t="s">
        <v>253</v>
      </c>
      <c r="G1992" s="4" t="s">
        <v>5071</v>
      </c>
      <c r="H1992" s="4" t="s">
        <v>5092</v>
      </c>
    </row>
    <row r="1993" spans="1:8">
      <c r="A1993" s="4" t="s">
        <v>720</v>
      </c>
      <c r="B1993" s="4" t="s">
        <v>5069</v>
      </c>
      <c r="C1993" s="4" t="s">
        <v>304</v>
      </c>
      <c r="D1993" s="4" t="s">
        <v>352</v>
      </c>
      <c r="E1993" s="4" t="s">
        <v>5115</v>
      </c>
      <c r="F1993" s="4" t="s">
        <v>315</v>
      </c>
      <c r="G1993" s="4" t="s">
        <v>5071</v>
      </c>
      <c r="H1993" s="4" t="s">
        <v>5081</v>
      </c>
    </row>
  </sheetData>
  <sheetProtection formatCells="0" insertHyperlinks="0" autoFilter="0"/>
  <autoFilter ref="A1:H2339">
    <sortState ref="A1:H2339">
      <sortCondition ref="A1:A2339" descending="1"/>
    </sortState>
    <extLst/>
  </autoFilter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599993896298105"/>
  </sheetPr>
  <dimension ref="C2:O14"/>
  <sheetViews>
    <sheetView zoomScale="85" zoomScaleNormal="85" workbookViewId="0">
      <selection activeCell="H2" sqref="H2:O2"/>
    </sheetView>
  </sheetViews>
  <sheetFormatPr defaultColWidth="9" defaultRowHeight="15"/>
  <cols>
    <col min="3" max="4" width="27" customWidth="1"/>
    <col min="5" max="5" width="22.7111111111111" customWidth="1"/>
    <col min="6" max="6" width="21.8592592592593" customWidth="1"/>
    <col min="7" max="7" width="20" customWidth="1"/>
    <col min="8" max="8" width="17.8592592592593" customWidth="1"/>
    <col min="9" max="9" width="13.2814814814815" customWidth="1"/>
  </cols>
  <sheetData>
    <row r="2" spans="3:15">
      <c r="C2" s="24" t="s">
        <v>4151</v>
      </c>
      <c r="D2" s="25">
        <f>SUBTOTAL(9,D5:D9)</f>
        <v>1858</v>
      </c>
      <c r="E2" s="25">
        <f>SUBTOTAL(9,E5:E9)</f>
        <v>1791</v>
      </c>
      <c r="F2" s="25">
        <f>SUBTOTAL(9,F5:F9)</f>
        <v>3156</v>
      </c>
      <c r="G2" s="28">
        <f>E2/F2</f>
        <v>0.567490494296578</v>
      </c>
      <c r="H2" s="25">
        <f t="shared" ref="H2:O2" si="0">SUBTOTAL(9,H5:H9)</f>
        <v>29</v>
      </c>
      <c r="I2" s="25">
        <f t="shared" si="0"/>
        <v>159</v>
      </c>
      <c r="J2" s="25">
        <f t="shared" si="0"/>
        <v>581</v>
      </c>
      <c r="K2" s="25">
        <f t="shared" si="0"/>
        <v>27</v>
      </c>
      <c r="L2" s="25">
        <f t="shared" si="0"/>
        <v>331</v>
      </c>
      <c r="M2" s="25">
        <f t="shared" si="0"/>
        <v>352</v>
      </c>
      <c r="N2" s="25">
        <f t="shared" si="0"/>
        <v>67</v>
      </c>
      <c r="O2" s="25">
        <f t="shared" si="0"/>
        <v>245</v>
      </c>
    </row>
    <row r="3" spans="8:15">
      <c r="H3" s="29" t="s">
        <v>5990</v>
      </c>
      <c r="I3" s="29"/>
      <c r="J3" s="29"/>
      <c r="K3" s="29"/>
      <c r="L3" s="29"/>
      <c r="M3" s="29"/>
      <c r="N3" s="29"/>
      <c r="O3" s="29"/>
    </row>
    <row r="4" ht="19.5" customHeight="1" spans="3:15">
      <c r="C4" s="26" t="s">
        <v>5047</v>
      </c>
      <c r="D4" s="26" t="s">
        <v>5991</v>
      </c>
      <c r="E4" s="30" t="s">
        <v>5992</v>
      </c>
      <c r="F4" s="30" t="s">
        <v>5051</v>
      </c>
      <c r="G4" s="30" t="s">
        <v>5</v>
      </c>
      <c r="H4" s="31" t="s">
        <v>21</v>
      </c>
      <c r="I4" s="31" t="s">
        <v>22</v>
      </c>
      <c r="J4" s="31" t="s">
        <v>23</v>
      </c>
      <c r="K4" s="31" t="s">
        <v>24</v>
      </c>
      <c r="L4" s="31" t="s">
        <v>25</v>
      </c>
      <c r="M4" s="31" t="s">
        <v>26</v>
      </c>
      <c r="N4" s="31" t="s">
        <v>27</v>
      </c>
      <c r="O4" s="31" t="s">
        <v>28</v>
      </c>
    </row>
    <row r="5" ht="16.5" spans="3:15">
      <c r="C5" s="27" t="s">
        <v>5058</v>
      </c>
      <c r="D5" s="27">
        <f>SUMIFS('sales rep Summary'!$G$6:$G$20,'sales rep Summary'!$C$6:$C$20,'Regional Summary'!C5)</f>
        <v>818</v>
      </c>
      <c r="E5" s="32">
        <f>SUMIFS('sales rep Summary'!$H$6:$H$20,'sales rep Summary'!$C$6:$C$20,'Regional Summary'!C5)</f>
        <v>794</v>
      </c>
      <c r="F5" s="32">
        <f>SUMIFS('sales rep Summary'!$I$6:$I$20,'sales rep Summary'!$C$6:$C$20,'Regional Summary'!C5)</f>
        <v>1110</v>
      </c>
      <c r="G5" s="28">
        <f t="shared" ref="G5:G9" si="1">E5/F5</f>
        <v>0.715315315315315</v>
      </c>
      <c r="H5" s="32">
        <f>SUMIFS('sales rep Summary'!$U$6:$U$20,'sales rep Summary'!$C$6:$C$20,'Regional Summary'!C5)</f>
        <v>8</v>
      </c>
      <c r="I5" s="32">
        <f>SUMIFS('sales rep Summary'!$V$6:$V$20,'sales rep Summary'!$C$6:$C$20,'Regional Summary'!C5)</f>
        <v>105</v>
      </c>
      <c r="J5" s="32">
        <f>SUMIFS('sales rep Summary'!$W$6:$W$20,'sales rep Summary'!$C$6:$C$20,'Regional Summary'!C5)</f>
        <v>209</v>
      </c>
      <c r="K5" s="32">
        <f>SUMIFS('sales rep Summary'!$X$6:$X$20,'sales rep Summary'!$C$6:$C$20,'Regional Summary'!C5)</f>
        <v>14</v>
      </c>
      <c r="L5" s="32">
        <f>SUMIFS('sales rep Summary'!$Y$6:$Y$20,'sales rep Summary'!$C$6:$C$20,'Regional Summary'!C5)</f>
        <v>121</v>
      </c>
      <c r="M5" s="32">
        <f>SUMIFS('sales rep Summary'!$Z$6:$Z$20,'sales rep Summary'!$C$6:$C$20,'Regional Summary'!C5)</f>
        <v>187</v>
      </c>
      <c r="N5" s="32">
        <f>SUMIFS('sales rep Summary'!$AA$6:$AA$20,'sales rep Summary'!$C$6:$C$20,'Regional Summary'!C5)</f>
        <v>32</v>
      </c>
      <c r="O5" s="32">
        <f>SUMIFS('sales rep Summary'!$AB$6:$AB$20,'sales rep Summary'!$C$6:$C$20,'Regional Summary'!C5)</f>
        <v>118</v>
      </c>
    </row>
    <row r="6" ht="16.5" spans="3:15">
      <c r="C6" s="27" t="s">
        <v>5059</v>
      </c>
      <c r="D6" s="27">
        <f>SUMIFS('sales rep Summary'!$G$6:$G$20,'sales rep Summary'!$C$6:$C$20,'Regional Summary'!C6)</f>
        <v>111</v>
      </c>
      <c r="E6" s="32">
        <f>SUMIFS('sales rep Summary'!$H$6:$H$20,'sales rep Summary'!$C$6:$C$20,'Regional Summary'!C6)</f>
        <v>98</v>
      </c>
      <c r="F6" s="32">
        <f>SUMIFS('sales rep Summary'!$I$6:$I$20,'sales rep Summary'!$C$6:$C$20,'Regional Summary'!C6)</f>
        <v>186</v>
      </c>
      <c r="G6" s="28">
        <f t="shared" si="1"/>
        <v>0.526881720430108</v>
      </c>
      <c r="H6" s="32">
        <f>SUMIFS('sales rep Summary'!$U$6:$U$20,'sales rep Summary'!$C$6:$C$20,'Regional Summary'!C6)</f>
        <v>6</v>
      </c>
      <c r="I6" s="32">
        <f>SUMIFS('sales rep Summary'!$V$6:$V$20,'sales rep Summary'!$C$6:$C$20,'Regional Summary'!C6)</f>
        <v>8</v>
      </c>
      <c r="J6" s="32">
        <f>SUMIFS('sales rep Summary'!$W$6:$W$20,'sales rep Summary'!$C$6:$C$20,'Regional Summary'!C6)</f>
        <v>21</v>
      </c>
      <c r="K6" s="32">
        <f>SUMIFS('sales rep Summary'!$X$6:$X$20,'sales rep Summary'!$C$6:$C$20,'Regional Summary'!C6)</f>
        <v>0</v>
      </c>
      <c r="L6" s="32">
        <f>SUMIFS('sales rep Summary'!$Y$6:$Y$20,'sales rep Summary'!$C$6:$C$20,'Regional Summary'!C6)</f>
        <v>26</v>
      </c>
      <c r="M6" s="32">
        <f>SUMIFS('sales rep Summary'!$Z$6:$Z$20,'sales rep Summary'!$C$6:$C$20,'Regional Summary'!C6)</f>
        <v>14</v>
      </c>
      <c r="N6" s="32">
        <f>SUMIFS('sales rep Summary'!$AA$6:$AA$20,'sales rep Summary'!$C$6:$C$20,'Regional Summary'!C6)</f>
        <v>4</v>
      </c>
      <c r="O6" s="32">
        <f>SUMIFS('sales rep Summary'!$AB$6:$AB$20,'sales rep Summary'!$C$6:$C$20,'Regional Summary'!C6)</f>
        <v>19</v>
      </c>
    </row>
    <row r="7" ht="16.5" spans="3:15">
      <c r="C7" s="27" t="s">
        <v>5060</v>
      </c>
      <c r="D7" s="27">
        <f>SUMIFS('sales rep Summary'!$G$6:$G$20,'sales rep Summary'!$C$6:$C$20,'Regional Summary'!C7)</f>
        <v>227</v>
      </c>
      <c r="E7" s="32">
        <f>SUMIFS('sales rep Summary'!$H$6:$H$20,'sales rep Summary'!$C$6:$C$20,'Regional Summary'!C7)</f>
        <v>219</v>
      </c>
      <c r="F7" s="32">
        <f>SUMIFS('sales rep Summary'!$I$6:$I$20,'sales rep Summary'!$C$6:$C$20,'Regional Summary'!C7)</f>
        <v>499</v>
      </c>
      <c r="G7" s="28">
        <f t="shared" si="1"/>
        <v>0.438877755511022</v>
      </c>
      <c r="H7" s="32">
        <f>SUMIFS('sales rep Summary'!$U$6:$U$20,'sales rep Summary'!$C$6:$C$20,'Regional Summary'!C7)</f>
        <v>5</v>
      </c>
      <c r="I7" s="32">
        <f>SUMIFS('sales rep Summary'!$V$6:$V$20,'sales rep Summary'!$C$6:$C$20,'Regional Summary'!C7)</f>
        <v>11</v>
      </c>
      <c r="J7" s="32">
        <f>SUMIFS('sales rep Summary'!$W$6:$W$20,'sales rep Summary'!$C$6:$C$20,'Regional Summary'!C7)</f>
        <v>81</v>
      </c>
      <c r="K7" s="32">
        <f>SUMIFS('sales rep Summary'!$X$6:$X$20,'sales rep Summary'!$C$6:$C$20,'Regional Summary'!C7)</f>
        <v>2</v>
      </c>
      <c r="L7" s="32">
        <f>SUMIFS('sales rep Summary'!$Y$6:$Y$20,'sales rep Summary'!$C$6:$C$20,'Regional Summary'!C7)</f>
        <v>59</v>
      </c>
      <c r="M7" s="32">
        <f>SUMIFS('sales rep Summary'!$Z$6:$Z$20,'sales rep Summary'!$C$6:$C$20,'Regional Summary'!C7)</f>
        <v>41</v>
      </c>
      <c r="N7" s="32">
        <f>SUMIFS('sales rep Summary'!$AA$6:$AA$20,'sales rep Summary'!$C$6:$C$20,'Regional Summary'!C7)</f>
        <v>11</v>
      </c>
      <c r="O7" s="32">
        <f>SUMIFS('sales rep Summary'!$AB$6:$AB$20,'sales rep Summary'!$C$6:$C$20,'Regional Summary'!C7)</f>
        <v>9</v>
      </c>
    </row>
    <row r="8" ht="16.5" spans="3:15">
      <c r="C8" s="27" t="s">
        <v>5061</v>
      </c>
      <c r="D8" s="27">
        <f>SUMIFS('sales rep Summary'!$G$6:$G$20,'sales rep Summary'!$C$6:$C$20,'Regional Summary'!C8)</f>
        <v>381</v>
      </c>
      <c r="E8" s="32">
        <f>SUMIFS('sales rep Summary'!$H$6:$H$20,'sales rep Summary'!$C$6:$C$20,'Regional Summary'!C8)</f>
        <v>390</v>
      </c>
      <c r="F8" s="32">
        <f>SUMIFS('sales rep Summary'!$I$6:$I$20,'sales rep Summary'!$C$6:$C$20,'Regional Summary'!C8)</f>
        <v>675</v>
      </c>
      <c r="G8" s="28">
        <f t="shared" si="1"/>
        <v>0.577777777777778</v>
      </c>
      <c r="H8" s="32">
        <f>SUMIFS('sales rep Summary'!$U$6:$U$20,'sales rep Summary'!$C$6:$C$20,'Regional Summary'!C8)</f>
        <v>4</v>
      </c>
      <c r="I8" s="32">
        <f>SUMIFS('sales rep Summary'!$V$6:$V$20,'sales rep Summary'!$C$6:$C$20,'Regional Summary'!C8)</f>
        <v>17</v>
      </c>
      <c r="J8" s="32">
        <f>SUMIFS('sales rep Summary'!$W$6:$W$20,'sales rep Summary'!$C$6:$C$20,'Regional Summary'!C8)</f>
        <v>161</v>
      </c>
      <c r="K8" s="32">
        <f>SUMIFS('sales rep Summary'!$X$6:$X$20,'sales rep Summary'!$C$6:$C$20,'Regional Summary'!C8)</f>
        <v>7</v>
      </c>
      <c r="L8" s="32">
        <f>SUMIFS('sales rep Summary'!$Y$6:$Y$20,'sales rep Summary'!$C$6:$C$20,'Regional Summary'!C8)</f>
        <v>75</v>
      </c>
      <c r="M8" s="32">
        <f>SUMIFS('sales rep Summary'!$Z$6:$Z$20,'sales rep Summary'!$C$6:$C$20,'Regional Summary'!C8)</f>
        <v>59</v>
      </c>
      <c r="N8" s="32">
        <f>SUMIFS('sales rep Summary'!$AA$6:$AA$20,'sales rep Summary'!$C$6:$C$20,'Regional Summary'!C8)</f>
        <v>12</v>
      </c>
      <c r="O8" s="32">
        <f>SUMIFS('sales rep Summary'!$AB$6:$AB$20,'sales rep Summary'!$C$6:$C$20,'Regional Summary'!C8)</f>
        <v>55</v>
      </c>
    </row>
    <row r="9" ht="16.5" spans="3:15">
      <c r="C9" s="27" t="s">
        <v>5062</v>
      </c>
      <c r="D9" s="27">
        <f>SUMIFS('sales rep Summary'!$G$6:$G$20,'sales rep Summary'!$C$6:$C$20,'Regional Summary'!C9)</f>
        <v>321</v>
      </c>
      <c r="E9" s="32">
        <f>SUMIFS('sales rep Summary'!$H$6:$H$20,'sales rep Summary'!$C$6:$C$20,'Regional Summary'!C9)</f>
        <v>290</v>
      </c>
      <c r="F9" s="32">
        <f>SUMIFS('sales rep Summary'!$I$6:$I$20,'sales rep Summary'!$C$6:$C$20,'Regional Summary'!C9)</f>
        <v>686</v>
      </c>
      <c r="G9" s="28">
        <f t="shared" si="1"/>
        <v>0.422740524781341</v>
      </c>
      <c r="H9" s="32">
        <f>SUMIFS('sales rep Summary'!$U$6:$U$20,'sales rep Summary'!$C$6:$C$20,'Regional Summary'!C9)</f>
        <v>6</v>
      </c>
      <c r="I9" s="32">
        <f>SUMIFS('sales rep Summary'!$V$6:$V$20,'sales rep Summary'!$C$6:$C$20,'Regional Summary'!C9)</f>
        <v>18</v>
      </c>
      <c r="J9" s="32">
        <f>SUMIFS('sales rep Summary'!$W$6:$W$20,'sales rep Summary'!$C$6:$C$20,'Regional Summary'!C9)</f>
        <v>109</v>
      </c>
      <c r="K9" s="32">
        <f>SUMIFS('sales rep Summary'!$X$6:$X$20,'sales rep Summary'!$C$6:$C$20,'Regional Summary'!C9)</f>
        <v>4</v>
      </c>
      <c r="L9" s="32">
        <f>SUMIFS('sales rep Summary'!$Y$6:$Y$20,'sales rep Summary'!$C$6:$C$20,'Regional Summary'!C9)</f>
        <v>50</v>
      </c>
      <c r="M9" s="32">
        <f>SUMIFS('sales rep Summary'!$Z$6:$Z$20,'sales rep Summary'!$C$6:$C$20,'Regional Summary'!C9)</f>
        <v>51</v>
      </c>
      <c r="N9" s="32">
        <f>SUMIFS('sales rep Summary'!$AA$6:$AA$20,'sales rep Summary'!$C$6:$C$20,'Regional Summary'!C9)</f>
        <v>8</v>
      </c>
      <c r="O9" s="32">
        <f>SUMIFS('sales rep Summary'!$AB$6:$AB$20,'sales rep Summary'!$C$6:$C$20,'Regional Summary'!C9)</f>
        <v>44</v>
      </c>
    </row>
    <row r="14" spans="10:10">
      <c r="J14" s="7"/>
    </row>
  </sheetData>
  <sheetProtection formatCells="0" insertHyperlinks="0" autoFilter="0"/>
  <autoFilter ref="C4:O9">
    <extLst/>
  </autoFilter>
  <mergeCells count="1">
    <mergeCell ref="H3:O3"/>
  </mergeCells>
  <conditionalFormatting sqref="H2:O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9">
    <cfRule type="dataBar" priority="20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{a5623698-9df8-4001-91c3-7f8276e76c9e}</x14:id>
        </ext>
      </extLst>
    </cfRule>
  </conditionalFormatting>
  <conditionalFormatting sqref="H5:O9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1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623698-9df8-4001-91c3-7f8276e76c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G5:G9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17"/>
  <sheetViews>
    <sheetView workbookViewId="0">
      <selection activeCell="H31" sqref="H31"/>
    </sheetView>
  </sheetViews>
  <sheetFormatPr defaultColWidth="9" defaultRowHeight="15"/>
  <cols>
    <col min="2" max="2" width="31.2814814814815" customWidth="1"/>
    <col min="6" max="6" width="15.4222222222222" customWidth="1"/>
    <col min="7" max="7" width="13.1407407407407" customWidth="1"/>
    <col min="9" max="10" width="9.71111111111111" customWidth="1"/>
  </cols>
  <sheetData>
    <row r="2" spans="6:9">
      <c r="F2" s="7" t="s">
        <v>5993</v>
      </c>
      <c r="I2" s="7" t="s">
        <v>5994</v>
      </c>
    </row>
    <row r="3" spans="2:10">
      <c r="B3" t="s">
        <v>979</v>
      </c>
      <c r="F3" s="7" t="s">
        <v>5995</v>
      </c>
      <c r="G3" s="7" t="s">
        <v>5996</v>
      </c>
      <c r="I3" s="7" t="s">
        <v>5995</v>
      </c>
      <c r="J3" s="7" t="s">
        <v>5997</v>
      </c>
    </row>
    <row r="4" spans="2:10">
      <c r="B4" t="s">
        <v>350</v>
      </c>
      <c r="F4" s="2">
        <f ca="1">G4-13</f>
        <v>45112</v>
      </c>
      <c r="G4" s="2">
        <f ca="1">TODAY()-1</f>
        <v>45125</v>
      </c>
      <c r="I4" s="3">
        <f ca="1">J4-3</f>
        <v>45122</v>
      </c>
      <c r="J4" s="3">
        <f ca="1">TODAY()-1</f>
        <v>45125</v>
      </c>
    </row>
    <row r="5" spans="2:2">
      <c r="B5" t="s">
        <v>376</v>
      </c>
    </row>
    <row r="6" spans="2:9">
      <c r="B6" t="s">
        <v>858</v>
      </c>
      <c r="F6">
        <f ca="1">G4-F4</f>
        <v>13</v>
      </c>
      <c r="I6">
        <f ca="1">J4-I4</f>
        <v>3</v>
      </c>
    </row>
    <row r="7" spans="2:2">
      <c r="B7" t="s">
        <v>352</v>
      </c>
    </row>
    <row r="8" spans="2:2">
      <c r="B8" t="s">
        <v>343</v>
      </c>
    </row>
    <row r="9" spans="2:2">
      <c r="B9" t="s">
        <v>815</v>
      </c>
    </row>
    <row r="10" spans="2:2">
      <c r="B10" t="s">
        <v>354</v>
      </c>
    </row>
    <row r="11" spans="2:2">
      <c r="B11" t="s">
        <v>369</v>
      </c>
    </row>
    <row r="12" spans="2:2">
      <c r="B12" t="s">
        <v>2254</v>
      </c>
    </row>
    <row r="13" spans="2:2">
      <c r="B13" t="s">
        <v>693</v>
      </c>
    </row>
    <row r="14" spans="2:2">
      <c r="B14" t="s">
        <v>781</v>
      </c>
    </row>
    <row r="15" spans="2:2">
      <c r="B15" t="s">
        <v>358</v>
      </c>
    </row>
    <row r="16" spans="2:2">
      <c r="B16" t="s">
        <v>659</v>
      </c>
    </row>
    <row r="17" spans="2:2">
      <c r="B17" t="s">
        <v>394</v>
      </c>
    </row>
  </sheetData>
  <sheetProtection formatCells="0" insertHyperlinks="0" autoFilter="0"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WWO_base_provider_20221031101348-1857be321c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Promoter Scans</vt:lpstr>
      <vt:lpstr>LAST-14DAYS</vt:lpstr>
      <vt:lpstr>PREVIOUS</vt:lpstr>
      <vt:lpstr>PREVIOUS-TOTAL</vt:lpstr>
      <vt:lpstr>Non-Promoter Scans</vt:lpstr>
      <vt:lpstr>sales rep Summary</vt:lpstr>
      <vt:lpstr>Activations</vt:lpstr>
      <vt:lpstr>Regional Summary</vt:lpstr>
      <vt:lpstr>models</vt:lpstr>
      <vt:lpstr>Daily Basis Sellout</vt:lpstr>
      <vt:lpstr>TOTAL-MTD</vt:lpstr>
      <vt:lpstr>JULY-VBA-DATA</vt:lpstr>
      <vt:lpstr>JULY-FLEXI DATA</vt:lpstr>
      <vt:lpstr>PREVIOUS-FLEXI</vt:lpstr>
      <vt:lpstr>PREVIOUS-FLEXI-TOTAL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njoroge</dc:creator>
  <cp:lastModifiedBy>kosh</cp:lastModifiedBy>
  <dcterms:created xsi:type="dcterms:W3CDTF">2023-06-14T06:52:00Z</dcterms:created>
  <dcterms:modified xsi:type="dcterms:W3CDTF">2023-07-19T09:26:29Z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1033-11.1.0.11698</vt:lpwstr>
  </property>
  <property fmtid="{D5CDD505-2E9C-101B-9397-08002B2CF9AE}" pid="3" name="ICV">
    <vt:lpwstr/>
  </property>
</Properties>
</file>