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8a3dfb98b65ddf68/Desktop/"/>
    </mc:Choice>
  </mc:AlternateContent>
  <xr:revisionPtr revIDLastSave="0" documentId="8_{0E1C4B92-F799-46DC-9D74-ACB0EB236CE4}" xr6:coauthVersionLast="47" xr6:coauthVersionMax="47" xr10:uidLastSave="{00000000-0000-0000-0000-000000000000}"/>
  <bookViews>
    <workbookView xWindow="-108" yWindow="-108" windowWidth="23256" windowHeight="12456" activeTab="4" xr2:uid="{F8420BDF-C08E-4FBB-891B-F574F63AC6D0}"/>
  </bookViews>
  <sheets>
    <sheet name="Blinkit_Analysis_KPI" sheetId="2" r:id="rId1"/>
    <sheet name="Dashboard" sheetId="3" r:id="rId2"/>
    <sheet name="Fat_sales" sheetId="5" r:id="rId3"/>
    <sheet name="outlet_sales" sheetId="7" r:id="rId4"/>
    <sheet name="BlinkIT Grocery Data" sheetId="1" r:id="rId5"/>
  </sheets>
  <definedNames>
    <definedName name="_xlchart.v2.0" hidden="1">outlet_sales!$D$22:$D$24</definedName>
    <definedName name="_xlchart.v2.1" hidden="1">outlet_sales!$E$22:$E$24</definedName>
    <definedName name="_xlchart.v2.2" hidden="1">outlet_sales!$D$22:$D$24</definedName>
    <definedName name="_xlchart.v2.3" hidden="1">outlet_sales!$E$22:$E$24</definedName>
    <definedName name="Slicer_Item_Type">#N/A</definedName>
    <definedName name="Slicer_Outlet_Location_Type">#N/A</definedName>
    <definedName name="Slicer_Outlet_Siz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 i="7" l="1"/>
  <c r="D24" i="7"/>
  <c r="D22" i="7"/>
  <c r="E22" i="7"/>
  <c r="E23" i="7"/>
  <c r="E24" i="7"/>
  <c r="J9" i="2"/>
  <c r="G9" i="2"/>
  <c r="D9" i="2"/>
  <c r="A9" i="2"/>
</calcChain>
</file>

<file path=xl/sharedStrings.xml><?xml version="1.0" encoding="utf-8"?>
<sst xmlns="http://schemas.openxmlformats.org/spreadsheetml/2006/main" count="59749" uniqueCount="1627">
  <si>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</si>
  <si>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</si>
  <si>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</si>
  <si>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</si>
  <si>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</si>
  <si>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</si>
  <si>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</si>
  <si>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</si>
  <si>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</si>
  <si>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</si>
  <si>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</si>
  <si>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</si>
  <si>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</si>
  <si>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</si>
  <si>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</si>
  <si>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</si>
  <si>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</si>
  <si>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</si>
  <si>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</si>
  <si>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</si>
  <si>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</si>
  <si>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</si>
  <si>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</si>
  <si>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</si>
  <si>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</si>
  <si>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</si>
  <si>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</si>
  <si>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</si>
  <si>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</si>
  <si>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</si>
  <si>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</si>
  <si>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</si>
  <si>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</si>
  <si>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</si>
  <si>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</si>
  <si>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</si>
  <si>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</si>
  <si>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</si>
  <si>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</si>
  <si>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</si>
  <si>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</si>
  <si>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</si>
  <si>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</si>
  <si>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</si>
  <si>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</si>
  <si>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</si>
  <si>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</si>
  <si>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</si>
  <si>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</si>
  <si>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</si>
  <si>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</si>
  <si>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</si>
  <si>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</si>
  <si>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</si>
  <si>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</si>
  <si>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</si>
  <si>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</si>
  <si>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</si>
  <si>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</si>
  <si>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</si>
  <si>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</si>
  <si>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</si>
  <si>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</si>
  <si>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</si>
  <si>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</si>
  <si>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</si>
  <si>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</si>
  <si>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</si>
  <si>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</si>
  <si>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</si>
  <si>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</si>
  <si>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</si>
  <si>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</si>
  <si>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</si>
  <si>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</si>
  <si>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</si>
  <si>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</si>
  <si>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</si>
  <si>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</si>
  <si>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</si>
  <si>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</si>
  <si>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</si>
  <si>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</si>
  <si>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</si>
  <si>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</si>
  <si>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</si>
  <si>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</si>
  <si>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</si>
  <si>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</si>
  <si>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</si>
  <si>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</si>
  <si>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</si>
  <si>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</si>
  <si>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</si>
  <si>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</si>
  <si>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</si>
  <si>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</si>
  <si>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</si>
  <si>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</si>
  <si>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</si>
  <si>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</si>
  <si>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</si>
  <si>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</si>
  <si>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</si>
  <si>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</si>
  <si>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</si>
  <si>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</si>
  <si>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</si>
  <si>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</si>
  <si>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</si>
  <si>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</si>
  <si>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</si>
  <si>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</si>
  <si>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</si>
  <si>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</si>
  <si>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</si>
  <si>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</si>
  <si>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</si>
  <si>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</si>
  <si>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</si>
  <si>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</si>
  <si>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</si>
  <si>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</si>
  <si>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</si>
  <si>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</si>
  <si>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</si>
  <si>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</si>
  <si>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</si>
  <si>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</si>
  <si>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</si>
  <si>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</si>
  <si>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</si>
  <si>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</si>
  <si>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</si>
  <si>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</si>
  <si>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</si>
  <si>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</si>
  <si>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</si>
  <si>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</si>
  <si>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</si>
  <si>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</si>
  <si>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</si>
  <si>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</si>
  <si>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</si>
  <si>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</si>
  <si>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</si>
  <si>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</si>
  <si>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</si>
  <si>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</si>
  <si>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</si>
  <si>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</si>
  <si>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</si>
  <si>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</si>
  <si>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</si>
  <si>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</si>
  <si>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</si>
  <si>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</si>
  <si>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</si>
  <si>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</si>
  <si>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</si>
  <si>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</si>
  <si>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</si>
  <si>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</si>
  <si>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</si>
  <si>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</si>
  <si>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</si>
  <si>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</si>
  <si>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</si>
  <si>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</si>
  <si>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</si>
  <si>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</si>
  <si>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</si>
  <si>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</si>
  <si>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</si>
  <si>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</si>
  <si>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</si>
  <si>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</si>
  <si>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</si>
  <si>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</si>
  <si>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</si>
  <si>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</si>
  <si>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</si>
  <si>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</si>
  <si>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</si>
  <si>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</si>
  <si>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</si>
  <si>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</si>
  <si>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</si>
  <si>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</si>
  <si>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</si>
  <si>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</si>
  <si>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</si>
  <si>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</si>
  <si>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</si>
  <si>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</si>
  <si>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</si>
  <si>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</si>
  <si>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</si>
  <si>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</si>
  <si>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</si>
  <si>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</si>
  <si>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</si>
  <si>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</si>
  <si>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</si>
  <si>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</si>
  <si>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</si>
  <si>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</si>
  <si>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</si>
  <si>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</si>
  <si>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</si>
  <si>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</si>
  <si>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</si>
  <si>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</si>
  <si>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</si>
  <si>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</si>
  <si>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</si>
  <si>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</si>
  <si>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</si>
  <si>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</si>
  <si>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</si>
  <si>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</si>
  <si>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</si>
  <si>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</si>
  <si>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</si>
  <si>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</si>
  <si>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</si>
  <si>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</si>
  <si>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</si>
  <si>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</si>
  <si>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</si>
  <si>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</si>
  <si>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</si>
  <si>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</si>
  <si>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</si>
  <si>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</si>
  <si>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</si>
  <si>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</si>
  <si>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</si>
  <si>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</si>
  <si>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</si>
  <si>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</si>
  <si>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</si>
  <si>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</si>
  <si>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</si>
  <si>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</si>
  <si>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</si>
  <si>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</si>
  <si>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</si>
  <si>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</si>
  <si>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</si>
  <si>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</si>
  <si>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</si>
  <si>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</si>
  <si>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</si>
  <si>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</si>
  <si>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</si>
  <si>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</si>
  <si>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</si>
  <si>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</si>
  <si>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</si>
  <si>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</si>
  <si>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</si>
  <si>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</si>
  <si>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</si>
  <si>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</si>
  <si>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</si>
  <si>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</si>
  <si>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</si>
  <si>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</si>
  <si>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</si>
  <si>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</si>
  <si>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</si>
  <si>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</si>
  <si>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</si>
  <si>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</si>
  <si>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</si>
  <si>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</si>
  <si>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</si>
  <si>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</si>
  <si>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</si>
  <si>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</si>
  <si>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</si>
  <si>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</si>
  <si>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</si>
  <si>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</si>
  <si>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</si>
  <si>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</si>
  <si>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</si>
  <si>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</si>
  <si>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</si>
  <si>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</si>
  <si>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</si>
  <si>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</si>
  <si>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</si>
  <si>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</si>
  <si>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</si>
  <si>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</si>
  <si>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</si>
  <si>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</si>
  <si>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</si>
  <si>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</si>
  <si>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</si>
  <si>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</si>
  <si>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</si>
  <si>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</si>
  <si>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</si>
  <si>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</si>
  <si>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</si>
  <si>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</si>
  <si>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</si>
  <si>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</si>
  <si>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</si>
  <si>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</si>
  <si>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</si>
  <si>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</si>
  <si>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</si>
  <si>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</si>
  <si>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</si>
  <si>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</si>
  <si>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</si>
  <si>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</si>
  <si>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</si>
  <si>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</si>
  <si>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</si>
  <si>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</si>
  <si>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</si>
  <si>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</si>
  <si>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</si>
  <si>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</si>
  <si>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</si>
  <si>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</si>
  <si>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</si>
  <si>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</si>
  <si>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</si>
  <si>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</si>
  <si>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</si>
  <si>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</si>
  <si>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</si>
  <si>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</si>
  <si>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</si>
  <si>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</si>
  <si>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</si>
  <si>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</si>
  <si>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</si>
  <si>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</si>
  <si>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</si>
  <si>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</si>
  <si>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</si>
  <si>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</si>
  <si>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</si>
  <si>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</si>
  <si>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</si>
  <si>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</si>
  <si>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</si>
  <si>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</si>
  <si>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</si>
  <si>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</si>
  <si>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</si>
  <si>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</si>
  <si>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</si>
  <si>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</si>
  <si>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</si>
  <si>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</si>
  <si>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</si>
  <si>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</si>
  <si>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</si>
  <si>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</si>
  <si>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</si>
  <si>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</si>
  <si>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</si>
  <si>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</si>
  <si>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</si>
  <si>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</si>
  <si>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</si>
  <si>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</si>
  <si>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</si>
  <si>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</si>
  <si>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</si>
  <si>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</si>
  <si>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</si>
  <si>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</si>
  <si>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</si>
  <si>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</si>
  <si>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</si>
  <si>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</si>
  <si>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</si>
  <si>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</si>
  <si>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</si>
  <si>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</si>
  <si>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</si>
  <si>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</si>
  <si>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</si>
  <si>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</si>
  <si>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</si>
  <si>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</si>
  <si>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</si>
  <si>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</si>
  <si>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</si>
  <si>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</si>
  <si>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</si>
  <si>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</si>
  <si>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</si>
  <si>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</si>
  <si>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</si>
  <si>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</si>
  <si>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</si>
  <si>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</si>
  <si>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</si>
  <si>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</si>
  <si>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</si>
  <si>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</si>
  <si>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</si>
  <si>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</si>
  <si>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</si>
  <si>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</si>
  <si>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</si>
  <si>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</si>
  <si>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</si>
  <si>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</si>
  <si>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</si>
  <si>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</si>
  <si>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</si>
  <si>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</si>
  <si>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</si>
  <si>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</si>
  <si>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</si>
  <si>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</si>
  <si>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</si>
  <si>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</si>
  <si>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</si>
  <si>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</si>
  <si>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</si>
  <si>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</si>
  <si>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</si>
  <si>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</si>
  <si>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</si>
  <si>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</si>
  <si>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</si>
  <si>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</si>
  <si>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</si>
  <si>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</si>
  <si>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</si>
  <si>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</si>
  <si>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</si>
  <si>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</si>
  <si>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</si>
  <si>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</si>
  <si>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</si>
  <si>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</si>
  <si>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</si>
  <si>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</si>
  <si>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</si>
  <si>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</si>
  <si>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</si>
  <si>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</si>
  <si>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</si>
  <si>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</si>
  <si>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</si>
  <si>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</si>
  <si>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</si>
  <si>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</si>
  <si>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</si>
  <si>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</si>
  <si>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</si>
  <si>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</si>
  <si>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</si>
  <si>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</si>
  <si>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</si>
  <si>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</si>
  <si>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</si>
  <si>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</si>
  <si>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</si>
  <si>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</si>
  <si>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</si>
  <si>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</si>
  <si>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</si>
  <si>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</si>
  <si>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</si>
  <si>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</si>
  <si>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</si>
  <si>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</si>
  <si>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</si>
  <si>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</si>
  <si>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</si>
  <si>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</si>
  <si>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</si>
  <si>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</si>
  <si>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</si>
  <si>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</si>
  <si>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</si>
  <si>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</si>
  <si>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</si>
  <si>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</si>
  <si>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</si>
  <si>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</si>
  <si>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</si>
  <si>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</si>
  <si>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</si>
  <si>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</si>
  <si>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</si>
  <si>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</si>
  <si>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</si>
  <si>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</si>
  <si>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</si>
  <si>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</si>
  <si>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</si>
  <si>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</si>
  <si>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</si>
  <si>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</si>
  <si>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</si>
  <si>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</si>
  <si>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</si>
  <si>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</si>
  <si>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</si>
  <si>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</si>
  <si>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</si>
  <si>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</si>
  <si>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</si>
  <si>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</si>
  <si>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</si>
  <si>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</si>
  <si>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</si>
  <si>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</si>
  <si>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</si>
  <si>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</si>
  <si>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</si>
  <si>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</si>
  <si>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</si>
  <si>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</si>
  <si>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</si>
  <si>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</si>
  <si>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</si>
  <si>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</si>
  <si>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</si>
  <si>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</si>
  <si>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</si>
  <si>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</si>
  <si>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</si>
  <si>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</si>
  <si>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</si>
  <si>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</si>
  <si>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</si>
  <si>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</si>
  <si>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</si>
  <si>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</si>
  <si>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</si>
  <si>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</si>
  <si>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</si>
  <si>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</si>
  <si>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</si>
  <si>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</si>
  <si>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</si>
  <si>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</si>
  <si>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</si>
  <si>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</si>
  <si>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</si>
  <si>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</si>
  <si>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</si>
  <si>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</si>
  <si>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</si>
  <si>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</si>
  <si>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</si>
  <si>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</si>
  <si>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</si>
  <si>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</si>
  <si>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</si>
  <si>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</si>
  <si>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</si>
  <si>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</si>
  <si>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</si>
  <si>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</si>
  <si>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</si>
  <si>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</si>
  <si>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</si>
  <si>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</si>
  <si>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</si>
  <si>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</si>
  <si>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</si>
  <si>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</si>
  <si>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</si>
  <si>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</si>
  <si>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</si>
  <si>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</si>
  <si>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</si>
  <si>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</si>
  <si>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</si>
  <si>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</si>
  <si>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</si>
  <si>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</si>
  <si>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</si>
  <si>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</si>
  <si>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</si>
  <si>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</si>
  <si>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</si>
  <si>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</si>
  <si>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</si>
  <si>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</si>
  <si>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</si>
  <si>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</si>
  <si>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</si>
  <si>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</si>
  <si>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</si>
  <si>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</si>
  <si>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</si>
  <si>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</si>
  <si>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</si>
  <si>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</si>
  <si>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</si>
  <si>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</si>
  <si>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</si>
  <si>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</si>
  <si>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</si>
  <si>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</si>
  <si>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</si>
  <si>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</si>
  <si>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</si>
  <si>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</si>
  <si>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</si>
  <si>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</si>
  <si>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</si>
  <si>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</si>
  <si>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</si>
  <si>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</si>
  <si>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</si>
  <si>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</si>
  <si>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</si>
  <si>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</si>
  <si>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</si>
  <si>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</si>
  <si>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</si>
  <si>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</si>
  <si>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</si>
  <si>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</si>
  <si>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</si>
  <si>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</si>
  <si>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</si>
  <si>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</si>
  <si>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</si>
  <si>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</si>
  <si>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</si>
  <si>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</si>
  <si>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</si>
  <si>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</si>
  <si>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</si>
  <si>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</si>
  <si>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</si>
  <si>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</si>
  <si>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</si>
  <si>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</si>
  <si>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</si>
  <si>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</si>
  <si>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</si>
  <si>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</si>
  <si>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</si>
  <si>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</si>
  <si>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</si>
  <si>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</si>
  <si>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</si>
  <si>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</si>
  <si>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</si>
  <si>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</si>
  <si>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</si>
  <si>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</si>
  <si>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</si>
  <si>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</si>
  <si>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</si>
  <si>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</si>
  <si>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</si>
  <si>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</si>
  <si>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</si>
  <si>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</si>
  <si>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</si>
  <si>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</si>
  <si>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</si>
  <si>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</si>
  <si>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</si>
  <si>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</si>
  <si>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</si>
  <si>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</si>
  <si>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</si>
  <si>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</si>
  <si>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</si>
  <si>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</si>
  <si>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</si>
  <si>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</si>
  <si>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</si>
  <si>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</si>
  <si>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</si>
  <si>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</si>
  <si>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</si>
  <si>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</si>
  <si>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</si>
  <si>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</si>
  <si>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</si>
  <si>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</si>
  <si>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</si>
  <si>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</si>
  <si>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</si>
  <si>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</si>
  <si>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</si>
  <si>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</si>
  <si>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</si>
  <si>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</si>
  <si>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</si>
  <si>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</si>
  <si>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</si>
  <si>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</si>
  <si>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</si>
  <si>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</si>
  <si>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</si>
  <si>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</si>
  <si>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</si>
  <si>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</si>
  <si>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</si>
  <si>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</si>
  <si>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</si>
  <si>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</si>
  <si>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</si>
  <si>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</si>
  <si>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</si>
  <si>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</si>
  <si>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</si>
  <si>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</si>
  <si>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</si>
  <si>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</si>
  <si>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</si>
  <si>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</si>
  <si>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</si>
  <si>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</si>
  <si>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</si>
  <si>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</si>
  <si>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</si>
  <si>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</si>
  <si>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</si>
  <si>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</si>
  <si>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</si>
  <si>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</si>
  <si>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</si>
  <si>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</si>
  <si>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</si>
  <si>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</si>
  <si>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</si>
  <si>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</si>
  <si>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</si>
  <si>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</si>
  <si>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</si>
  <si>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</si>
  <si>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</si>
  <si>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</si>
  <si>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</si>
  <si>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</si>
  <si>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</si>
  <si>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</si>
  <si>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</si>
  <si>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</si>
  <si>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</si>
  <si>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</si>
  <si>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</si>
  <si>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</si>
  <si>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</si>
  <si>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</si>
  <si>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</si>
  <si>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</si>
  <si>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</si>
  <si>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</si>
  <si>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</si>
  <si>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</si>
  <si>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</si>
  <si>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</si>
  <si>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</si>
  <si>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</si>
  <si>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</si>
  <si>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</si>
  <si>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</si>
  <si>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</si>
  <si>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</si>
  <si>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</si>
  <si>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</si>
  <si>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</si>
  <si>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</si>
  <si>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</si>
  <si>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</si>
  <si>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</si>
  <si>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</si>
  <si>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</si>
  <si>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</si>
  <si>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</si>
  <si>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</si>
  <si>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</si>
  <si>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</si>
  <si>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</si>
  <si>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</si>
  <si>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</si>
  <si>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</si>
  <si>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</si>
  <si>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</si>
  <si>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</si>
  <si>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</si>
  <si>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</si>
  <si>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</si>
  <si>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</si>
  <si>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</si>
  <si>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</si>
  <si>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</si>
  <si>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</si>
  <si>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</si>
  <si>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</si>
  <si>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</si>
  <si>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</si>
  <si>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</si>
  <si>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</si>
  <si>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</si>
  <si>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</si>
  <si>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</si>
  <si>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</si>
  <si>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</si>
  <si>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</si>
  <si>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</si>
  <si>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</si>
  <si>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</si>
  <si>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</si>
  <si>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</si>
  <si>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</si>
  <si>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</si>
  <si>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</si>
  <si>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</si>
  <si>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</si>
  <si>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</si>
  <si>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</si>
  <si>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</si>
  <si>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</si>
  <si>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</si>
  <si>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</si>
  <si>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</si>
  <si>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</si>
  <si>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</si>
  <si>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</si>
  <si>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</si>
  <si>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</si>
  <si>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</si>
  <si>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</si>
  <si>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</si>
  <si>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</si>
  <si>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</si>
  <si>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</si>
  <si>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</si>
  <si>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</si>
  <si>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</si>
  <si>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</si>
  <si>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</si>
  <si>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</si>
  <si>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</si>
  <si>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</si>
  <si>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</si>
  <si>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</si>
  <si>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</si>
  <si>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</si>
  <si>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</si>
  <si>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</si>
  <si>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</si>
  <si>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</si>
  <si>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</si>
  <si>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</si>
  <si>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</si>
  <si>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</si>
  <si>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</si>
  <si>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</si>
  <si>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</si>
  <si>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</si>
  <si>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</si>
  <si>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</si>
  <si>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</si>
  <si>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</si>
  <si>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</si>
  <si>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</si>
  <si>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</si>
  <si>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</si>
  <si>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</si>
  <si>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</si>
  <si>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</si>
  <si>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</si>
  <si>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</si>
  <si>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</si>
  <si>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</si>
  <si>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</si>
  <si>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</si>
  <si>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</si>
  <si>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</si>
  <si>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</si>
  <si>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</si>
  <si>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</si>
  <si>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</si>
  <si>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</si>
  <si>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</si>
  <si>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</si>
  <si>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</si>
  <si>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</si>
  <si>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</si>
  <si>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</si>
  <si>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</si>
  <si>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</si>
  <si>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</si>
  <si>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</si>
  <si>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</si>
  <si>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</si>
  <si>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</si>
  <si>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</si>
  <si>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</si>
  <si>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</si>
  <si>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</si>
  <si>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</si>
  <si>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</si>
  <si>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</si>
  <si>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</si>
  <si>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</si>
  <si>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</si>
  <si>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</si>
  <si>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</si>
  <si>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</si>
  <si>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</si>
  <si>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</si>
  <si>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</si>
  <si>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</si>
  <si>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</si>
  <si>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</si>
  <si>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</si>
  <si>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</si>
  <si>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</si>
  <si>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</si>
  <si>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</si>
  <si>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</si>
  <si>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</si>
  <si>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</si>
  <si>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</si>
  <si>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</si>
  <si>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</si>
  <si>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</si>
  <si>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</si>
  <si>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</si>
  <si>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</si>
  <si>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</si>
  <si>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</si>
  <si>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</si>
  <si>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</si>
  <si>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</si>
  <si>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</si>
  <si>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</si>
  <si>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</si>
  <si>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</si>
  <si>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</si>
  <si>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</si>
  <si>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</si>
  <si>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</si>
  <si>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</si>
  <si>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</si>
  <si>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</si>
  <si>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</si>
  <si>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</si>
  <si>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</si>
  <si>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</si>
  <si>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</si>
  <si>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</si>
  <si>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</si>
  <si>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</si>
  <si>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</si>
  <si>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</si>
  <si>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</si>
  <si>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</si>
  <si>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</si>
  <si>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</si>
  <si>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</si>
  <si>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</si>
  <si>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</si>
  <si>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</si>
  <si>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</si>
  <si>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</si>
  <si>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</si>
  <si>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</si>
  <si>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</si>
  <si>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</si>
  <si>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</si>
  <si>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</si>
  <si>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</si>
  <si>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</si>
  <si>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</si>
  <si>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</si>
  <si>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</si>
  <si>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</si>
  <si>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</si>
  <si>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</si>
  <si>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</si>
  <si>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</si>
  <si>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</si>
  <si>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</si>
  <si>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</si>
  <si>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</si>
  <si>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</si>
  <si>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</si>
  <si>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</si>
  <si>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</si>
  <si>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</si>
  <si>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</si>
  <si>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</si>
  <si>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</si>
  <si>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</si>
  <si>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</si>
  <si>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</si>
  <si>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</si>
  <si>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</si>
  <si>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</si>
  <si>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</si>
  <si>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</si>
  <si>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</si>
  <si>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</si>
  <si>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</si>
  <si>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</si>
  <si>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</si>
  <si>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</si>
  <si>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</si>
  <si>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</si>
  <si>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</si>
  <si>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</si>
  <si>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</si>
  <si>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</si>
  <si>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</si>
  <si>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</si>
  <si>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</si>
  <si>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</si>
  <si>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</si>
  <si>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</si>
  <si>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</si>
  <si>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</si>
  <si>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</si>
  <si>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</si>
  <si>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</si>
  <si>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</si>
  <si>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</si>
  <si>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</si>
  <si>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</si>
  <si>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</si>
  <si>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</si>
  <si>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</si>
  <si>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</si>
  <si>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</si>
  <si>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</si>
  <si>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</si>
  <si>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</si>
  <si>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</si>
  <si>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</si>
  <si>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</si>
  <si>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</si>
  <si>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</si>
  <si>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</si>
  <si>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</si>
  <si>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</si>
  <si>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</si>
  <si>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</si>
  <si>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</si>
  <si>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</si>
  <si>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</si>
  <si>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</si>
  <si>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</si>
  <si>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</si>
  <si>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</si>
  <si>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</si>
  <si>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</si>
  <si>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</si>
  <si>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</si>
  <si>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</si>
  <si>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</si>
  <si>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</si>
  <si>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</si>
  <si>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</si>
  <si>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</si>
  <si>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</si>
  <si>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</si>
  <si>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</si>
  <si>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</si>
  <si>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</si>
  <si>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</si>
  <si>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</si>
  <si>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</si>
  <si>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</si>
  <si>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</si>
  <si>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</si>
  <si>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</si>
  <si>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</si>
  <si>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</si>
  <si>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</si>
  <si>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</si>
  <si>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</si>
  <si>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</si>
  <si>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</si>
  <si>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</si>
  <si>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</si>
  <si>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</si>
  <si>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</si>
  <si>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</si>
  <si>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</si>
  <si>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</si>
  <si>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</si>
  <si>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</si>
  <si>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</si>
  <si>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</si>
  <si>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</si>
  <si>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</si>
  <si>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</si>
  <si>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</si>
  <si>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</si>
  <si>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</si>
  <si>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</si>
  <si>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</si>
  <si>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</si>
  <si>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</si>
  <si>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</si>
  <si>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</si>
  <si>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</si>
  <si>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</si>
  <si>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</si>
  <si>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</si>
  <si>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</si>
  <si>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</si>
  <si>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</si>
  <si>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</si>
  <si>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</si>
  <si>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</si>
  <si>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</si>
  <si>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</si>
  <si>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</si>
  <si>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</si>
  <si>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</si>
  <si>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</si>
  <si>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</si>
  <si>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</si>
  <si>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</si>
  <si>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</si>
  <si>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</si>
  <si>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</si>
  <si>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</si>
  <si>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</si>
  <si>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</si>
  <si>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</si>
  <si>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</si>
  <si>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</si>
  <si>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</si>
  <si>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</si>
  <si>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</si>
  <si>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</si>
  <si>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</si>
  <si>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</si>
  <si>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</si>
  <si>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</si>
  <si>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</si>
  <si>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</si>
  <si>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</si>
  <si>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</si>
  <si>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</si>
  <si>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</si>
  <si>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</si>
  <si>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</si>
  <si>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</si>
  <si>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</si>
  <si>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</si>
  <si>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</si>
  <si>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</si>
  <si>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</si>
  <si>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</si>
  <si>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</si>
  <si>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</si>
  <si>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</si>
  <si>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</si>
  <si>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</si>
  <si>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</si>
  <si>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</si>
  <si>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</si>
  <si>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</si>
  <si>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</si>
  <si>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</si>
  <si>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</si>
  <si>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</si>
  <si>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</si>
  <si>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</si>
  <si>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</si>
  <si>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</si>
  <si>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</si>
  <si>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</si>
  <si>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</si>
  <si>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</si>
  <si>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</si>
  <si>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</si>
  <si>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</si>
  <si>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</si>
  <si>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</si>
  <si>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</si>
  <si>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</si>
  <si>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</si>
  <si>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</si>
  <si>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</si>
  <si>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</si>
  <si>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</si>
  <si>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</si>
  <si>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</si>
  <si>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</si>
  <si>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</si>
  <si>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</si>
  <si>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</si>
  <si>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</si>
  <si>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</si>
  <si>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</si>
  <si>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</si>
  <si>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</si>
  <si>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</si>
  <si>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</si>
  <si>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</si>
  <si>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</si>
  <si>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</si>
  <si>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</si>
  <si>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</si>
  <si>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</si>
  <si>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</si>
  <si>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</si>
  <si>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</si>
  <si>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</si>
  <si>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</si>
  <si>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</si>
  <si>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</si>
  <si>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</si>
  <si>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</si>
  <si>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</si>
  <si>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</si>
  <si>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</si>
  <si>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</si>
  <si>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</si>
  <si>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</si>
  <si>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</si>
  <si>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</si>
  <si>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</si>
  <si>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</si>
  <si>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</si>
  <si>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</si>
  <si>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</si>
  <si>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</si>
  <si>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</si>
  <si>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</si>
  <si>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</si>
  <si>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</si>
  <si>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</si>
  <si>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</si>
  <si>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</si>
  <si>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</si>
  <si>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</si>
  <si>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</si>
  <si>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</si>
  <si>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</si>
  <si>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</si>
  <si>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</si>
  <si>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</si>
  <si>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</si>
  <si>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</si>
  <si>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</si>
  <si>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</si>
  <si>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</si>
  <si>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</si>
  <si>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</si>
  <si>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</si>
  <si>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</si>
  <si>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</si>
  <si>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</si>
  <si>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</si>
  <si>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</si>
  <si>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</si>
  <si>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</si>
  <si>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</si>
  <si>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</si>
  <si>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</si>
  <si>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</si>
  <si>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</si>
  <si>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</si>
  <si>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</si>
  <si>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</si>
  <si>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</si>
  <si>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</si>
  <si>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</si>
  <si>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</si>
  <si>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</si>
  <si>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</si>
  <si>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</si>
  <si>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</si>
  <si>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</si>
  <si>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</si>
  <si>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</si>
  <si>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</si>
  <si>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</si>
  <si>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</si>
  <si>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</si>
  <si>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</si>
  <si>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</si>
  <si>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</si>
  <si>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</si>
  <si>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</si>
  <si>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</si>
  <si>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</si>
  <si>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</si>
  <si>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</si>
  <si>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</si>
  <si>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</si>
  <si>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</si>
  <si>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</si>
  <si>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</si>
  <si>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</si>
  <si>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</si>
  <si>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</si>
  <si>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</si>
  <si>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</si>
  <si>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</si>
  <si>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</si>
  <si>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</si>
  <si>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</si>
  <si>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</si>
  <si>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</si>
  <si>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</si>
  <si>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</si>
  <si>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</si>
  <si>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</si>
  <si>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</si>
  <si>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</si>
  <si>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</si>
  <si>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</si>
  <si>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</si>
  <si>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</si>
  <si>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</si>
  <si>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</si>
  <si>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</si>
  <si>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</si>
  <si>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</si>
  <si>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</si>
  <si>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</si>
  <si>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</si>
  <si>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</si>
  <si>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</si>
  <si>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</si>
  <si>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</si>
  <si>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</si>
  <si>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</si>
  <si>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</si>
  <si>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</si>
  <si>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</si>
  <si>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</si>
  <si>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</si>
  <si>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</si>
  <si>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</si>
  <si>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</si>
  <si>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</si>
  <si>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</si>
  <si>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</si>
  <si>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</si>
  <si>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</si>
  <si>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</si>
  <si>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</si>
  <si>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</si>
  <si>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</si>
  <si>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</si>
  <si>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</si>
  <si>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</si>
  <si>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</si>
  <si>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</si>
  <si>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</si>
  <si>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</si>
  <si>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</si>
  <si>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</si>
  <si>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</si>
  <si>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</si>
  <si>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</si>
  <si>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</si>
  <si>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</si>
  <si>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</si>
  <si>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</si>
  <si>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</si>
  <si>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</si>
  <si>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</si>
  <si>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</si>
  <si>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</si>
  <si>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</si>
  <si>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</si>
  <si>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</si>
  <si>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</si>
  <si>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</si>
  <si>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</si>
  <si>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</si>
  <si>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</si>
  <si>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</si>
  <si>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</si>
  <si>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</si>
  <si>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</si>
  <si>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</si>
  <si>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</si>
  <si>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</si>
  <si>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</si>
  <si>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</si>
  <si>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</si>
  <si>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</si>
  <si>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</si>
  <si>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</si>
  <si>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</si>
  <si>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</si>
  <si>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</si>
  <si>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</si>
  <si>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</si>
  <si>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</si>
  <si>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</si>
  <si>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</si>
  <si>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</si>
  <si>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</si>
  <si>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</si>
  <si>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</si>
  <si>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</si>
  <si>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</si>
  <si>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</si>
  <si>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</si>
  <si>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</si>
  <si>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</si>
  <si>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</si>
  <si>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</si>
  <si>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</si>
  <si>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</si>
  <si>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</si>
  <si>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</si>
  <si>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</si>
  <si>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</si>
  <si>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</si>
  <si>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</si>
  <si>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</si>
  <si>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</si>
  <si>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</si>
  <si>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</si>
  <si>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</si>
  <si>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</si>
  <si>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</si>
  <si>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</si>
  <si>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</si>
  <si>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</si>
  <si>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</si>
  <si>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</si>
  <si>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</si>
  <si>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</si>
  <si>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</si>
  <si>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</si>
  <si>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</si>
  <si>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</si>
  <si>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</si>
  <si>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</si>
  <si>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</si>
  <si>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</si>
  <si>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</si>
  <si>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</si>
  <si>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</si>
  <si>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</si>
  <si>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</si>
  <si>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</si>
  <si>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</si>
  <si>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</si>
  <si>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</si>
  <si>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</si>
  <si>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</si>
  <si>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</si>
  <si>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</si>
  <si>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</si>
  <si>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</si>
  <si>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</si>
  <si>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</si>
  <si>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</si>
  <si>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</si>
  <si>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</si>
  <si>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</si>
  <si>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</si>
  <si>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</si>
  <si>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</si>
  <si>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</si>
  <si>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</si>
  <si>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</si>
  <si>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</si>
  <si>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</si>
  <si>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</si>
  <si>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</si>
  <si>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</si>
  <si>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</si>
  <si>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</si>
  <si>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</si>
  <si>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</si>
  <si>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</si>
  <si>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</si>
  <si>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</si>
  <si>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</si>
  <si>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</si>
  <si>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</si>
  <si>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</si>
  <si>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</si>
  <si>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</si>
  <si>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</si>
  <si>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</si>
  <si>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</si>
  <si>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</si>
  <si>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</si>
  <si>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</si>
  <si>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</si>
  <si>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</si>
  <si>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</si>
  <si>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</si>
  <si>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</si>
  <si>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</si>
  <si>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</si>
  <si>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</si>
  <si>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</si>
  <si>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</si>
  <si>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</si>
  <si>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</si>
  <si>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</si>
  <si>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</si>
  <si>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</si>
  <si>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</si>
  <si>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</si>
  <si>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</si>
  <si>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</si>
  <si>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</si>
  <si>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</si>
  <si>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</si>
  <si>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</si>
  <si>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</si>
  <si>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</si>
  <si>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</si>
  <si>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</si>
  <si>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</si>
  <si>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</si>
  <si>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</si>
  <si>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</si>
  <si>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</si>
  <si>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</si>
  <si>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</si>
  <si>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</si>
  <si>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</si>
  <si>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</si>
  <si>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</si>
  <si>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</si>
  <si>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</si>
  <si>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</si>
  <si>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</si>
  <si>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</si>
  <si>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</si>
  <si>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</si>
  <si>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</si>
  <si>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</si>
  <si>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</si>
  <si>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</si>
  <si>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</si>
  <si>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</si>
  <si>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</si>
  <si>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</si>
  <si>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</si>
  <si>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</si>
  <si>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</si>
  <si>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</si>
  <si>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</si>
  <si>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</si>
  <si>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</si>
  <si>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</si>
  <si>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</si>
  <si>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</si>
  <si>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</si>
  <si>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</si>
  <si>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</si>
  <si>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</si>
  <si>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</si>
  <si>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</si>
  <si>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</si>
  <si>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</si>
  <si>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</si>
  <si>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</si>
  <si>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</si>
  <si>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</si>
  <si>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</si>
  <si>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</si>
  <si>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</si>
  <si>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</si>
  <si>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</si>
  <si>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</si>
  <si>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</si>
  <si>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</si>
  <si>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</si>
  <si>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</si>
  <si>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</si>
  <si>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</si>
  <si>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</si>
  <si>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</si>
  <si>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</si>
  <si>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</si>
  <si>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</si>
  <si>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</si>
  <si>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</si>
  <si>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</si>
  <si>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</si>
  <si>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</si>
  <si>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</si>
  <si>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</si>
  <si>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</si>
  <si>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</si>
  <si>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</si>
  <si>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</si>
  <si>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</si>
  <si>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</si>
  <si>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</si>
  <si>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Row Labels</t>
  </si>
  <si>
    <t>Sum of Sales</t>
  </si>
  <si>
    <t>Total Sales</t>
  </si>
  <si>
    <t>Average of Sales</t>
  </si>
  <si>
    <t>Number Of Items</t>
  </si>
  <si>
    <t>Average of Rating</t>
  </si>
  <si>
    <t>Average Of Rating</t>
  </si>
  <si>
    <t>KPI'S Key Indicators</t>
  </si>
  <si>
    <t>FAT CONTENT</t>
  </si>
  <si>
    <t>Column Labels</t>
  </si>
  <si>
    <t>FAT BY OUTLET</t>
  </si>
  <si>
    <t>Item sales</t>
  </si>
  <si>
    <t>Outlet establshment Total sales</t>
  </si>
  <si>
    <t>Outlet size total sales</t>
  </si>
  <si>
    <t>Outlet Location Total sales</t>
  </si>
  <si>
    <t>Outlet Sales by location</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</si>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</sst>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quot;$&quot;0.00,,&quot;M&quot;"/>
    <numFmt numFmtId="166" formatCode="&quot;$&quot;0.0,&quot;K&quot;"/>
    <numFmt numFmtId="167" formatCode="&quot;$&quot;0&quot;K&quot;"/>
    <numFmt numFmtId="168" formatCode="&quot;$&quot;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Bahnschrift Light"/>
      <family val="2"/>
    </font>
    <font>
      <b/>
      <sz val="14"/>
      <color rgb="FF000000"/>
      <name val="Bell MT"/>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0" tint="-4.9989318521683403E-2"/>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5"/>
      </left>
      <right/>
      <top style="thin">
        <color indexed="65"/>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indexed="65"/>
      </left>
      <right style="thin">
        <color rgb="FF999999"/>
      </right>
      <top style="thin">
        <color indexed="65"/>
      </top>
      <bottom/>
      <diagonal/>
    </border>
    <border>
      <left style="medium">
        <color indexed="64"/>
      </left>
      <right/>
      <top style="thin">
        <color rgb="FF999999"/>
      </top>
      <bottom/>
      <diagonal/>
    </border>
    <border>
      <left style="medium">
        <color indexed="64"/>
      </left>
      <right/>
      <top style="thin">
        <color indexed="65"/>
      </top>
      <bottom/>
      <diagonal/>
    </border>
    <border>
      <left style="medium">
        <color indexed="64"/>
      </left>
      <right/>
      <top style="thin">
        <color indexed="65"/>
      </top>
      <bottom style="medium">
        <color indexed="64"/>
      </bottom>
      <diagonal/>
    </border>
    <border>
      <left style="thin">
        <color indexed="65"/>
      </left>
      <right/>
      <top style="thin">
        <color indexed="65"/>
      </top>
      <bottom style="medium">
        <color indexed="64"/>
      </bottom>
      <diagonal/>
    </border>
    <border>
      <left style="thin">
        <color indexed="65"/>
      </left>
      <right style="thin">
        <color rgb="FF999999"/>
      </right>
      <top style="thin">
        <color indexed="65"/>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 fontId="0" fillId="0" borderId="21" xfId="0" applyNumberFormat="1" applyBorder="1"/>
    <xf numFmtId="0" fontId="19" fillId="0" borderId="0" xfId="0" applyFont="1" applyAlignment="1">
      <alignment horizontal="center" vertical="center"/>
    </xf>
    <xf numFmtId="0" fontId="0" fillId="0" borderId="22" xfId="0" applyBorder="1"/>
    <xf numFmtId="0" fontId="0" fillId="0" borderId="23" xfId="0" applyBorder="1"/>
    <xf numFmtId="166" fontId="0" fillId="0" borderId="10" xfId="0" applyNumberFormat="1" applyBorder="1"/>
    <xf numFmtId="166" fontId="0" fillId="0" borderId="24" xfId="0" applyNumberFormat="1" applyBorder="1"/>
    <xf numFmtId="0" fontId="0" fillId="34" borderId="0" xfId="0" applyFill="1" applyAlignment="1">
      <alignment horizontal="center"/>
    </xf>
    <xf numFmtId="0" fontId="0" fillId="34" borderId="15" xfId="0" applyFill="1" applyBorder="1" applyAlignment="1">
      <alignment horizontal="center"/>
    </xf>
    <xf numFmtId="1" fontId="0" fillId="0" borderId="0" xfId="0" applyNumberFormat="1" applyAlignment="1">
      <alignment horizontal="center"/>
    </xf>
    <xf numFmtId="1" fontId="0" fillId="0" borderId="15" xfId="0" applyNumberFormat="1" applyBorder="1" applyAlignment="1">
      <alignment horizontal="center"/>
    </xf>
    <xf numFmtId="0" fontId="18" fillId="33" borderId="12" xfId="0" applyFont="1" applyFill="1" applyBorder="1" applyAlignment="1">
      <alignment horizontal="center"/>
    </xf>
    <xf numFmtId="0" fontId="0" fillId="34" borderId="14" xfId="0" applyFill="1" applyBorder="1" applyAlignment="1">
      <alignment horizontal="center"/>
    </xf>
    <xf numFmtId="165" fontId="0" fillId="0" borderId="14" xfId="0" applyNumberFormat="1" applyBorder="1" applyAlignment="1">
      <alignment horizontal="center"/>
    </xf>
    <xf numFmtId="165"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center"/>
    </xf>
    <xf numFmtId="0" fontId="18" fillId="33" borderId="14" xfId="0" applyFont="1" applyFill="1" applyBorder="1" applyAlignment="1">
      <alignment horizontal="center"/>
    </xf>
    <xf numFmtId="0" fontId="18" fillId="33" borderId="0" xfId="0" applyFont="1" applyFill="1" applyBorder="1" applyAlignment="1">
      <alignment horizontal="center"/>
    </xf>
    <xf numFmtId="0" fontId="0" fillId="0" borderId="14" xfId="0" pivotButton="1" applyBorder="1"/>
    <xf numFmtId="0" fontId="0" fillId="0" borderId="0" xfId="0" applyBorder="1"/>
    <xf numFmtId="0" fontId="0" fillId="0" borderId="14" xfId="0" applyBorder="1" applyAlignment="1">
      <alignment horizontal="left"/>
    </xf>
    <xf numFmtId="166" fontId="0" fillId="0" borderId="0" xfId="0" applyNumberFormat="1" applyBorder="1"/>
    <xf numFmtId="0" fontId="0" fillId="0" borderId="14" xfId="0" applyBorder="1" applyAlignment="1">
      <alignment horizontal="center"/>
    </xf>
    <xf numFmtId="0" fontId="0" fillId="0" borderId="0" xfId="0" applyBorder="1" applyAlignment="1">
      <alignment horizontal="center"/>
    </xf>
    <xf numFmtId="0" fontId="0" fillId="0" borderId="0" xfId="0" pivotButton="1" applyBorder="1"/>
    <xf numFmtId="0" fontId="0" fillId="0" borderId="11" xfId="0" applyBorder="1" applyAlignment="1">
      <alignment horizontal="center"/>
    </xf>
    <xf numFmtId="0" fontId="0" fillId="0" borderId="12" xfId="0" applyBorder="1" applyAlignment="1">
      <alignment horizontal="center"/>
    </xf>
    <xf numFmtId="0" fontId="0" fillId="0" borderId="25" xfId="0" applyBorder="1"/>
    <xf numFmtId="166" fontId="0" fillId="0" borderId="26" xfId="0" applyNumberFormat="1" applyBorder="1"/>
    <xf numFmtId="166" fontId="0" fillId="0" borderId="27" xfId="0" applyNumberFormat="1" applyBorder="1"/>
    <xf numFmtId="166" fontId="0" fillId="0" borderId="28" xfId="0" applyNumberFormat="1" applyBorder="1"/>
    <xf numFmtId="166" fontId="0" fillId="0" borderId="29" xfId="0" applyNumberFormat="1" applyBorder="1"/>
    <xf numFmtId="167" fontId="0" fillId="0" borderId="0" xfId="0" applyNumberFormat="1" applyBorder="1"/>
    <xf numFmtId="0" fontId="0" fillId="0" borderId="16" xfId="0" applyBorder="1" applyAlignment="1">
      <alignment horizontal="left"/>
    </xf>
    <xf numFmtId="167" fontId="0" fillId="0" borderId="17" xfId="0" applyNumberFormat="1" applyBorder="1"/>
    <xf numFmtId="0" fontId="0" fillId="0" borderId="11" xfId="0" applyBorder="1" applyAlignment="1">
      <alignment horizontal="left"/>
    </xf>
    <xf numFmtId="168" fontId="0" fillId="0" borderId="0" xfId="0" applyNumberFormat="1" applyBorder="1"/>
    <xf numFmtId="168" fontId="0" fillId="0" borderId="17" xfId="0" applyNumberFormat="1" applyBorder="1"/>
    <xf numFmtId="164" fontId="0" fillId="0" borderId="0" xfId="0" applyNumberFormat="1" applyBorder="1"/>
    <xf numFmtId="0" fontId="0" fillId="0" borderId="11" xfId="0" pivotButton="1" applyBorder="1"/>
    <xf numFmtId="1" fontId="0" fillId="0" borderId="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1">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quot;k&quot;"/>
    </dxf>
    <dxf>
      <numFmt numFmtId="167" formatCode="&quot;$&quot;0&quot;K&quot;"/>
    </dxf>
    <dxf>
      <numFmt numFmtId="167" formatCode="&quot;$&quot;0&quot;K&quot;"/>
    </dxf>
    <dxf>
      <numFmt numFmtId="169" formatCode="&quot;$&quot;0.0&quot;K&quot;"/>
    </dxf>
    <dxf>
      <numFmt numFmtId="1" formatCode="0"/>
    </dxf>
    <dxf>
      <numFmt numFmtId="164" formatCode="&quot;$&quot;0"/>
    </dxf>
    <dxf>
      <numFmt numFmtId="168" formatCode="&quot;$&quot;0.0&quot;k&quot;"/>
    </dxf>
    <dxf>
      <numFmt numFmtId="166" formatCode="&quot;$&quot;0.0,&quot;K&quot;"/>
    </dxf>
    <dxf>
      <numFmt numFmtId="166" formatCode="&quot;$&quot;0.0,&quot;K&quot;"/>
    </dxf>
    <dxf>
      <numFmt numFmtId="166" formatCode="&quot;$&quot;0.0,&quot;K&quot;"/>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right/>
        <top/>
        <bottom/>
      </border>
    </dxf>
    <dxf>
      <border>
        <left/>
        <right/>
        <top/>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name val="Segoe UI Black"/>
        <family val="2"/>
        <scheme val="none"/>
      </font>
      <fill>
        <patternFill>
          <bgColor rgb="FFFFC000"/>
        </patternFill>
      </fill>
    </dxf>
  </dxfs>
  <tableStyles count="1" defaultTableStyle="TableStyleMedium2" defaultPivotStyle="PivotStyleLight16">
    <tableStyle name="Slicer Style 1" pivot="0" table="0" count="1" xr9:uid="{35DAAE08-24DC-4107-8D88-1F7FB519AAA9}">
      <tableStyleElement type="wholeTable" dxfId="80"/>
    </tableStyle>
  </tableStyles>
  <colors>
    <mruColors>
      <color rgb="FFDFDA1A"/>
      <color rgb="FFFFD200"/>
      <color rgb="FFD0AC2C"/>
      <color rgb="FFD09E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Dashboard.xlsx]Blinkit_Analysis_KPI!PivotTable2</c:name>
    <c:fmtId val="1"/>
  </c:pivotSource>
  <c:chart>
    <c:autoTitleDeleted val="1"/>
    <c:pivotFmts>
      <c:pivotFmt>
        <c:idx val="0"/>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4.7249850347653846E-2"/>
              <c:y val="0.29130646643853048"/>
            </c:manualLayout>
          </c:layout>
          <c:numFmt formatCode="0.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5170670037926678"/>
              <c:y val="0.12626262626262627"/>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1330409356725148"/>
              <c:y val="-2.6881720430107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6.5789473684210453E-2"/>
              <c:y val="0.295698924731182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0301692420897719"/>
              <c:y val="-4.70430107526881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0.12509197939661509"/>
              <c:y val="0.188172043010752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613304131685526"/>
                  <c:h val="0.23511451189569046"/>
                </c:manualLayout>
              </c15:layout>
            </c:ext>
          </c:extLst>
        </c:dLbl>
      </c:pivotFmt>
    </c:pivotFmts>
    <c:plotArea>
      <c:layout>
        <c:manualLayout>
          <c:layoutTarget val="inner"/>
          <c:xMode val="edge"/>
          <c:yMode val="edge"/>
          <c:x val="0.11514973958333333"/>
          <c:y val="0.23411740808450138"/>
          <c:w val="0.56023914930555552"/>
          <c:h val="0.65549004671947997"/>
        </c:manualLayout>
      </c:layout>
      <c:doughnutChart>
        <c:varyColors val="1"/>
        <c:ser>
          <c:idx val="0"/>
          <c:order val="0"/>
          <c:tx>
            <c:strRef>
              <c:f>Blinkit_Analysis_KPI!$B$13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6F20-4A0B-B60E-0E9B2037E3E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F20-4A0B-B60E-0E9B2037E3E2}"/>
              </c:ext>
            </c:extLst>
          </c:dPt>
          <c:dLbls>
            <c:dLbl>
              <c:idx val="0"/>
              <c:layout>
                <c:manualLayout>
                  <c:x val="0.12509197939661509"/>
                  <c:y val="0.188172043010752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613304131685526"/>
                      <c:h val="0.23511451189569046"/>
                    </c:manualLayout>
                  </c15:layout>
                </c:ext>
                <c:ext xmlns:c16="http://schemas.microsoft.com/office/drawing/2014/chart" uri="{C3380CC4-5D6E-409C-BE32-E72D297353CC}">
                  <c16:uniqueId val="{00000001-6F20-4A0B-B60E-0E9B2037E3E2}"/>
                </c:ext>
              </c:extLst>
            </c:dLbl>
            <c:dLbl>
              <c:idx val="1"/>
              <c:layout>
                <c:manualLayout>
                  <c:x val="-0.10301692420897719"/>
                  <c:y val="-4.70430107526881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20-4A0B-B60E-0E9B2037E3E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Blinkit_Analysis_KPI!$A$14:$A$15</c:f>
              <c:strCache>
                <c:ptCount val="2"/>
                <c:pt idx="0">
                  <c:v>Low Fat</c:v>
                </c:pt>
                <c:pt idx="1">
                  <c:v>Regular</c:v>
                </c:pt>
              </c:strCache>
            </c:strRef>
          </c:cat>
          <c:val>
            <c:numRef>
              <c:f>Blinkit_Analysis_KPI!$B$14:$B$15</c:f>
              <c:numCache>
                <c:formatCode>"$"0.0,"K"</c:formatCode>
                <c:ptCount val="2"/>
                <c:pt idx="0">
                  <c:v>776319.68840000057</c:v>
                </c:pt>
                <c:pt idx="1">
                  <c:v>425361.8043999995</c:v>
                </c:pt>
              </c:numCache>
            </c:numRef>
          </c:val>
          <c:extLst>
            <c:ext xmlns:c16="http://schemas.microsoft.com/office/drawing/2014/chart" uri="{C3380CC4-5D6E-409C-BE32-E72D297353CC}">
              <c16:uniqueId val="{00000004-261F-4F29-97DE-8FF267ACCD4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Dashboard.xlsx]Blinkit_Analysis_KPI!PivotTable2</c:name>
    <c:fmtId val="9"/>
  </c:pivotSource>
  <c:chart>
    <c:autoTitleDeleted val="1"/>
    <c:pivotFmts>
      <c:pivotFmt>
        <c:idx val="0"/>
        <c:spPr>
          <a:solidFill>
            <a:schemeClr val="accent1"/>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4.7249850347653846E-2"/>
              <c:y val="0.29130646643853048"/>
            </c:manualLayout>
          </c:layout>
          <c:numFmt formatCode="0.0,&quot;K&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5170670037926678"/>
              <c:y val="0.12626262626262627"/>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1330409356725148"/>
              <c:y val="-2.6881720430107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6.5789473684210453E-2"/>
              <c:y val="0.295698924731182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0301692420897719"/>
              <c:y val="-4.70430107526881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0.12509197939661509"/>
              <c:y val="0.188172043010752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613304131685526"/>
                  <c:h val="0.23511451189569046"/>
                </c:manualLayout>
              </c15:layout>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9E00"/>
          </a:solidFill>
          <a:ln w="19050">
            <a:solidFill>
              <a:schemeClr val="lt1"/>
            </a:solidFill>
          </a:ln>
          <a:effectLst/>
        </c:spPr>
        <c:dLbl>
          <c:idx val="0"/>
          <c:layout>
            <c:manualLayout>
              <c:x val="0.12509197939661509"/>
              <c:y val="0.188172043010752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613304131685526"/>
                  <c:h val="0.23511451189569046"/>
                </c:manualLayout>
              </c15:layout>
            </c:ext>
          </c:extLst>
        </c:dLbl>
      </c:pivotFmt>
      <c:pivotFmt>
        <c:idx val="11"/>
        <c:spPr>
          <a:solidFill>
            <a:schemeClr val="accent6">
              <a:lumMod val="75000"/>
            </a:schemeClr>
          </a:solidFill>
          <a:ln w="19050">
            <a:solidFill>
              <a:schemeClr val="lt1"/>
            </a:solidFill>
          </a:ln>
          <a:effectLst/>
        </c:spPr>
        <c:dLbl>
          <c:idx val="0"/>
          <c:layout>
            <c:manualLayout>
              <c:x val="-0.10301692420897719"/>
              <c:y val="-4.70430107526881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D09E00"/>
          </a:solidFill>
          <a:ln w="19050">
            <a:solidFill>
              <a:schemeClr val="lt1"/>
            </a:solidFill>
          </a:ln>
          <a:effectLst/>
        </c:spPr>
        <c:dLbl>
          <c:idx val="0"/>
          <c:layout>
            <c:manualLayout>
              <c:x val="0.12509197939661509"/>
              <c:y val="0.188172043010752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613304131685526"/>
                  <c:h val="0.23511451189569046"/>
                </c:manualLayout>
              </c15:layout>
            </c:ext>
          </c:extLst>
        </c:dLbl>
      </c:pivotFmt>
      <c:pivotFmt>
        <c:idx val="14"/>
        <c:spPr>
          <a:solidFill>
            <a:schemeClr val="accent6">
              <a:lumMod val="75000"/>
            </a:schemeClr>
          </a:solidFill>
          <a:ln w="19050">
            <a:solidFill>
              <a:schemeClr val="lt1"/>
            </a:solidFill>
          </a:ln>
          <a:effectLst/>
        </c:spPr>
        <c:dLbl>
          <c:idx val="0"/>
          <c:layout>
            <c:manualLayout>
              <c:x val="-0.10301692420897719"/>
              <c:y val="-4.70430107526881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14973958333333"/>
          <c:y val="0.23411740808450138"/>
          <c:w val="0.56023914930555552"/>
          <c:h val="0.65549004671947997"/>
        </c:manualLayout>
      </c:layout>
      <c:doughnutChart>
        <c:varyColors val="1"/>
        <c:ser>
          <c:idx val="0"/>
          <c:order val="0"/>
          <c:tx>
            <c:strRef>
              <c:f>Blinkit_Analysis_KPI!$B$13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6833-4F36-B406-939057F5495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833-4F36-B406-939057F54955}"/>
              </c:ext>
            </c:extLst>
          </c:dPt>
          <c:dLbls>
            <c:dLbl>
              <c:idx val="0"/>
              <c:layout>
                <c:manualLayout>
                  <c:x val="0.12509197939661509"/>
                  <c:y val="0.1881720430107526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613304131685526"/>
                      <c:h val="0.23511451189569046"/>
                    </c:manualLayout>
                  </c15:layout>
                </c:ext>
                <c:ext xmlns:c16="http://schemas.microsoft.com/office/drawing/2014/chart" uri="{C3380CC4-5D6E-409C-BE32-E72D297353CC}">
                  <c16:uniqueId val="{00000001-6833-4F36-B406-939057F54955}"/>
                </c:ext>
              </c:extLst>
            </c:dLbl>
            <c:dLbl>
              <c:idx val="1"/>
              <c:layout>
                <c:manualLayout>
                  <c:x val="-0.10301692420897719"/>
                  <c:y val="-4.70430107526881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33-4F36-B406-939057F549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Blinkit_Analysis_KPI!$A$14:$A$15</c:f>
              <c:strCache>
                <c:ptCount val="2"/>
                <c:pt idx="0">
                  <c:v>Low Fat</c:v>
                </c:pt>
                <c:pt idx="1">
                  <c:v>Regular</c:v>
                </c:pt>
              </c:strCache>
            </c:strRef>
          </c:cat>
          <c:val>
            <c:numRef>
              <c:f>Blinkit_Analysis_KPI!$B$14:$B$15</c:f>
              <c:numCache>
                <c:formatCode>"$"0.0,"K"</c:formatCode>
                <c:ptCount val="2"/>
                <c:pt idx="0">
                  <c:v>776319.68840000057</c:v>
                </c:pt>
                <c:pt idx="1">
                  <c:v>425361.8043999995</c:v>
                </c:pt>
              </c:numCache>
            </c:numRef>
          </c:val>
          <c:extLst>
            <c:ext xmlns:c16="http://schemas.microsoft.com/office/drawing/2014/chart" uri="{C3380CC4-5D6E-409C-BE32-E72D297353CC}">
              <c16:uniqueId val="{00000005-B414-496E-82B7-8A9F2B98718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3272727272727269"/>
          <c:y val="0.10825839344694106"/>
          <c:w val="0.33333307971946247"/>
          <c:h val="0.293581131226269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Dashboard.xlsx]Fat_sales!PivotTable1</c:name>
    <c:fmtId val="26"/>
  </c:pivotSource>
  <c:chart>
    <c:autoTitleDeleted val="1"/>
    <c:pivotFmts>
      <c:pivotFmt>
        <c:idx val="0"/>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122672434186069"/>
          <c:y val="0.10227201465588616"/>
          <c:w val="0.55047965617843586"/>
          <c:h val="0.82052493438320206"/>
        </c:manualLayout>
      </c:layout>
      <c:barChart>
        <c:barDir val="bar"/>
        <c:grouping val="clustered"/>
        <c:varyColors val="0"/>
        <c:ser>
          <c:idx val="0"/>
          <c:order val="0"/>
          <c:tx>
            <c:strRef>
              <c:f>Fat_sales!$B$11</c:f>
              <c:strCache>
                <c:ptCount val="1"/>
                <c:pt idx="0">
                  <c:v>Total</c:v>
                </c:pt>
              </c:strCache>
            </c:strRef>
          </c:tx>
          <c:spPr>
            <a:solidFill>
              <a:schemeClr val="accent6">
                <a:lumMod val="75000"/>
              </a:schemeClr>
            </a:solidFill>
            <a:ln>
              <a:solidFill>
                <a:srgbClr val="FFC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Fat_sales!$A$12:$A$27</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Fat_sales!$B$12:$B$27</c:f>
              <c:numCache>
                <c:formatCode>"$"0.0,"K"</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1-17F8-41C8-B354-0513B31FDDB6}"/>
            </c:ext>
          </c:extLst>
        </c:ser>
        <c:dLbls>
          <c:showLegendKey val="0"/>
          <c:showVal val="0"/>
          <c:showCatName val="0"/>
          <c:showSerName val="0"/>
          <c:showPercent val="0"/>
          <c:showBubbleSize val="0"/>
        </c:dLbls>
        <c:gapWidth val="50"/>
        <c:axId val="1675809887"/>
        <c:axId val="1675807487"/>
      </c:barChart>
      <c:catAx>
        <c:axId val="1675809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807487"/>
        <c:crosses val="autoZero"/>
        <c:auto val="1"/>
        <c:lblAlgn val="ctr"/>
        <c:lblOffset val="100"/>
        <c:noMultiLvlLbl val="0"/>
      </c:catAx>
      <c:valAx>
        <c:axId val="1675807487"/>
        <c:scaling>
          <c:orientation val="minMax"/>
        </c:scaling>
        <c:delete val="1"/>
        <c:axPos val="b"/>
        <c:numFmt formatCode="&quot;$&quot;0.0,&quot;K&quot;" sourceLinked="1"/>
        <c:majorTickMark val="none"/>
        <c:minorTickMark val="none"/>
        <c:tickLblPos val="nextTo"/>
        <c:crossAx val="1675809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Dashboard.xlsx]Fat_sales!PivotTable5</c:name>
    <c:fmtId val="18"/>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0800" dist="50800" dir="5400000" algn="ctr" rotWithShape="0">
              <a:srgbClr val="00B05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outerShdw blurRad="50800" dist="50800" dir="5400000" algn="ctr" rotWithShape="0">
              <a:srgbClr val="00B05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a:outerShdw blurRad="50800" dist="50800" dir="5400000" algn="ctr" rotWithShape="0">
              <a:srgbClr val="00B05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Fat_sales!$B$3:$B$4</c:f>
              <c:strCache>
                <c:ptCount val="1"/>
                <c:pt idx="0">
                  <c:v>Low Fat</c:v>
                </c:pt>
              </c:strCache>
            </c:strRef>
          </c:tx>
          <c:spPr>
            <a:solidFill>
              <a:schemeClr val="accent4"/>
            </a:solidFill>
            <a:ln>
              <a:noFill/>
            </a:ln>
            <a:effectLst/>
          </c:spPr>
          <c:invertIfNegative val="0"/>
          <c:cat>
            <c:strRef>
              <c:f>Fat_sales!$A$5:$A$7</c:f>
              <c:strCache>
                <c:ptCount val="3"/>
                <c:pt idx="0">
                  <c:v>Tier 1</c:v>
                </c:pt>
                <c:pt idx="1">
                  <c:v>Tier 2</c:v>
                </c:pt>
                <c:pt idx="2">
                  <c:v>Tier 3</c:v>
                </c:pt>
              </c:strCache>
            </c:strRef>
          </c:cat>
          <c:val>
            <c:numRef>
              <c:f>Fat_sales!$B$5:$B$7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2-A7A5-4356-873E-24F956A48628}"/>
            </c:ext>
          </c:extLst>
        </c:ser>
        <c:ser>
          <c:idx val="1"/>
          <c:order val="1"/>
          <c:tx>
            <c:strRef>
              <c:f>Fat_sales!$C$3:$C$4</c:f>
              <c:strCache>
                <c:ptCount val="1"/>
                <c:pt idx="0">
                  <c:v>Regular</c:v>
                </c:pt>
              </c:strCache>
            </c:strRef>
          </c:tx>
          <c:spPr>
            <a:solidFill>
              <a:srgbClr val="00B050"/>
            </a:solidFill>
            <a:ln>
              <a:noFill/>
            </a:ln>
            <a:effectLst>
              <a:outerShdw blurRad="50800" dist="50800" dir="5400000" algn="ctr" rotWithShape="0">
                <a:srgbClr val="00B050"/>
              </a:outerShdw>
            </a:effectLst>
          </c:spPr>
          <c:invertIfNegative val="0"/>
          <c:cat>
            <c:strRef>
              <c:f>Fat_sales!$A$5:$A$7</c:f>
              <c:strCache>
                <c:ptCount val="3"/>
                <c:pt idx="0">
                  <c:v>Tier 1</c:v>
                </c:pt>
                <c:pt idx="1">
                  <c:v>Tier 2</c:v>
                </c:pt>
                <c:pt idx="2">
                  <c:v>Tier 3</c:v>
                </c:pt>
              </c:strCache>
            </c:strRef>
          </c:cat>
          <c:val>
            <c:numRef>
              <c:f>Fat_sales!$C$5:$C$7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7-A7A5-4356-873E-24F956A48628}"/>
            </c:ext>
          </c:extLst>
        </c:ser>
        <c:dLbls>
          <c:showLegendKey val="0"/>
          <c:showVal val="0"/>
          <c:showCatName val="0"/>
          <c:showSerName val="0"/>
          <c:showPercent val="0"/>
          <c:showBubbleSize val="0"/>
        </c:dLbls>
        <c:gapWidth val="182"/>
        <c:axId val="668302047"/>
        <c:axId val="668283807"/>
      </c:barChart>
      <c:catAx>
        <c:axId val="6683020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83807"/>
        <c:crosses val="autoZero"/>
        <c:auto val="1"/>
        <c:lblAlgn val="ctr"/>
        <c:lblOffset val="100"/>
        <c:noMultiLvlLbl val="0"/>
      </c:catAx>
      <c:valAx>
        <c:axId val="668283807"/>
        <c:scaling>
          <c:orientation val="minMax"/>
        </c:scaling>
        <c:delete val="1"/>
        <c:axPos val="b"/>
        <c:numFmt formatCode="&quot;$&quot;0.0,&quot;K&quot;" sourceLinked="1"/>
        <c:majorTickMark val="out"/>
        <c:minorTickMark val="none"/>
        <c:tickLblPos val="nextTo"/>
        <c:crossAx val="6683020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Dashboard.xlsx]outlet_sales!outlet</c:name>
    <c:fmtId val="6"/>
  </c:pivotSource>
  <c:chart>
    <c:autoTitleDeleted val="1"/>
    <c:pivotFmts>
      <c:pivotFmt>
        <c:idx val="0"/>
        <c:spPr>
          <a:solidFill>
            <a:srgbClr val="D0AC2C"/>
          </a:solidFill>
          <a:ln>
            <a:noFill/>
          </a:ln>
          <a:effectLst>
            <a:innerShdw dist="12700" dir="16200000">
              <a:schemeClr val="lt1">
                <a:alpha val="75000"/>
              </a:schemeClr>
            </a:innerShdw>
          </a:effectLst>
        </c:spPr>
        <c:marker>
          <c:symbol val="circle"/>
          <c:size val="5"/>
          <c:spPr>
            <a:solidFill>
              <a:srgbClr val="D0AC2C"/>
            </a:solidFill>
            <a:ln w="9525">
              <a:noFill/>
              <a:round/>
            </a:ln>
            <a:effectLst/>
          </c:spPr>
        </c:marker>
        <c:dLbl>
          <c:idx val="0"/>
          <c:delete val="1"/>
          <c:extLst>
            <c:ext xmlns:c15="http://schemas.microsoft.com/office/drawing/2012/chart" uri="{CE6537A1-D6FC-4f65-9D91-7224C49458BB}"/>
          </c:extLst>
        </c:dLbl>
      </c:pivotFmt>
      <c:pivotFmt>
        <c:idx val="1"/>
        <c:spPr>
          <a:solidFill>
            <a:srgbClr val="D0AC2C"/>
          </a:solidFill>
          <a:ln>
            <a:noFill/>
          </a:ln>
          <a:effectLst>
            <a:innerShdw dist="12700" dir="16200000">
              <a:schemeClr val="lt1">
                <a:alpha val="75000"/>
              </a:schemeClr>
            </a:innerShdw>
          </a:effectLst>
        </c:spPr>
        <c:marker>
          <c:symbol val="none"/>
        </c:marker>
        <c:dLbl>
          <c:idx val="0"/>
          <c:delete val="1"/>
          <c:extLst>
            <c:ext xmlns:c15="http://schemas.microsoft.com/office/drawing/2012/chart" uri="{CE6537A1-D6FC-4f65-9D91-7224C49458BB}"/>
          </c:extLst>
        </c:dLbl>
      </c:pivotFmt>
      <c:pivotFmt>
        <c:idx val="2"/>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2.1026044453888004E-2"/>
              <c:y val="-0.38446324486686284"/>
            </c:manualLayout>
          </c:layout>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3.0923863104330457E-2"/>
              <c:y val="-0.36043434570678667"/>
            </c:manualLayout>
          </c:layout>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5.6867423945862597E-2"/>
              <c:y val="-0.19176524941008399"/>
            </c:manualLayout>
          </c:layout>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5.0487664945496273E-2"/>
              <c:y val="-0.10999381446745916"/>
            </c:manualLayout>
          </c:layout>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8.7829030371128547E-2"/>
              <c:y val="-0.22475770528683922"/>
            </c:manualLayout>
          </c:layout>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7.0048393709226622E-2"/>
              <c:y val="-0.30166659167604054"/>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915671685617608"/>
                  <c:h val="7.0087981805950092E-2"/>
                </c:manualLayout>
              </c15:layout>
            </c:ext>
          </c:extLst>
        </c:dLbl>
      </c:pivotFmt>
      <c:pivotFmt>
        <c:idx val="9"/>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4.8009329766832691E-2"/>
              <c:y val="-0.31925519310086248"/>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5298919646656101"/>
                  <c:h val="5.6033380442829253E-2"/>
                </c:manualLayout>
              </c15:layout>
            </c:ext>
          </c:extLst>
        </c:dLbl>
      </c:pivotFmt>
      <c:pivotFmt>
        <c:idx val="10"/>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3.6167809557107536E-2"/>
              <c:y val="-0.30419557555305587"/>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Lbl>
          <c:idx val="0"/>
          <c:layout>
            <c:manualLayout>
              <c:x val="-3.3987288086395354E-2"/>
              <c:y val="-0.31557675290588677"/>
            </c:manualLayout>
          </c:layout>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921478565179354E-2"/>
          <c:y val="0"/>
          <c:w val="0.87875045739764457"/>
          <c:h val="0.92272497784910645"/>
        </c:manualLayout>
      </c:layout>
      <c:areaChart>
        <c:grouping val="standard"/>
        <c:varyColors val="0"/>
        <c:ser>
          <c:idx val="0"/>
          <c:order val="0"/>
          <c:tx>
            <c:strRef>
              <c:f>outlet_sales!$B$3</c:f>
              <c:strCache>
                <c:ptCount val="1"/>
                <c:pt idx="0">
                  <c:v>Total</c:v>
                </c:pt>
              </c:strCache>
            </c:strRef>
          </c:tx>
          <c:spPr>
            <a:solidFill>
              <a:srgbClr val="D0AC2C">
                <a:alpha val="80000"/>
              </a:srgbClr>
            </a:solidFill>
            <a:ln>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4-8DC5-4F2D-B639-C309189149D8}"/>
              </c:ext>
            </c:extLst>
          </c:dPt>
          <c:dPt>
            <c:idx val="1"/>
            <c:bubble3D val="0"/>
            <c:extLst>
              <c:ext xmlns:c16="http://schemas.microsoft.com/office/drawing/2014/chart" uri="{C3380CC4-5D6E-409C-BE32-E72D297353CC}">
                <c16:uniqueId val="{00000005-8DC5-4F2D-B639-C309189149D8}"/>
              </c:ext>
            </c:extLst>
          </c:dPt>
          <c:dPt>
            <c:idx val="2"/>
            <c:bubble3D val="0"/>
            <c:extLst>
              <c:ext xmlns:c16="http://schemas.microsoft.com/office/drawing/2014/chart" uri="{C3380CC4-5D6E-409C-BE32-E72D297353CC}">
                <c16:uniqueId val="{00000006-8DC5-4F2D-B639-C309189149D8}"/>
              </c:ext>
            </c:extLst>
          </c:dPt>
          <c:dPt>
            <c:idx val="3"/>
            <c:bubble3D val="0"/>
            <c:extLst>
              <c:ext xmlns:c16="http://schemas.microsoft.com/office/drawing/2014/chart" uri="{C3380CC4-5D6E-409C-BE32-E72D297353CC}">
                <c16:uniqueId val="{00000007-8DC5-4F2D-B639-C309189149D8}"/>
              </c:ext>
            </c:extLst>
          </c:dPt>
          <c:dPt>
            <c:idx val="4"/>
            <c:bubble3D val="0"/>
            <c:extLst>
              <c:ext xmlns:c16="http://schemas.microsoft.com/office/drawing/2014/chart" uri="{C3380CC4-5D6E-409C-BE32-E72D297353CC}">
                <c16:uniqueId val="{00000008-8DC5-4F2D-B639-C309189149D8}"/>
              </c:ext>
            </c:extLst>
          </c:dPt>
          <c:dPt>
            <c:idx val="5"/>
            <c:bubble3D val="0"/>
            <c:extLst>
              <c:ext xmlns:c16="http://schemas.microsoft.com/office/drawing/2014/chart" uri="{C3380CC4-5D6E-409C-BE32-E72D297353CC}">
                <c16:uniqueId val="{00000009-8DC5-4F2D-B639-C309189149D8}"/>
              </c:ext>
            </c:extLst>
          </c:dPt>
          <c:dPt>
            <c:idx val="6"/>
            <c:bubble3D val="0"/>
            <c:extLst>
              <c:ext xmlns:c16="http://schemas.microsoft.com/office/drawing/2014/chart" uri="{C3380CC4-5D6E-409C-BE32-E72D297353CC}">
                <c16:uniqueId val="{00000001-8DC5-4F2D-B639-C309189149D8}"/>
              </c:ext>
            </c:extLst>
          </c:dPt>
          <c:dPt>
            <c:idx val="7"/>
            <c:bubble3D val="0"/>
            <c:extLst>
              <c:ext xmlns:c16="http://schemas.microsoft.com/office/drawing/2014/chart" uri="{C3380CC4-5D6E-409C-BE32-E72D297353CC}">
                <c16:uniqueId val="{00000002-8DC5-4F2D-B639-C309189149D8}"/>
              </c:ext>
            </c:extLst>
          </c:dPt>
          <c:dPt>
            <c:idx val="8"/>
            <c:bubble3D val="0"/>
            <c:extLst>
              <c:ext xmlns:c16="http://schemas.microsoft.com/office/drawing/2014/chart" uri="{C3380CC4-5D6E-409C-BE32-E72D297353CC}">
                <c16:uniqueId val="{00000003-8DC5-4F2D-B639-C309189149D8}"/>
              </c:ext>
            </c:extLst>
          </c:dPt>
          <c:dLbls>
            <c:dLbl>
              <c:idx val="0"/>
              <c:layout>
                <c:manualLayout>
                  <c:x val="-5.0487664945496273E-2"/>
                  <c:y val="-0.109993814467459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DC5-4F2D-B639-C309189149D8}"/>
                </c:ext>
              </c:extLst>
            </c:dLbl>
            <c:dLbl>
              <c:idx val="1"/>
              <c:layout>
                <c:manualLayout>
                  <c:x val="-8.7829030371128547E-2"/>
                  <c:y val="-0.224757705286839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DC5-4F2D-B639-C309189149D8}"/>
                </c:ext>
              </c:extLst>
            </c:dLbl>
            <c:dLbl>
              <c:idx val="2"/>
              <c:layout>
                <c:manualLayout>
                  <c:x val="-7.0048393709226622E-2"/>
                  <c:y val="-0.30166659167604054"/>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915671685617608"/>
                      <c:h val="7.0087981805950092E-2"/>
                    </c:manualLayout>
                  </c15:layout>
                </c:ext>
                <c:ext xmlns:c16="http://schemas.microsoft.com/office/drawing/2014/chart" uri="{C3380CC4-5D6E-409C-BE32-E72D297353CC}">
                  <c16:uniqueId val="{00000006-8DC5-4F2D-B639-C309189149D8}"/>
                </c:ext>
              </c:extLst>
            </c:dLbl>
            <c:dLbl>
              <c:idx val="3"/>
              <c:layout>
                <c:manualLayout>
                  <c:x val="-4.8009329766832691E-2"/>
                  <c:y val="-0.31925519310086248"/>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5298919646656101"/>
                      <c:h val="5.6033380442829253E-2"/>
                    </c:manualLayout>
                  </c15:layout>
                </c:ext>
                <c:ext xmlns:c16="http://schemas.microsoft.com/office/drawing/2014/chart" uri="{C3380CC4-5D6E-409C-BE32-E72D297353CC}">
                  <c16:uniqueId val="{00000007-8DC5-4F2D-B639-C309189149D8}"/>
                </c:ext>
              </c:extLst>
            </c:dLbl>
            <c:dLbl>
              <c:idx val="4"/>
              <c:layout>
                <c:manualLayout>
                  <c:x val="-3.6167809557107536E-2"/>
                  <c:y val="-0.30419557555305587"/>
                </c:manualLayout>
              </c:layout>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8-8DC5-4F2D-B639-C309189149D8}"/>
                </c:ext>
              </c:extLst>
            </c:dLbl>
            <c:dLbl>
              <c:idx val="5"/>
              <c:layout>
                <c:manualLayout>
                  <c:x val="-3.3987288086395354E-2"/>
                  <c:y val="-0.315576752905886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DC5-4F2D-B639-C309189149D8}"/>
                </c:ext>
              </c:extLst>
            </c:dLbl>
            <c:dLbl>
              <c:idx val="6"/>
              <c:layout>
                <c:manualLayout>
                  <c:x val="2.1026044453888004E-2"/>
                  <c:y val="-0.384463244866862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DC5-4F2D-B639-C309189149D8}"/>
                </c:ext>
              </c:extLst>
            </c:dLbl>
            <c:dLbl>
              <c:idx val="7"/>
              <c:layout>
                <c:manualLayout>
                  <c:x val="3.0923863104330457E-2"/>
                  <c:y val="-0.360434345706786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DC5-4F2D-B639-C309189149D8}"/>
                </c:ext>
              </c:extLst>
            </c:dLbl>
            <c:dLbl>
              <c:idx val="8"/>
              <c:layout>
                <c:manualLayout>
                  <c:x val="-5.6867423945862597E-2"/>
                  <c:y val="-0.191765249410083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DC5-4F2D-B639-C309189149D8}"/>
                </c:ext>
              </c:extLst>
            </c:dLbl>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outlet_sales!$A$4:$A$12</c:f>
              <c:strCache>
                <c:ptCount val="9"/>
                <c:pt idx="0">
                  <c:v>2011</c:v>
                </c:pt>
                <c:pt idx="1">
                  <c:v>2012</c:v>
                </c:pt>
                <c:pt idx="2">
                  <c:v>2014</c:v>
                </c:pt>
                <c:pt idx="3">
                  <c:v>2015</c:v>
                </c:pt>
                <c:pt idx="4">
                  <c:v>2016</c:v>
                </c:pt>
                <c:pt idx="5">
                  <c:v>2017</c:v>
                </c:pt>
                <c:pt idx="6">
                  <c:v>2018</c:v>
                </c:pt>
                <c:pt idx="7">
                  <c:v>2020</c:v>
                </c:pt>
                <c:pt idx="8">
                  <c:v>2022</c:v>
                </c:pt>
              </c:strCache>
            </c:strRef>
          </c:cat>
          <c:val>
            <c:numRef>
              <c:f>outlet_sales!$B$4:$B$12</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DC5-4F2D-B639-C309189149D8}"/>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1789844191"/>
        <c:axId val="1789828831"/>
      </c:areaChart>
      <c:catAx>
        <c:axId val="178984419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789828831"/>
        <c:crosses val="autoZero"/>
        <c:auto val="1"/>
        <c:lblAlgn val="ctr"/>
        <c:lblOffset val="100"/>
        <c:noMultiLvlLbl val="0"/>
      </c:catAx>
      <c:valAx>
        <c:axId val="1789828831"/>
        <c:scaling>
          <c:orientation val="minMax"/>
        </c:scaling>
        <c:delete val="1"/>
        <c:axPos val="l"/>
        <c:numFmt formatCode="&quot;$&quot;0&quot;K&quot;" sourceLinked="1"/>
        <c:majorTickMark val="out"/>
        <c:minorTickMark val="none"/>
        <c:tickLblPos val="nextTo"/>
        <c:crossAx val="17898441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Dashboard.xlsx]outlet_sales!PivotTable4</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solidFill>
          <a:ln w="19050">
            <a:solidFill>
              <a:schemeClr val="lt1"/>
            </a:solidFill>
          </a:ln>
          <a:effectLst/>
        </c:spPr>
        <c:dLbl>
          <c:idx val="0"/>
          <c:layout>
            <c:manualLayout>
              <c:x val="0.10712814173877215"/>
              <c:y val="-3.6390101892285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19050">
            <a:solidFill>
              <a:schemeClr val="lt1"/>
            </a:solidFill>
          </a:ln>
          <a:effectLst/>
        </c:spPr>
        <c:dLbl>
          <c:idx val="0"/>
          <c:layout>
            <c:manualLayout>
              <c:x val="9.8887515451174218E-2"/>
              <c:y val="7.27802037845705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w="19050">
            <a:solidFill>
              <a:schemeClr val="lt1"/>
            </a:solidFill>
          </a:ln>
          <a:effectLst/>
        </c:spPr>
        <c:dLbl>
          <c:idx val="0"/>
          <c:layout>
            <c:manualLayout>
              <c:x val="-0.10300782859497322"/>
              <c:y val="-4.3668122270742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w="19050">
            <a:solidFill>
              <a:schemeClr val="lt1"/>
            </a:solidFill>
          </a:ln>
          <a:effectLst/>
        </c:spPr>
        <c:dLbl>
          <c:idx val="0"/>
          <c:layout>
            <c:manualLayout>
              <c:x val="0.10712814173877215"/>
              <c:y val="-3.6390101892285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9.8887515451174218E-2"/>
              <c:y val="7.27802037845705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w="19050">
            <a:solidFill>
              <a:schemeClr val="lt1"/>
            </a:solidFill>
          </a:ln>
          <a:effectLst/>
        </c:spPr>
        <c:dLbl>
          <c:idx val="0"/>
          <c:layout>
            <c:manualLayout>
              <c:x val="-0.10300782859497322"/>
              <c:y val="-4.3668122270742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FFD200"/>
          </a:solidFill>
          <a:ln w="19050">
            <a:solidFill>
              <a:schemeClr val="lt1"/>
            </a:solidFill>
          </a:ln>
          <a:effectLst/>
        </c:spPr>
        <c:dLbl>
          <c:idx val="0"/>
          <c:layout>
            <c:manualLayout>
              <c:x val="0.16911048079388583"/>
              <c:y val="2.04592789794543E-2"/>
            </c:manualLayout>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8054490862957492"/>
                  <c:h val="0.19460411198600175"/>
                </c:manualLayout>
              </c15:layout>
            </c:ext>
          </c:extLst>
        </c:dLbl>
      </c:pivotFmt>
      <c:pivotFmt>
        <c:idx val="10"/>
        <c:spPr>
          <a:solidFill>
            <a:schemeClr val="accent6">
              <a:lumMod val="75000"/>
            </a:schemeClr>
          </a:solidFill>
          <a:ln w="19050">
            <a:solidFill>
              <a:schemeClr val="lt1"/>
            </a:solidFill>
          </a:ln>
          <a:effectLst/>
        </c:spPr>
        <c:dLbl>
          <c:idx val="0"/>
          <c:layout>
            <c:manualLayout>
              <c:x val="8.431130173763704E-2"/>
              <c:y val="8.9287322842530274E-3"/>
            </c:manualLayout>
          </c:layout>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92D050"/>
          </a:solidFill>
          <a:ln w="19050">
            <a:solidFill>
              <a:schemeClr val="lt1"/>
            </a:solidFill>
          </a:ln>
          <a:effectLst/>
        </c:spPr>
        <c:dLbl>
          <c:idx val="0"/>
          <c:layout>
            <c:manualLayout>
              <c:x val="-9.3718203897281097E-2"/>
              <c:y val="-1.5962539308987302E-2"/>
            </c:manualLayout>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128016553764093"/>
                  <c:h val="0.16409394138232719"/>
                </c:manualLayout>
              </c15:layout>
            </c:ext>
          </c:extLst>
        </c:dLbl>
      </c:pivotFmt>
    </c:pivotFmts>
    <c:plotArea>
      <c:layout>
        <c:manualLayout>
          <c:layoutTarget val="inner"/>
          <c:xMode val="edge"/>
          <c:yMode val="edge"/>
          <c:x val="0.31160206240863525"/>
          <c:y val="0.25337851422137903"/>
          <c:w val="0.44658166087033008"/>
          <c:h val="0.50805424265353638"/>
        </c:manualLayout>
      </c:layout>
      <c:doughnutChart>
        <c:varyColors val="1"/>
        <c:ser>
          <c:idx val="0"/>
          <c:order val="0"/>
          <c:tx>
            <c:strRef>
              <c:f>outlet_sales!$B$14</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1-AF4F-4192-A308-CE65F997432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AF4F-4192-A308-CE65F9974320}"/>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AF4F-4192-A308-CE65F9974320}"/>
              </c:ext>
            </c:extLst>
          </c:dPt>
          <c:dLbls>
            <c:dLbl>
              <c:idx val="0"/>
              <c:layout>
                <c:manualLayout>
                  <c:x val="0.16911048079388583"/>
                  <c:y val="2.04592789794543E-2"/>
                </c:manualLayout>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8054490862957492"/>
                      <c:h val="0.19460411198600175"/>
                    </c:manualLayout>
                  </c15:layout>
                </c:ext>
                <c:ext xmlns:c16="http://schemas.microsoft.com/office/drawing/2014/chart" uri="{C3380CC4-5D6E-409C-BE32-E72D297353CC}">
                  <c16:uniqueId val="{00000001-AF4F-4192-A308-CE65F9974320}"/>
                </c:ext>
              </c:extLst>
            </c:dLbl>
            <c:dLbl>
              <c:idx val="1"/>
              <c:layout>
                <c:manualLayout>
                  <c:x val="8.431130173763704E-2"/>
                  <c:y val="8.9287322842530274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F4F-4192-A308-CE65F9974320}"/>
                </c:ext>
              </c:extLst>
            </c:dLbl>
            <c:dLbl>
              <c:idx val="2"/>
              <c:layout>
                <c:manualLayout>
                  <c:x val="-9.3718203897281097E-2"/>
                  <c:y val="-1.5962539308987302E-2"/>
                </c:manualLayout>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128016553764093"/>
                      <c:h val="0.16409394138232719"/>
                    </c:manualLayout>
                  </c15:layout>
                </c:ext>
                <c:ext xmlns:c16="http://schemas.microsoft.com/office/drawing/2014/chart" uri="{C3380CC4-5D6E-409C-BE32-E72D297353CC}">
                  <c16:uniqueId val="{00000005-AF4F-4192-A308-CE65F9974320}"/>
                </c:ext>
              </c:extLst>
            </c:dLbl>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outlet_sales!$A$15:$A$17</c:f>
              <c:strCache>
                <c:ptCount val="3"/>
                <c:pt idx="0">
                  <c:v>High</c:v>
                </c:pt>
                <c:pt idx="1">
                  <c:v>Medium</c:v>
                </c:pt>
                <c:pt idx="2">
                  <c:v>Small</c:v>
                </c:pt>
              </c:strCache>
            </c:strRef>
          </c:cat>
          <c:val>
            <c:numRef>
              <c:f>outlet_sales!$B$15:$B$17</c:f>
              <c:numCache>
                <c:formatCode>"$"0"K"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AF4F-4192-A308-CE65F9974320}"/>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Dashboard.xlsx]outlet_sales!PivotTable8</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844228434807093"/>
                  <c:h val="0.19883515039338284"/>
                </c:manualLayout>
              </c15:layout>
            </c:ext>
          </c:extLst>
        </c:dLbl>
      </c:pivotFmt>
      <c:pivotFmt>
        <c:idx val="4"/>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5752095093473396"/>
                  <c:h val="0.19883515039338284"/>
                </c:manualLayout>
              </c15:layout>
            </c:ext>
          </c:extLst>
        </c:dLbl>
      </c:pivotFmt>
      <c:pivotFmt>
        <c:idx val="5"/>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959395111474199"/>
                  <c:h val="0.19883515039338284"/>
                </c:manualLayout>
              </c15:layout>
            </c:ext>
          </c:extLst>
        </c:dLbl>
      </c:pivotFmt>
      <c:pivotFmt>
        <c:idx val="6"/>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913328440807357"/>
                  <c:h val="0.19883515039338284"/>
                </c:manualLayout>
              </c15:layout>
            </c:ext>
          </c:extLst>
        </c:dLbl>
      </c:pivotFmt>
    </c:pivotFmts>
    <c:plotArea>
      <c:layout/>
      <c:barChart>
        <c:barDir val="bar"/>
        <c:grouping val="clustered"/>
        <c:varyColors val="0"/>
        <c:ser>
          <c:idx val="0"/>
          <c:order val="0"/>
          <c:tx>
            <c:strRef>
              <c:f>outlet_sales!$B$29</c:f>
              <c:strCache>
                <c:ptCount val="1"/>
                <c:pt idx="0">
                  <c:v>Total</c:v>
                </c:pt>
              </c:strCache>
            </c:strRef>
          </c:tx>
          <c:spPr>
            <a:solidFill>
              <a:srgbClr val="FFC0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4-B0A8-44A9-A9DC-8C56FD0189F7}"/>
              </c:ext>
            </c:extLst>
          </c:dPt>
          <c:dPt>
            <c:idx val="1"/>
            <c:invertIfNegative val="0"/>
            <c:bubble3D val="0"/>
            <c:spPr>
              <a:solidFill>
                <a:srgbClr val="FFC000"/>
              </a:solidFill>
              <a:ln>
                <a:noFill/>
              </a:ln>
              <a:effectLst/>
            </c:spPr>
            <c:extLst>
              <c:ext xmlns:c16="http://schemas.microsoft.com/office/drawing/2014/chart" uri="{C3380CC4-5D6E-409C-BE32-E72D297353CC}">
                <c16:uniqueId val="{00000003-B0A8-44A9-A9DC-8C56FD0189F7}"/>
              </c:ext>
            </c:extLst>
          </c:dPt>
          <c:dPt>
            <c:idx val="2"/>
            <c:invertIfNegative val="0"/>
            <c:bubble3D val="0"/>
            <c:spPr>
              <a:solidFill>
                <a:srgbClr val="FFC000"/>
              </a:solidFill>
              <a:ln>
                <a:noFill/>
              </a:ln>
              <a:effectLst/>
            </c:spPr>
            <c:extLst>
              <c:ext xmlns:c16="http://schemas.microsoft.com/office/drawing/2014/chart" uri="{C3380CC4-5D6E-409C-BE32-E72D297353CC}">
                <c16:uniqueId val="{00000002-B0A8-44A9-A9DC-8C56FD0189F7}"/>
              </c:ext>
            </c:extLst>
          </c:dPt>
          <c:dPt>
            <c:idx val="3"/>
            <c:invertIfNegative val="0"/>
            <c:bubble3D val="0"/>
            <c:spPr>
              <a:solidFill>
                <a:srgbClr val="FFC000"/>
              </a:solidFill>
              <a:ln>
                <a:noFill/>
              </a:ln>
              <a:effectLst/>
            </c:spPr>
            <c:extLst>
              <c:ext xmlns:c16="http://schemas.microsoft.com/office/drawing/2014/chart" uri="{C3380CC4-5D6E-409C-BE32-E72D297353CC}">
                <c16:uniqueId val="{00000001-B0A8-44A9-A9DC-8C56FD0189F7}"/>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8913328440807357"/>
                      <c:h val="0.19883515039338284"/>
                    </c:manualLayout>
                  </c15:layout>
                </c:ext>
                <c:ext xmlns:c16="http://schemas.microsoft.com/office/drawing/2014/chart" uri="{C3380CC4-5D6E-409C-BE32-E72D297353CC}">
                  <c16:uniqueId val="{00000004-B0A8-44A9-A9DC-8C56FD0189F7}"/>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959395111474199"/>
                      <c:h val="0.19883515039338284"/>
                    </c:manualLayout>
                  </c15:layout>
                </c:ext>
                <c:ext xmlns:c16="http://schemas.microsoft.com/office/drawing/2014/chart" uri="{C3380CC4-5D6E-409C-BE32-E72D297353CC}">
                  <c16:uniqueId val="{00000003-B0A8-44A9-A9DC-8C56FD0189F7}"/>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5752095093473396"/>
                      <c:h val="0.19883515039338284"/>
                    </c:manualLayout>
                  </c15:layout>
                </c:ext>
                <c:ext xmlns:c16="http://schemas.microsoft.com/office/drawing/2014/chart" uri="{C3380CC4-5D6E-409C-BE32-E72D297353CC}">
                  <c16:uniqueId val="{00000002-B0A8-44A9-A9DC-8C56FD0189F7}"/>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31844228434807093"/>
                      <c:h val="0.19883515039338284"/>
                    </c:manualLayout>
                  </c15:layout>
                </c:ext>
                <c:ext xmlns:c16="http://schemas.microsoft.com/office/drawing/2014/chart" uri="{C3380CC4-5D6E-409C-BE32-E72D297353CC}">
                  <c16:uniqueId val="{00000001-B0A8-44A9-A9DC-8C56FD0189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outlet_sales!$A$30:$A$33</c:f>
              <c:strCache>
                <c:ptCount val="4"/>
                <c:pt idx="0">
                  <c:v>Grocery Store</c:v>
                </c:pt>
                <c:pt idx="1">
                  <c:v>Supermarket Type1</c:v>
                </c:pt>
                <c:pt idx="2">
                  <c:v>Supermarket Type2</c:v>
                </c:pt>
                <c:pt idx="3">
                  <c:v>Supermarket Type3</c:v>
                </c:pt>
              </c:strCache>
            </c:strRef>
          </c:cat>
          <c:val>
            <c:numRef>
              <c:f>outlet_sales!$B$30:$B$33</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B0A8-44A9-A9DC-8C56FD0189F7}"/>
            </c:ext>
          </c:extLst>
        </c:ser>
        <c:dLbls>
          <c:showLegendKey val="0"/>
          <c:showVal val="0"/>
          <c:showCatName val="0"/>
          <c:showSerName val="0"/>
          <c:showPercent val="0"/>
          <c:showBubbleSize val="0"/>
        </c:dLbls>
        <c:gapWidth val="100"/>
        <c:axId val="1832107551"/>
        <c:axId val="1832134431"/>
      </c:barChart>
      <c:catAx>
        <c:axId val="1832107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1832134431"/>
        <c:crosses val="autoZero"/>
        <c:auto val="1"/>
        <c:lblAlgn val="ctr"/>
        <c:lblOffset val="100"/>
        <c:noMultiLvlLbl val="0"/>
      </c:catAx>
      <c:valAx>
        <c:axId val="1832134431"/>
        <c:scaling>
          <c:orientation val="minMax"/>
        </c:scaling>
        <c:delete val="1"/>
        <c:axPos val="b"/>
        <c:numFmt formatCode="&quot;$&quot;0.0&quot;k&quot;" sourceLinked="1"/>
        <c:majorTickMark val="none"/>
        <c:minorTickMark val="none"/>
        <c:tickLblPos val="nextTo"/>
        <c:crossAx val="1832107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Dashboard.xlsx]outlet_sales!PivotTable9</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228721409823761E-2"/>
          <c:y val="0.10883834350690076"/>
          <c:w val="0.75824896887889004"/>
          <c:h val="0.7823233129861985"/>
        </c:manualLayout>
      </c:layout>
      <c:barChart>
        <c:barDir val="bar"/>
        <c:grouping val="clustered"/>
        <c:varyColors val="0"/>
        <c:ser>
          <c:idx val="0"/>
          <c:order val="0"/>
          <c:tx>
            <c:strRef>
              <c:f>outlet_sales!$B$35</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outlet_sales!$A$36:$A$39</c:f>
              <c:strCache>
                <c:ptCount val="4"/>
                <c:pt idx="0">
                  <c:v>Grocery Store</c:v>
                </c:pt>
                <c:pt idx="1">
                  <c:v>Supermarket Type1</c:v>
                </c:pt>
                <c:pt idx="2">
                  <c:v>Supermarket Type2</c:v>
                </c:pt>
                <c:pt idx="3">
                  <c:v>Supermarket Type3</c:v>
                </c:pt>
              </c:strCache>
            </c:strRef>
          </c:cat>
          <c:val>
            <c:numRef>
              <c:f>outlet_sales!$B$36:$B$39</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768B-4D85-9D76-010B0B5391A3}"/>
            </c:ext>
          </c:extLst>
        </c:ser>
        <c:dLbls>
          <c:dLblPos val="outEnd"/>
          <c:showLegendKey val="0"/>
          <c:showVal val="1"/>
          <c:showCatName val="0"/>
          <c:showSerName val="0"/>
          <c:showPercent val="0"/>
          <c:showBubbleSize val="0"/>
        </c:dLbls>
        <c:gapWidth val="100"/>
        <c:axId val="1739199791"/>
        <c:axId val="1739204111"/>
      </c:barChart>
      <c:catAx>
        <c:axId val="1739199791"/>
        <c:scaling>
          <c:orientation val="minMax"/>
        </c:scaling>
        <c:delete val="1"/>
        <c:axPos val="l"/>
        <c:numFmt formatCode="General" sourceLinked="1"/>
        <c:majorTickMark val="none"/>
        <c:minorTickMark val="none"/>
        <c:tickLblPos val="nextTo"/>
        <c:crossAx val="1739204111"/>
        <c:crosses val="autoZero"/>
        <c:auto val="1"/>
        <c:lblAlgn val="ctr"/>
        <c:lblOffset val="100"/>
        <c:noMultiLvlLbl val="0"/>
      </c:catAx>
      <c:valAx>
        <c:axId val="1739204111"/>
        <c:scaling>
          <c:orientation val="minMax"/>
        </c:scaling>
        <c:delete val="1"/>
        <c:axPos val="b"/>
        <c:numFmt formatCode="&quot;$&quot;0" sourceLinked="1"/>
        <c:majorTickMark val="none"/>
        <c:minorTickMark val="none"/>
        <c:tickLblPos val="nextTo"/>
        <c:crossAx val="173919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Dashboard.xlsx]outlet_sales!PivotTable10</c:name>
    <c:fmtId val="34"/>
  </c:pivotSource>
  <c:chart>
    <c:autoTitleDeleted val="1"/>
    <c:pivotFmts>
      <c:pivotFmt>
        <c:idx val="0"/>
        <c:spPr>
          <a:solidFill>
            <a:srgbClr val="DFD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FD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FD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outlet_sales!$B$42</c:f>
              <c:strCache>
                <c:ptCount val="1"/>
                <c:pt idx="0">
                  <c:v>Total</c:v>
                </c:pt>
              </c:strCache>
            </c:strRef>
          </c:tx>
          <c:spPr>
            <a:solidFill>
              <a:srgbClr val="DFDA1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outlet_sales!$A$43:$A$46</c:f>
              <c:strCache>
                <c:ptCount val="4"/>
                <c:pt idx="0">
                  <c:v>Grocery Store</c:v>
                </c:pt>
                <c:pt idx="1">
                  <c:v>Supermarket Type1</c:v>
                </c:pt>
                <c:pt idx="2">
                  <c:v>Supermarket Type2</c:v>
                </c:pt>
                <c:pt idx="3">
                  <c:v>Supermarket Type3</c:v>
                </c:pt>
              </c:strCache>
            </c:strRef>
          </c:cat>
          <c:val>
            <c:numRef>
              <c:f>outlet_sales!$B$43:$B$46</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2746-41EC-84EB-BDDE715D4A27}"/>
            </c:ext>
          </c:extLst>
        </c:ser>
        <c:dLbls>
          <c:dLblPos val="outEnd"/>
          <c:showLegendKey val="0"/>
          <c:showVal val="1"/>
          <c:showCatName val="0"/>
          <c:showSerName val="0"/>
          <c:showPercent val="0"/>
          <c:showBubbleSize val="0"/>
        </c:dLbls>
        <c:gapWidth val="182"/>
        <c:axId val="2077772863"/>
        <c:axId val="2077777183"/>
      </c:barChart>
      <c:catAx>
        <c:axId val="2077772863"/>
        <c:scaling>
          <c:orientation val="minMax"/>
        </c:scaling>
        <c:delete val="1"/>
        <c:axPos val="l"/>
        <c:numFmt formatCode="General" sourceLinked="1"/>
        <c:majorTickMark val="none"/>
        <c:minorTickMark val="none"/>
        <c:tickLblPos val="nextTo"/>
        <c:crossAx val="2077777183"/>
        <c:crosses val="autoZero"/>
        <c:auto val="1"/>
        <c:lblAlgn val="ctr"/>
        <c:lblOffset val="100"/>
        <c:noMultiLvlLbl val="0"/>
      </c:catAx>
      <c:valAx>
        <c:axId val="2077777183"/>
        <c:scaling>
          <c:orientation val="minMax"/>
        </c:scaling>
        <c:delete val="1"/>
        <c:axPos val="b"/>
        <c:numFmt formatCode="0" sourceLinked="1"/>
        <c:majorTickMark val="none"/>
        <c:minorTickMark val="none"/>
        <c:tickLblPos val="nextTo"/>
        <c:crossAx val="207777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Dashboard.xlsx]Fat_sales!PivotTable5</c:name>
    <c:fmtId val="1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0800" dist="50800" dir="5400000" algn="ctr" rotWithShape="0">
              <a:srgbClr val="00B05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Fat_sales!$B$3:$B$4</c:f>
              <c:strCache>
                <c:ptCount val="1"/>
                <c:pt idx="0">
                  <c:v>Low Fat</c:v>
                </c:pt>
              </c:strCache>
            </c:strRef>
          </c:tx>
          <c:spPr>
            <a:solidFill>
              <a:schemeClr val="accent4"/>
            </a:solidFill>
            <a:ln>
              <a:noFill/>
            </a:ln>
            <a:effectLst/>
          </c:spPr>
          <c:invertIfNegative val="0"/>
          <c:cat>
            <c:strRef>
              <c:f>Fat_sales!$A$5:$A$7</c:f>
              <c:strCache>
                <c:ptCount val="3"/>
                <c:pt idx="0">
                  <c:v>Tier 1</c:v>
                </c:pt>
                <c:pt idx="1">
                  <c:v>Tier 2</c:v>
                </c:pt>
                <c:pt idx="2">
                  <c:v>Tier 3</c:v>
                </c:pt>
              </c:strCache>
            </c:strRef>
          </c:cat>
          <c:val>
            <c:numRef>
              <c:f>Fat_sales!$B$5:$B$7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DFC-4927-8427-578FCB3282D3}"/>
            </c:ext>
          </c:extLst>
        </c:ser>
        <c:ser>
          <c:idx val="1"/>
          <c:order val="1"/>
          <c:tx>
            <c:strRef>
              <c:f>Fat_sales!$C$3:$C$4</c:f>
              <c:strCache>
                <c:ptCount val="1"/>
                <c:pt idx="0">
                  <c:v>Regular</c:v>
                </c:pt>
              </c:strCache>
            </c:strRef>
          </c:tx>
          <c:spPr>
            <a:solidFill>
              <a:srgbClr val="00B050"/>
            </a:solidFill>
            <a:ln>
              <a:noFill/>
            </a:ln>
            <a:effectLst>
              <a:outerShdw blurRad="50800" dist="50800" dir="5400000" algn="ctr" rotWithShape="0">
                <a:srgbClr val="00B050"/>
              </a:outerShdw>
            </a:effectLst>
          </c:spPr>
          <c:invertIfNegative val="0"/>
          <c:cat>
            <c:strRef>
              <c:f>Fat_sales!$A$5:$A$7</c:f>
              <c:strCache>
                <c:ptCount val="3"/>
                <c:pt idx="0">
                  <c:v>Tier 1</c:v>
                </c:pt>
                <c:pt idx="1">
                  <c:v>Tier 2</c:v>
                </c:pt>
                <c:pt idx="2">
                  <c:v>Tier 3</c:v>
                </c:pt>
              </c:strCache>
            </c:strRef>
          </c:cat>
          <c:val>
            <c:numRef>
              <c:f>Fat_sales!$C$5:$C$7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4-EDFC-4927-8427-578FCB3282D3}"/>
            </c:ext>
          </c:extLst>
        </c:ser>
        <c:dLbls>
          <c:showLegendKey val="0"/>
          <c:showVal val="0"/>
          <c:showCatName val="0"/>
          <c:showSerName val="0"/>
          <c:showPercent val="0"/>
          <c:showBubbleSize val="0"/>
        </c:dLbls>
        <c:gapWidth val="182"/>
        <c:axId val="668302047"/>
        <c:axId val="668283807"/>
      </c:barChart>
      <c:catAx>
        <c:axId val="6683020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83807"/>
        <c:crosses val="autoZero"/>
        <c:auto val="1"/>
        <c:lblAlgn val="ctr"/>
        <c:lblOffset val="100"/>
        <c:noMultiLvlLbl val="0"/>
      </c:catAx>
      <c:valAx>
        <c:axId val="668283807"/>
        <c:scaling>
          <c:orientation val="minMax"/>
        </c:scaling>
        <c:delete val="1"/>
        <c:axPos val="b"/>
        <c:numFmt formatCode="&quot;$&quot;0.0,&quot;K&quot;" sourceLinked="1"/>
        <c:majorTickMark val="out"/>
        <c:minorTickMark val="none"/>
        <c:tickLblPos val="nextTo"/>
        <c:crossAx val="6683020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Dashboard.xlsx]Fat_sales!PivotTable1</c:name>
    <c:fmtId val="19"/>
  </c:pivotSource>
  <c:chart>
    <c:autoTitleDeleted val="1"/>
    <c:pivotFmts>
      <c:pivotFmt>
        <c:idx val="0"/>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43915118718266"/>
          <c:y val="9.5221378930342507E-2"/>
          <c:w val="0.71456084881281734"/>
          <c:h val="0.88315114673871187"/>
        </c:manualLayout>
      </c:layout>
      <c:barChart>
        <c:barDir val="bar"/>
        <c:grouping val="clustered"/>
        <c:varyColors val="0"/>
        <c:ser>
          <c:idx val="0"/>
          <c:order val="0"/>
          <c:tx>
            <c:strRef>
              <c:f>Fat_sales!$B$11</c:f>
              <c:strCache>
                <c:ptCount val="1"/>
                <c:pt idx="0">
                  <c:v>Total</c:v>
                </c:pt>
              </c:strCache>
            </c:strRef>
          </c:tx>
          <c:spPr>
            <a:solidFill>
              <a:schemeClr val="accent6">
                <a:lumMod val="75000"/>
              </a:schemeClr>
            </a:solidFill>
            <a:ln>
              <a:solidFill>
                <a:schemeClr val="accent6">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Fat_sales!$A$12:$A$27</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Fat_sales!$B$12:$B$27</c:f>
              <c:numCache>
                <c:formatCode>"$"0.0,"K"</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2-04A5-42D2-9990-2A411BEF187D}"/>
            </c:ext>
          </c:extLst>
        </c:ser>
        <c:dLbls>
          <c:dLblPos val="outEnd"/>
          <c:showLegendKey val="0"/>
          <c:showVal val="1"/>
          <c:showCatName val="0"/>
          <c:showSerName val="0"/>
          <c:showPercent val="0"/>
          <c:showBubbleSize val="0"/>
        </c:dLbls>
        <c:gapWidth val="50"/>
        <c:axId val="1675809887"/>
        <c:axId val="1675807487"/>
      </c:barChart>
      <c:catAx>
        <c:axId val="1675809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807487"/>
        <c:crosses val="autoZero"/>
        <c:auto val="1"/>
        <c:lblAlgn val="ctr"/>
        <c:lblOffset val="100"/>
        <c:noMultiLvlLbl val="0"/>
      </c:catAx>
      <c:valAx>
        <c:axId val="1675807487"/>
        <c:scaling>
          <c:orientation val="minMax"/>
        </c:scaling>
        <c:delete val="1"/>
        <c:axPos val="b"/>
        <c:numFmt formatCode="&quot;$&quot;0.0,&quot;K&quot;" sourceLinked="1"/>
        <c:majorTickMark val="none"/>
        <c:minorTickMark val="none"/>
        <c:tickLblPos val="nextTo"/>
        <c:crossAx val="1675809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Dashboard.xlsx]outlet_sales!outlet</c:name>
    <c:fmtId val="0"/>
  </c:pivotSource>
  <c:chart>
    <c:autoTitleDeleted val="1"/>
    <c:pivotFmts>
      <c:pivotFmt>
        <c:idx val="0"/>
        <c:spPr>
          <a:solidFill>
            <a:srgbClr val="D0AC2C"/>
          </a:soli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69762003433783"/>
          <c:y val="0.10073239925891617"/>
          <c:w val="0.71810797113144031"/>
          <c:h val="0.75432278939270525"/>
        </c:manualLayout>
      </c:layout>
      <c:areaChart>
        <c:grouping val="standard"/>
        <c:varyColors val="0"/>
        <c:ser>
          <c:idx val="0"/>
          <c:order val="0"/>
          <c:tx>
            <c:strRef>
              <c:f>outlet_sales!$B$3</c:f>
              <c:strCache>
                <c:ptCount val="1"/>
                <c:pt idx="0">
                  <c:v>Total</c:v>
                </c:pt>
              </c:strCache>
            </c:strRef>
          </c:tx>
          <c:spPr>
            <a:solidFill>
              <a:srgbClr val="D0AC2C"/>
            </a:solidFill>
            <a:ln>
              <a:noFill/>
            </a:ln>
            <a:effectLst>
              <a:innerShdw dist="12700" dir="16200000">
                <a:schemeClr val="lt1">
                  <a:alpha val="75000"/>
                </a:schemeClr>
              </a:innerShdw>
            </a:effectLst>
          </c:spPr>
          <c:cat>
            <c:strRef>
              <c:f>outlet_sales!$A$4:$A$12</c:f>
              <c:strCache>
                <c:ptCount val="9"/>
                <c:pt idx="0">
                  <c:v>2011</c:v>
                </c:pt>
                <c:pt idx="1">
                  <c:v>2012</c:v>
                </c:pt>
                <c:pt idx="2">
                  <c:v>2014</c:v>
                </c:pt>
                <c:pt idx="3">
                  <c:v>2015</c:v>
                </c:pt>
                <c:pt idx="4">
                  <c:v>2016</c:v>
                </c:pt>
                <c:pt idx="5">
                  <c:v>2017</c:v>
                </c:pt>
                <c:pt idx="6">
                  <c:v>2018</c:v>
                </c:pt>
                <c:pt idx="7">
                  <c:v>2020</c:v>
                </c:pt>
                <c:pt idx="8">
                  <c:v>2022</c:v>
                </c:pt>
              </c:strCache>
            </c:strRef>
          </c:cat>
          <c:val>
            <c:numRef>
              <c:f>outlet_sales!$B$4:$B$12</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6CC-4027-A06E-4D97FAD29A24}"/>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789844191"/>
        <c:axId val="1789828831"/>
      </c:areaChart>
      <c:catAx>
        <c:axId val="178984419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789828831"/>
        <c:crosses val="autoZero"/>
        <c:auto val="1"/>
        <c:lblAlgn val="ctr"/>
        <c:lblOffset val="100"/>
        <c:noMultiLvlLbl val="0"/>
      </c:catAx>
      <c:valAx>
        <c:axId val="1789828831"/>
        <c:scaling>
          <c:orientation val="minMax"/>
        </c:scaling>
        <c:delete val="1"/>
        <c:axPos val="l"/>
        <c:majorGridlines>
          <c:spPr>
            <a:ln w="9525" cap="flat" cmpd="sng" algn="ctr">
              <a:noFill/>
              <a:prstDash val="sysDot"/>
              <a:round/>
            </a:ln>
            <a:effectLst/>
          </c:spPr>
        </c:majorGridlines>
        <c:numFmt formatCode="&quot;$&quot;0&quot;K&quot;" sourceLinked="1"/>
        <c:majorTickMark val="out"/>
        <c:minorTickMark val="none"/>
        <c:tickLblPos val="nextTo"/>
        <c:crossAx val="17898441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Dashboard.xlsx]outlet_sales!PivotTable4</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solidFill>
          <a:ln w="19050">
            <a:solidFill>
              <a:schemeClr val="lt1"/>
            </a:solidFill>
          </a:ln>
          <a:effectLst/>
        </c:spPr>
        <c:dLbl>
          <c:idx val="0"/>
          <c:layout>
            <c:manualLayout>
              <c:x val="0.10712814173877215"/>
              <c:y val="-3.6390101892285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9.8887515451174218E-2"/>
              <c:y val="7.27802037845705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0300782859497322"/>
              <c:y val="-4.3668122270742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outlet_sales!$B$14</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2-A17E-4E63-AF07-6A886ED419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7E-4E63-AF07-6A886ED419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A17E-4E63-AF07-6A886ED41957}"/>
              </c:ext>
            </c:extLst>
          </c:dPt>
          <c:dLbls>
            <c:dLbl>
              <c:idx val="0"/>
              <c:layout>
                <c:manualLayout>
                  <c:x val="0.10712814173877215"/>
                  <c:y val="-3.6390101892285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7E-4E63-AF07-6A886ED41957}"/>
                </c:ext>
              </c:extLst>
            </c:dLbl>
            <c:dLbl>
              <c:idx val="1"/>
              <c:layout>
                <c:manualLayout>
                  <c:x val="9.8887515451174218E-2"/>
                  <c:y val="7.27802037845705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7E-4E63-AF07-6A886ED41957}"/>
                </c:ext>
              </c:extLst>
            </c:dLbl>
            <c:dLbl>
              <c:idx val="2"/>
              <c:layout>
                <c:manualLayout>
                  <c:x val="-0.10300782859497322"/>
                  <c:y val="-4.36681222707423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17E-4E63-AF07-6A886ED419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outlet_sales!$A$15:$A$17</c:f>
              <c:strCache>
                <c:ptCount val="3"/>
                <c:pt idx="0">
                  <c:v>High</c:v>
                </c:pt>
                <c:pt idx="1">
                  <c:v>Medium</c:v>
                </c:pt>
                <c:pt idx="2">
                  <c:v>Small</c:v>
                </c:pt>
              </c:strCache>
            </c:strRef>
          </c:cat>
          <c:val>
            <c:numRef>
              <c:f>outlet_sales!$B$15:$B$17</c:f>
              <c:numCache>
                <c:formatCode>"$"0"K"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17E-4E63-AF07-6A886ED41957}"/>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Dashboard.xlsx]outlet_sales!PivotTable8</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outlet_sales!$B$29</c:f>
              <c:strCache>
                <c:ptCount val="1"/>
                <c:pt idx="0">
                  <c:v>Total</c:v>
                </c:pt>
              </c:strCache>
            </c:strRef>
          </c:tx>
          <c:spPr>
            <a:solidFill>
              <a:schemeClr val="accent1"/>
            </a:solidFill>
            <a:ln>
              <a:noFill/>
            </a:ln>
            <a:effectLst/>
          </c:spPr>
          <c:invertIfNegative val="0"/>
          <c:cat>
            <c:strRef>
              <c:f>outlet_sales!$A$30:$A$33</c:f>
              <c:strCache>
                <c:ptCount val="4"/>
                <c:pt idx="0">
                  <c:v>Grocery Store</c:v>
                </c:pt>
                <c:pt idx="1">
                  <c:v>Supermarket Type1</c:v>
                </c:pt>
                <c:pt idx="2">
                  <c:v>Supermarket Type2</c:v>
                </c:pt>
                <c:pt idx="3">
                  <c:v>Supermarket Type3</c:v>
                </c:pt>
              </c:strCache>
            </c:strRef>
          </c:cat>
          <c:val>
            <c:numRef>
              <c:f>outlet_sales!$B$30:$B$33</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4D7E-454D-87F8-B98388CA27FD}"/>
            </c:ext>
          </c:extLst>
        </c:ser>
        <c:dLbls>
          <c:showLegendKey val="0"/>
          <c:showVal val="0"/>
          <c:showCatName val="0"/>
          <c:showSerName val="0"/>
          <c:showPercent val="0"/>
          <c:showBubbleSize val="0"/>
        </c:dLbls>
        <c:gapWidth val="182"/>
        <c:axId val="1832107551"/>
        <c:axId val="1832134431"/>
      </c:barChart>
      <c:catAx>
        <c:axId val="1832107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134431"/>
        <c:crosses val="autoZero"/>
        <c:auto val="1"/>
        <c:lblAlgn val="ctr"/>
        <c:lblOffset val="100"/>
        <c:noMultiLvlLbl val="0"/>
      </c:catAx>
      <c:valAx>
        <c:axId val="1832134431"/>
        <c:scaling>
          <c:orientation val="minMax"/>
        </c:scaling>
        <c:delete val="1"/>
        <c:axPos val="b"/>
        <c:numFmt formatCode="&quot;$&quot;0.0&quot;k&quot;" sourceLinked="1"/>
        <c:majorTickMark val="none"/>
        <c:minorTickMark val="none"/>
        <c:tickLblPos val="nextTo"/>
        <c:crossAx val="1832107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Dashboard.xlsx]outlet_sales!PivotTable9</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74978507927625"/>
          <c:y val="0.10883834350690076"/>
          <c:w val="0.46301080258217481"/>
          <c:h val="0.7823233129861985"/>
        </c:manualLayout>
      </c:layout>
      <c:barChart>
        <c:barDir val="bar"/>
        <c:grouping val="clustered"/>
        <c:varyColors val="0"/>
        <c:ser>
          <c:idx val="0"/>
          <c:order val="0"/>
          <c:tx>
            <c:strRef>
              <c:f>outlet_sales!$B$35</c:f>
              <c:strCache>
                <c:ptCount val="1"/>
                <c:pt idx="0">
                  <c:v>Total</c:v>
                </c:pt>
              </c:strCache>
            </c:strRef>
          </c:tx>
          <c:spPr>
            <a:solidFill>
              <a:schemeClr val="accent1"/>
            </a:solidFill>
            <a:ln>
              <a:noFill/>
            </a:ln>
            <a:effectLst/>
          </c:spPr>
          <c:invertIfNegative val="0"/>
          <c:cat>
            <c:strRef>
              <c:f>outlet_sales!$A$36:$A$39</c:f>
              <c:strCache>
                <c:ptCount val="4"/>
                <c:pt idx="0">
                  <c:v>Grocery Store</c:v>
                </c:pt>
                <c:pt idx="1">
                  <c:v>Supermarket Type1</c:v>
                </c:pt>
                <c:pt idx="2">
                  <c:v>Supermarket Type2</c:v>
                </c:pt>
                <c:pt idx="3">
                  <c:v>Supermarket Type3</c:v>
                </c:pt>
              </c:strCache>
            </c:strRef>
          </c:cat>
          <c:val>
            <c:numRef>
              <c:f>outlet_sales!$B$36:$B$39</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B0D7-439D-8A65-503721003777}"/>
            </c:ext>
          </c:extLst>
        </c:ser>
        <c:dLbls>
          <c:showLegendKey val="0"/>
          <c:showVal val="0"/>
          <c:showCatName val="0"/>
          <c:showSerName val="0"/>
          <c:showPercent val="0"/>
          <c:showBubbleSize val="0"/>
        </c:dLbls>
        <c:gapWidth val="182"/>
        <c:axId val="1739199791"/>
        <c:axId val="1739204111"/>
      </c:barChart>
      <c:catAx>
        <c:axId val="1739199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204111"/>
        <c:crosses val="autoZero"/>
        <c:auto val="1"/>
        <c:lblAlgn val="ctr"/>
        <c:lblOffset val="100"/>
        <c:noMultiLvlLbl val="0"/>
      </c:catAx>
      <c:valAx>
        <c:axId val="1739204111"/>
        <c:scaling>
          <c:orientation val="minMax"/>
        </c:scaling>
        <c:delete val="1"/>
        <c:axPos val="b"/>
        <c:numFmt formatCode="&quot;$&quot;0" sourceLinked="1"/>
        <c:majorTickMark val="none"/>
        <c:minorTickMark val="none"/>
        <c:tickLblPos val="nextTo"/>
        <c:crossAx val="1739199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Dashboard.xlsx]outlet_sales!PivotTable10</c:name>
    <c:fmtId val="30"/>
  </c:pivotSource>
  <c:chart>
    <c:autoTitleDeleted val="1"/>
    <c:pivotFmts>
      <c:pivotFmt>
        <c:idx val="0"/>
        <c:spPr>
          <a:solidFill>
            <a:srgbClr val="DFDA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outlet_sales!$B$42</c:f>
              <c:strCache>
                <c:ptCount val="1"/>
                <c:pt idx="0">
                  <c:v>Total</c:v>
                </c:pt>
              </c:strCache>
            </c:strRef>
          </c:tx>
          <c:spPr>
            <a:solidFill>
              <a:srgbClr val="DFDA1A"/>
            </a:solidFill>
            <a:ln>
              <a:noFill/>
            </a:ln>
            <a:effectLst/>
          </c:spPr>
          <c:invertIfNegative val="0"/>
          <c:cat>
            <c:strRef>
              <c:f>outlet_sales!$A$43:$A$46</c:f>
              <c:strCache>
                <c:ptCount val="4"/>
                <c:pt idx="0">
                  <c:v>Grocery Store</c:v>
                </c:pt>
                <c:pt idx="1">
                  <c:v>Supermarket Type1</c:v>
                </c:pt>
                <c:pt idx="2">
                  <c:v>Supermarket Type2</c:v>
                </c:pt>
                <c:pt idx="3">
                  <c:v>Supermarket Type3</c:v>
                </c:pt>
              </c:strCache>
            </c:strRef>
          </c:cat>
          <c:val>
            <c:numRef>
              <c:f>outlet_sales!$B$43:$B$46</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163F-4842-B8F7-9CBC4BB5013E}"/>
            </c:ext>
          </c:extLst>
        </c:ser>
        <c:dLbls>
          <c:showLegendKey val="0"/>
          <c:showVal val="0"/>
          <c:showCatName val="0"/>
          <c:showSerName val="0"/>
          <c:showPercent val="0"/>
          <c:showBubbleSize val="0"/>
        </c:dLbls>
        <c:gapWidth val="182"/>
        <c:axId val="2077772863"/>
        <c:axId val="2077777183"/>
      </c:barChart>
      <c:catAx>
        <c:axId val="2077772863"/>
        <c:scaling>
          <c:orientation val="minMax"/>
        </c:scaling>
        <c:delete val="1"/>
        <c:axPos val="l"/>
        <c:numFmt formatCode="General" sourceLinked="1"/>
        <c:majorTickMark val="none"/>
        <c:minorTickMark val="none"/>
        <c:tickLblPos val="nextTo"/>
        <c:crossAx val="2077777183"/>
        <c:crosses val="autoZero"/>
        <c:auto val="1"/>
        <c:lblAlgn val="ctr"/>
        <c:lblOffset val="100"/>
        <c:noMultiLvlLbl val="0"/>
      </c:catAx>
      <c:valAx>
        <c:axId val="2077777183"/>
        <c:scaling>
          <c:orientation val="minMax"/>
        </c:scaling>
        <c:delete val="1"/>
        <c:axPos val="b"/>
        <c:numFmt formatCode="0" sourceLinked="1"/>
        <c:majorTickMark val="none"/>
        <c:minorTickMark val="none"/>
        <c:tickLblPos val="nextTo"/>
        <c:crossAx val="207777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7876F5BC-9425-4DBF-9A5F-E2DCF6DA5B5F}">
          <cx:spPr>
            <a:solidFill>
              <a:schemeClr val="accent6">
                <a:lumMod val="75000"/>
              </a:schemeClr>
            </a:solidFill>
          </cx:spPr>
          <cx:dataLabels>
            <cx:txPr>
              <a:bodyPr spcFirstLastPara="1" vertOverflow="ellipsis" horzOverflow="overflow" wrap="square" lIns="0" tIns="0" rIns="0" bIns="0" anchor="ctr" anchorCtr="1"/>
              <a:lstStyle/>
              <a:p>
                <a:pPr algn="ctr" rtl="0">
                  <a:defRPr>
                    <a:latin typeface="Segoe UI Black" panose="020B0A02040204020203" pitchFamily="34" charset="0"/>
                    <a:ea typeface="Segoe UI Black" panose="020B0A02040204020203" pitchFamily="34" charset="0"/>
                    <a:cs typeface="Segoe UI Black" panose="020B0A02040204020203" pitchFamily="34" charset="0"/>
                  </a:defRPr>
                </a:pPr>
                <a:endParaRPr lang="en-US" sz="9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876F5BC-9425-4DBF-9A5F-E2DCF6DA5B5F}">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chart" Target="../charts/chart9.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4.xml"/><Relationship Id="rId12" Type="http://schemas.openxmlformats.org/officeDocument/2006/relationships/chart" Target="../charts/chart8.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svg"/><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chart" Target="../charts/chart7.xml"/><Relationship Id="rId5" Type="http://schemas.openxmlformats.org/officeDocument/2006/relationships/chart" Target="../charts/chart2.xml"/><Relationship Id="rId15" Type="http://schemas.openxmlformats.org/officeDocument/2006/relationships/image" Target="../media/image5.png"/><Relationship Id="rId10" Type="http://schemas.microsoft.com/office/2014/relationships/chartEx" Target="../charts/chartEx1.xml"/><Relationship Id="rId19" Type="http://schemas.openxmlformats.org/officeDocument/2006/relationships/image" Target="../media/image8.svg"/><Relationship Id="rId4" Type="http://schemas.openxmlformats.org/officeDocument/2006/relationships/image" Target="../media/image4.png"/><Relationship Id="rId9" Type="http://schemas.openxmlformats.org/officeDocument/2006/relationships/chart" Target="../charts/chart6.xml"/><Relationship Id="rId14" Type="http://schemas.openxmlformats.org/officeDocument/2006/relationships/hyperlink" Target="#Fat_sales!A1"/></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12</xdr:col>
      <xdr:colOff>114300</xdr:colOff>
      <xdr:row>2</xdr:row>
      <xdr:rowOff>15241</xdr:rowOff>
    </xdr:from>
    <xdr:to>
      <xdr:col>14</xdr:col>
      <xdr:colOff>548640</xdr:colOff>
      <xdr:row>8</xdr:row>
      <xdr:rowOff>22861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D95C6025-8A95-7719-C5B0-6299742637D3}"/>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9654540" y="419101"/>
              <a:ext cx="1775460" cy="1303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xdr:colOff>
      <xdr:row>12</xdr:row>
      <xdr:rowOff>22860</xdr:rowOff>
    </xdr:from>
    <xdr:to>
      <xdr:col>5</xdr:col>
      <xdr:colOff>449580</xdr:colOff>
      <xdr:row>21</xdr:row>
      <xdr:rowOff>106680</xdr:rowOff>
    </xdr:to>
    <xdr:graphicFrame macro="">
      <xdr:nvGraphicFramePr>
        <xdr:cNvPr id="3" name="Chart 2">
          <a:extLst>
            <a:ext uri="{FF2B5EF4-FFF2-40B4-BE49-F238E27FC236}">
              <a16:creationId xmlns:a16="http://schemas.microsoft.com/office/drawing/2014/main" id="{E3FF5046-77BA-D845-5F7E-F1CD8A3B8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135376</xdr:colOff>
      <xdr:row>0</xdr:row>
      <xdr:rowOff>99061</xdr:rowOff>
    </xdr:from>
    <xdr:to>
      <xdr:col>24</xdr:col>
      <xdr:colOff>152400</xdr:colOff>
      <xdr:row>39</xdr:row>
      <xdr:rowOff>47626</xdr:rowOff>
    </xdr:to>
    <xdr:sp macro="" textlink="">
      <xdr:nvSpPr>
        <xdr:cNvPr id="2" name="Rectangle 1">
          <a:extLst>
            <a:ext uri="{FF2B5EF4-FFF2-40B4-BE49-F238E27FC236}">
              <a16:creationId xmlns:a16="http://schemas.microsoft.com/office/drawing/2014/main" id="{9C557E5C-258B-68FD-69A6-90716A55C9C0}"/>
            </a:ext>
          </a:extLst>
        </xdr:cNvPr>
        <xdr:cNvSpPr/>
      </xdr:nvSpPr>
      <xdr:spPr>
        <a:xfrm>
          <a:off x="1468876" y="99061"/>
          <a:ext cx="14685524" cy="7749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xdr:col>
      <xdr:colOff>114299</xdr:colOff>
      <xdr:row>1</xdr:row>
      <xdr:rowOff>19054</xdr:rowOff>
    </xdr:from>
    <xdr:to>
      <xdr:col>5</xdr:col>
      <xdr:colOff>446048</xdr:colOff>
      <xdr:row>39</xdr:row>
      <xdr:rowOff>185858</xdr:rowOff>
    </xdr:to>
    <xdr:sp macro="" textlink="">
      <xdr:nvSpPr>
        <xdr:cNvPr id="3" name="Rectangle: Top Corners Rounded 2">
          <a:extLst>
            <a:ext uri="{FF2B5EF4-FFF2-40B4-BE49-F238E27FC236}">
              <a16:creationId xmlns:a16="http://schemas.microsoft.com/office/drawing/2014/main" id="{DC38A4C8-E1C1-3EF8-E81E-3E162A2E675C}"/>
            </a:ext>
          </a:extLst>
        </xdr:cNvPr>
        <xdr:cNvSpPr/>
      </xdr:nvSpPr>
      <xdr:spPr>
        <a:xfrm rot="5400000">
          <a:off x="-1187838" y="2854483"/>
          <a:ext cx="7619536" cy="2338969"/>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92928</xdr:colOff>
      <xdr:row>2</xdr:row>
      <xdr:rowOff>19050</xdr:rowOff>
    </xdr:from>
    <xdr:to>
      <xdr:col>5</xdr:col>
      <xdr:colOff>333376</xdr:colOff>
      <xdr:row>5</xdr:row>
      <xdr:rowOff>190500</xdr:rowOff>
    </xdr:to>
    <xdr:sp macro="" textlink="">
      <xdr:nvSpPr>
        <xdr:cNvPr id="4" name="TextBox 3">
          <a:extLst>
            <a:ext uri="{FF2B5EF4-FFF2-40B4-BE49-F238E27FC236}">
              <a16:creationId xmlns:a16="http://schemas.microsoft.com/office/drawing/2014/main" id="{9DEBFB66-B75F-742D-CDA8-4194CE9EF4D0}"/>
            </a:ext>
          </a:extLst>
        </xdr:cNvPr>
        <xdr:cNvSpPr txBox="1"/>
      </xdr:nvSpPr>
      <xdr:spPr>
        <a:xfrm>
          <a:off x="1431074" y="409343"/>
          <a:ext cx="2247668" cy="756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504825</xdr:colOff>
      <xdr:row>5</xdr:row>
      <xdr:rowOff>0</xdr:rowOff>
    </xdr:from>
    <xdr:to>
      <xdr:col>5</xdr:col>
      <xdr:colOff>295275</xdr:colOff>
      <xdr:row>6</xdr:row>
      <xdr:rowOff>180975</xdr:rowOff>
    </xdr:to>
    <xdr:sp macro="" textlink="">
      <xdr:nvSpPr>
        <xdr:cNvPr id="3073" name="Text Box 1">
          <a:extLst>
            <a:ext uri="{FF2B5EF4-FFF2-40B4-BE49-F238E27FC236}">
              <a16:creationId xmlns:a16="http://schemas.microsoft.com/office/drawing/2014/main" id="{7CC6D5F6-14EC-1C51-8A9C-8B4E92DA39CC}"/>
            </a:ext>
          </a:extLst>
        </xdr:cNvPr>
        <xdr:cNvSpPr txBox="1">
          <a:spLocks noChangeArrowheads="1"/>
        </xdr:cNvSpPr>
      </xdr:nvSpPr>
      <xdr:spPr bwMode="auto">
        <a:xfrm>
          <a:off x="1838325" y="1000125"/>
          <a:ext cx="1790700" cy="381000"/>
        </a:xfrm>
        <a:prstGeom prst="rect">
          <a:avLst/>
        </a:prstGeom>
        <a:noFill/>
        <a:ln w="9525">
          <a:noFill/>
          <a:miter lim="800000"/>
          <a:headEnd/>
          <a:tailEnd/>
        </a:ln>
      </xdr:spPr>
      <xdr:txBody>
        <a:bodyPr/>
        <a:lstStyle/>
        <a:p>
          <a:r>
            <a:rPr lang="en-IN" sz="1200">
              <a:latin typeface="Berlin Sans FB" panose="020E0602020502020306" pitchFamily="34" charset="0"/>
            </a:rPr>
            <a:t>India's</a:t>
          </a:r>
          <a:r>
            <a:rPr lang="en-IN" sz="1200" baseline="0">
              <a:latin typeface="Berlin Sans FB" panose="020E0602020502020306" pitchFamily="34" charset="0"/>
            </a:rPr>
            <a:t> Last Minute App</a:t>
          </a:r>
          <a:endParaRPr lang="en-IN" sz="1200">
            <a:latin typeface="Berlin Sans FB" panose="020E0602020502020306" pitchFamily="34" charset="0"/>
          </a:endParaRPr>
        </a:p>
      </xdr:txBody>
    </xdr:sp>
    <xdr:clientData/>
  </xdr:twoCellAnchor>
  <xdr:twoCellAnchor>
    <xdr:from>
      <xdr:col>5</xdr:col>
      <xdr:colOff>542925</xdr:colOff>
      <xdr:row>1</xdr:row>
      <xdr:rowOff>161925</xdr:rowOff>
    </xdr:from>
    <xdr:to>
      <xdr:col>9</xdr:col>
      <xdr:colOff>611925</xdr:colOff>
      <xdr:row>7</xdr:row>
      <xdr:rowOff>9375</xdr:rowOff>
    </xdr:to>
    <xdr:sp macro="" textlink="">
      <xdr:nvSpPr>
        <xdr:cNvPr id="5" name="Rectangle: Rounded Corners 4">
          <a:extLst>
            <a:ext uri="{FF2B5EF4-FFF2-40B4-BE49-F238E27FC236}">
              <a16:creationId xmlns:a16="http://schemas.microsoft.com/office/drawing/2014/main" id="{64D77D3A-B2E9-1723-5A87-AE50928112D8}"/>
            </a:ext>
          </a:extLst>
        </xdr:cNvPr>
        <xdr:cNvSpPr/>
      </xdr:nvSpPr>
      <xdr:spPr>
        <a:xfrm>
          <a:off x="3876675" y="361950"/>
          <a:ext cx="2736000" cy="1047600"/>
        </a:xfrm>
        <a:prstGeom prst="roundRect">
          <a:avLst>
            <a:gd name="adj" fmla="val 7575"/>
          </a:avLst>
        </a:prstGeom>
        <a:gradFill>
          <a:gsLst>
            <a:gs pos="45482">
              <a:srgbClr val="96A121"/>
            </a:gs>
            <a:gs pos="0">
              <a:srgbClr val="FFD200">
                <a:alpha val="60000"/>
              </a:srgbClr>
            </a:gs>
            <a:gs pos="26561">
              <a:srgbClr val="C2B513"/>
            </a:gs>
            <a:gs pos="63636">
              <a:srgbClr val="6C8D2E"/>
            </a:gs>
            <a:gs pos="55944">
              <a:srgbClr val="7E9628"/>
            </a:gs>
            <a:gs pos="74000">
              <a:schemeClr val="accent6">
                <a:lumMod val="75000"/>
                <a:alpha val="50000"/>
              </a:schemeClr>
            </a:gs>
            <a:gs pos="83000">
              <a:schemeClr val="accent6">
                <a:lumMod val="60000"/>
                <a:lumOff val="40000"/>
                <a:alpha val="90000"/>
              </a:schemeClr>
            </a:gs>
            <a:gs pos="100000">
              <a:schemeClr val="accent6">
                <a:lumMod val="60000"/>
                <a:lumOff val="40000"/>
                <a:alpha val="98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kern="1200"/>
        </a:p>
      </xdr:txBody>
    </xdr:sp>
    <xdr:clientData/>
  </xdr:twoCellAnchor>
  <xdr:twoCellAnchor>
    <xdr:from>
      <xdr:col>5</xdr:col>
      <xdr:colOff>523874</xdr:colOff>
      <xdr:row>7</xdr:row>
      <xdr:rowOff>142874</xdr:rowOff>
    </xdr:from>
    <xdr:to>
      <xdr:col>9</xdr:col>
      <xdr:colOff>592874</xdr:colOff>
      <xdr:row>12</xdr:row>
      <xdr:rowOff>190349</xdr:rowOff>
    </xdr:to>
    <xdr:sp macro="" textlink="">
      <xdr:nvSpPr>
        <xdr:cNvPr id="9" name="Rectangle: Rounded Corners 8">
          <a:extLst>
            <a:ext uri="{FF2B5EF4-FFF2-40B4-BE49-F238E27FC236}">
              <a16:creationId xmlns:a16="http://schemas.microsoft.com/office/drawing/2014/main" id="{637E97EC-0AFC-41D8-AB6A-00436AFD742F}"/>
            </a:ext>
          </a:extLst>
        </xdr:cNvPr>
        <xdr:cNvSpPr/>
      </xdr:nvSpPr>
      <xdr:spPr>
        <a:xfrm>
          <a:off x="3857624" y="1543049"/>
          <a:ext cx="2736000" cy="1047600"/>
        </a:xfrm>
        <a:prstGeom prst="roundRect">
          <a:avLst>
            <a:gd name="adj" fmla="val 9829"/>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106801</xdr:colOff>
      <xdr:row>1</xdr:row>
      <xdr:rowOff>131690</xdr:rowOff>
    </xdr:from>
    <xdr:to>
      <xdr:col>14</xdr:col>
      <xdr:colOff>175801</xdr:colOff>
      <xdr:row>6</xdr:row>
      <xdr:rowOff>179165</xdr:rowOff>
    </xdr:to>
    <xdr:sp macro="" textlink="">
      <xdr:nvSpPr>
        <xdr:cNvPr id="10" name="Rectangle: Rounded Corners 9">
          <a:extLst>
            <a:ext uri="{FF2B5EF4-FFF2-40B4-BE49-F238E27FC236}">
              <a16:creationId xmlns:a16="http://schemas.microsoft.com/office/drawing/2014/main" id="{C25E1887-87A0-46B8-9A9C-B7CFD8BE4BF7}"/>
            </a:ext>
          </a:extLst>
        </xdr:cNvPr>
        <xdr:cNvSpPr/>
      </xdr:nvSpPr>
      <xdr:spPr>
        <a:xfrm>
          <a:off x="6774301" y="331715"/>
          <a:ext cx="2736000" cy="1047600"/>
        </a:xfrm>
        <a:prstGeom prst="roundRect">
          <a:avLst>
            <a:gd name="adj" fmla="val 5757"/>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kern="1200"/>
        </a:p>
      </xdr:txBody>
    </xdr:sp>
    <xdr:clientData/>
  </xdr:twoCellAnchor>
  <xdr:twoCellAnchor>
    <xdr:from>
      <xdr:col>10</xdr:col>
      <xdr:colOff>133349</xdr:colOff>
      <xdr:row>7</xdr:row>
      <xdr:rowOff>184786</xdr:rowOff>
    </xdr:from>
    <xdr:to>
      <xdr:col>14</xdr:col>
      <xdr:colOff>202349</xdr:colOff>
      <xdr:row>13</xdr:row>
      <xdr:rowOff>32236</xdr:rowOff>
    </xdr:to>
    <xdr:sp macro="" textlink="">
      <xdr:nvSpPr>
        <xdr:cNvPr id="11" name="Rectangle: Rounded Corners 10">
          <a:extLst>
            <a:ext uri="{FF2B5EF4-FFF2-40B4-BE49-F238E27FC236}">
              <a16:creationId xmlns:a16="http://schemas.microsoft.com/office/drawing/2014/main" id="{18F315A7-5386-4A06-91E0-AB3B22B50FB4}"/>
            </a:ext>
          </a:extLst>
        </xdr:cNvPr>
        <xdr:cNvSpPr/>
      </xdr:nvSpPr>
      <xdr:spPr>
        <a:xfrm>
          <a:off x="6800849" y="1584961"/>
          <a:ext cx="2736000" cy="1047600"/>
        </a:xfrm>
        <a:prstGeom prst="roundRect">
          <a:avLst>
            <a:gd name="adj" fmla="val 9434"/>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28576</xdr:colOff>
      <xdr:row>2</xdr:row>
      <xdr:rowOff>123825</xdr:rowOff>
    </xdr:from>
    <xdr:to>
      <xdr:col>8</xdr:col>
      <xdr:colOff>95250</xdr:colOff>
      <xdr:row>4</xdr:row>
      <xdr:rowOff>142875</xdr:rowOff>
    </xdr:to>
    <xdr:sp macro="" textlink="Blinkit_Analysis_KPI!A9">
      <xdr:nvSpPr>
        <xdr:cNvPr id="12" name="TextBox 11">
          <a:extLst>
            <a:ext uri="{FF2B5EF4-FFF2-40B4-BE49-F238E27FC236}">
              <a16:creationId xmlns:a16="http://schemas.microsoft.com/office/drawing/2014/main" id="{60154FB3-CE46-94A6-2236-CD543817B35B}"/>
            </a:ext>
          </a:extLst>
        </xdr:cNvPr>
        <xdr:cNvSpPr txBox="1"/>
      </xdr:nvSpPr>
      <xdr:spPr>
        <a:xfrm>
          <a:off x="4029076" y="523875"/>
          <a:ext cx="140017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AD0521-A435-4168-81E8-78A0E6FCE0BA}"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lgn="ctr"/>
            <a:t>$1.20M</a:t>
          </a:fld>
          <a:endParaRPr lang="en-US" sz="2400" kern="1200">
            <a:latin typeface="Segoe UI Black" panose="020B0A02040204020203" pitchFamily="34" charset="0"/>
            <a:ea typeface="Segoe UI Black" panose="020B0A02040204020203" pitchFamily="34" charset="0"/>
          </a:endParaRPr>
        </a:p>
      </xdr:txBody>
    </xdr:sp>
    <xdr:clientData/>
  </xdr:twoCellAnchor>
  <xdr:twoCellAnchor editAs="oneCell">
    <xdr:from>
      <xdr:col>2</xdr:col>
      <xdr:colOff>269488</xdr:colOff>
      <xdr:row>7</xdr:row>
      <xdr:rowOff>40547</xdr:rowOff>
    </xdr:from>
    <xdr:to>
      <xdr:col>5</xdr:col>
      <xdr:colOff>278780</xdr:colOff>
      <xdr:row>13</xdr:row>
      <xdr:rowOff>148682</xdr:rowOff>
    </xdr:to>
    <mc:AlternateContent xmlns:mc="http://schemas.openxmlformats.org/markup-compatibility/2006" xmlns:a14="http://schemas.microsoft.com/office/drawing/2010/main">
      <mc:Choice Requires="a14">
        <xdr:graphicFrame macro="">
          <xdr:nvGraphicFramePr>
            <xdr:cNvPr id="14" name="Outlet Size 1">
              <a:extLst>
                <a:ext uri="{FF2B5EF4-FFF2-40B4-BE49-F238E27FC236}">
                  <a16:creationId xmlns:a16="http://schemas.microsoft.com/office/drawing/2014/main" id="{0557CB98-7A0E-4EA9-82D8-417BD0102E12}"/>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607634" y="1406571"/>
              <a:ext cx="2016512" cy="12790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76200</xdr:colOff>
      <xdr:row>4</xdr:row>
      <xdr:rowOff>142875</xdr:rowOff>
    </xdr:from>
    <xdr:to>
      <xdr:col>8</xdr:col>
      <xdr:colOff>257175</xdr:colOff>
      <xdr:row>6</xdr:row>
      <xdr:rowOff>47625</xdr:rowOff>
    </xdr:to>
    <xdr:sp macro="" textlink="">
      <xdr:nvSpPr>
        <xdr:cNvPr id="15" name="TextBox 14">
          <a:extLst>
            <a:ext uri="{FF2B5EF4-FFF2-40B4-BE49-F238E27FC236}">
              <a16:creationId xmlns:a16="http://schemas.microsoft.com/office/drawing/2014/main" id="{186BE33A-DD21-214A-A681-910163C29C9F}"/>
            </a:ext>
          </a:extLst>
        </xdr:cNvPr>
        <xdr:cNvSpPr txBox="1"/>
      </xdr:nvSpPr>
      <xdr:spPr>
        <a:xfrm>
          <a:off x="4076700" y="942975"/>
          <a:ext cx="15144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latin typeface="Bell MT" panose="02020503060305020303" pitchFamily="18" charset="0"/>
            </a:rPr>
            <a:t>TOTAL SALES</a:t>
          </a:r>
        </a:p>
      </xdr:txBody>
    </xdr:sp>
    <xdr:clientData/>
  </xdr:twoCellAnchor>
  <xdr:twoCellAnchor>
    <xdr:from>
      <xdr:col>10</xdr:col>
      <xdr:colOff>123825</xdr:colOff>
      <xdr:row>2</xdr:row>
      <xdr:rowOff>57150</xdr:rowOff>
    </xdr:from>
    <xdr:to>
      <xdr:col>12</xdr:col>
      <xdr:colOff>66675</xdr:colOff>
      <xdr:row>4</xdr:row>
      <xdr:rowOff>161925</xdr:rowOff>
    </xdr:to>
    <xdr:sp macro="" textlink="Blinkit_Analysis_KPI!$D$9">
      <xdr:nvSpPr>
        <xdr:cNvPr id="17" name="TextBox 16">
          <a:extLst>
            <a:ext uri="{FF2B5EF4-FFF2-40B4-BE49-F238E27FC236}">
              <a16:creationId xmlns:a16="http://schemas.microsoft.com/office/drawing/2014/main" id="{DE957009-DF2E-BFAF-00A4-5F9B0F3B599D}"/>
            </a:ext>
          </a:extLst>
        </xdr:cNvPr>
        <xdr:cNvSpPr txBox="1"/>
      </xdr:nvSpPr>
      <xdr:spPr>
        <a:xfrm>
          <a:off x="6791325" y="457200"/>
          <a:ext cx="12763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135E2F4-99A6-47F0-9DF3-76F52AA1D458}"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228600</xdr:colOff>
      <xdr:row>4</xdr:row>
      <xdr:rowOff>123825</xdr:rowOff>
    </xdr:from>
    <xdr:to>
      <xdr:col>12</xdr:col>
      <xdr:colOff>609600</xdr:colOff>
      <xdr:row>6</xdr:row>
      <xdr:rowOff>28575</xdr:rowOff>
    </xdr:to>
    <xdr:sp macro="" textlink="">
      <xdr:nvSpPr>
        <xdr:cNvPr id="18" name="TextBox 17">
          <a:extLst>
            <a:ext uri="{FF2B5EF4-FFF2-40B4-BE49-F238E27FC236}">
              <a16:creationId xmlns:a16="http://schemas.microsoft.com/office/drawing/2014/main" id="{326F8E57-98D4-AAE5-04C0-BEBE0F7C18F4}"/>
            </a:ext>
          </a:extLst>
        </xdr:cNvPr>
        <xdr:cNvSpPr txBox="1"/>
      </xdr:nvSpPr>
      <xdr:spPr>
        <a:xfrm>
          <a:off x="6896100" y="923925"/>
          <a:ext cx="1714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dk1"/>
              </a:solidFill>
              <a:latin typeface="Bell MT" panose="02020503060305020303" pitchFamily="18" charset="0"/>
              <a:ea typeface="+mn-ea"/>
              <a:cs typeface="+mn-cs"/>
            </a:rPr>
            <a:t>AVG</a:t>
          </a:r>
          <a:r>
            <a:rPr lang="en-IN" sz="1400" b="1" kern="1200" baseline="0">
              <a:solidFill>
                <a:schemeClr val="dk1"/>
              </a:solidFill>
              <a:latin typeface="Bell MT" panose="02020503060305020303" pitchFamily="18" charset="0"/>
              <a:ea typeface="+mn-ea"/>
              <a:cs typeface="+mn-cs"/>
            </a:rPr>
            <a:t> </a:t>
          </a:r>
          <a:r>
            <a:rPr lang="en-IN" sz="1400" b="1" kern="1200">
              <a:solidFill>
                <a:schemeClr val="dk1"/>
              </a:solidFill>
              <a:latin typeface="Bell MT" panose="02020503060305020303" pitchFamily="18" charset="0"/>
              <a:ea typeface="+mn-ea"/>
              <a:cs typeface="+mn-cs"/>
            </a:rPr>
            <a:t>SALES</a:t>
          </a:r>
        </a:p>
      </xdr:txBody>
    </xdr:sp>
    <xdr:clientData/>
  </xdr:twoCellAnchor>
  <xdr:twoCellAnchor>
    <xdr:from>
      <xdr:col>5</xdr:col>
      <xdr:colOff>419100</xdr:colOff>
      <xdr:row>8</xdr:row>
      <xdr:rowOff>38100</xdr:rowOff>
    </xdr:from>
    <xdr:to>
      <xdr:col>7</xdr:col>
      <xdr:colOff>628650</xdr:colOff>
      <xdr:row>9</xdr:row>
      <xdr:rowOff>190500</xdr:rowOff>
    </xdr:to>
    <xdr:sp macro="" textlink="Blinkit_Analysis_KPI!$G$9">
      <xdr:nvSpPr>
        <xdr:cNvPr id="19" name="TextBox 18">
          <a:extLst>
            <a:ext uri="{FF2B5EF4-FFF2-40B4-BE49-F238E27FC236}">
              <a16:creationId xmlns:a16="http://schemas.microsoft.com/office/drawing/2014/main" id="{04390DBD-2027-23EB-C79B-D608302FE873}"/>
            </a:ext>
          </a:extLst>
        </xdr:cNvPr>
        <xdr:cNvSpPr txBox="1"/>
      </xdr:nvSpPr>
      <xdr:spPr>
        <a:xfrm>
          <a:off x="3752850" y="1638300"/>
          <a:ext cx="15430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0897519-92CA-4D4D-8F45-C8DB25BD55BF}"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oneCellAnchor>
    <xdr:from>
      <xdr:col>5</xdr:col>
      <xdr:colOff>552450</xdr:colOff>
      <xdr:row>10</xdr:row>
      <xdr:rowOff>123825</xdr:rowOff>
    </xdr:from>
    <xdr:ext cx="1933575" cy="304800"/>
    <xdr:sp macro="" textlink="">
      <xdr:nvSpPr>
        <xdr:cNvPr id="20" name="TextBox 19">
          <a:extLst>
            <a:ext uri="{FF2B5EF4-FFF2-40B4-BE49-F238E27FC236}">
              <a16:creationId xmlns:a16="http://schemas.microsoft.com/office/drawing/2014/main" id="{E7E585B9-AC5F-3DCA-AB6B-C9F0F4C659CB}"/>
            </a:ext>
          </a:extLst>
        </xdr:cNvPr>
        <xdr:cNvSpPr txBox="1"/>
      </xdr:nvSpPr>
      <xdr:spPr>
        <a:xfrm>
          <a:off x="3886200" y="2124075"/>
          <a:ext cx="1933575"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400" b="1" kern="1200">
              <a:solidFill>
                <a:schemeClr val="dk1"/>
              </a:solidFill>
              <a:latin typeface="Bell MT" panose="02020503060305020303" pitchFamily="18" charset="0"/>
              <a:ea typeface="+mn-ea"/>
              <a:cs typeface="+mn-cs"/>
            </a:rPr>
            <a:t>NUMBER OF ITEMS</a:t>
          </a:r>
        </a:p>
      </xdr:txBody>
    </xdr:sp>
    <xdr:clientData/>
  </xdr:oneCellAnchor>
  <xdr:oneCellAnchor>
    <xdr:from>
      <xdr:col>9</xdr:col>
      <xdr:colOff>552450</xdr:colOff>
      <xdr:row>8</xdr:row>
      <xdr:rowOff>38099</xdr:rowOff>
    </xdr:from>
    <xdr:ext cx="1609725" cy="508024"/>
    <xdr:sp macro="" textlink="Blinkit_Analysis_KPI!J9">
      <xdr:nvSpPr>
        <xdr:cNvPr id="21" name="TextBox 20">
          <a:extLst>
            <a:ext uri="{FF2B5EF4-FFF2-40B4-BE49-F238E27FC236}">
              <a16:creationId xmlns:a16="http://schemas.microsoft.com/office/drawing/2014/main" id="{0B862928-C7D8-D13B-1B71-0A9733ADDAC9}"/>
            </a:ext>
          </a:extLst>
        </xdr:cNvPr>
        <xdr:cNvSpPr txBox="1"/>
      </xdr:nvSpPr>
      <xdr:spPr>
        <a:xfrm>
          <a:off x="6553200" y="1638299"/>
          <a:ext cx="1609725" cy="508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9FC9B1-40D7-480A-958A-DD830688442C}"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4</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twoCellAnchor>
    <xdr:from>
      <xdr:col>10</xdr:col>
      <xdr:colOff>28576</xdr:colOff>
      <xdr:row>10</xdr:row>
      <xdr:rowOff>114300</xdr:rowOff>
    </xdr:from>
    <xdr:to>
      <xdr:col>12</xdr:col>
      <xdr:colOff>495300</xdr:colOff>
      <xdr:row>12</xdr:row>
      <xdr:rowOff>57150</xdr:rowOff>
    </xdr:to>
    <xdr:sp macro="" textlink="">
      <xdr:nvSpPr>
        <xdr:cNvPr id="22" name="TextBox 21">
          <a:extLst>
            <a:ext uri="{FF2B5EF4-FFF2-40B4-BE49-F238E27FC236}">
              <a16:creationId xmlns:a16="http://schemas.microsoft.com/office/drawing/2014/main" id="{67CABCFB-26E7-96E2-704A-0732408E5688}"/>
            </a:ext>
          </a:extLst>
        </xdr:cNvPr>
        <xdr:cNvSpPr txBox="1"/>
      </xdr:nvSpPr>
      <xdr:spPr>
        <a:xfrm>
          <a:off x="6696076" y="2114550"/>
          <a:ext cx="1800224"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dk1"/>
              </a:solidFill>
              <a:latin typeface="Bell MT" panose="02020503060305020303" pitchFamily="18" charset="0"/>
              <a:ea typeface="+mn-ea"/>
              <a:cs typeface="+mn-cs"/>
            </a:rPr>
            <a:t>AVG</a:t>
          </a:r>
          <a:r>
            <a:rPr lang="en-IN" sz="1400" b="1" kern="1200" baseline="0">
              <a:solidFill>
                <a:schemeClr val="dk1"/>
              </a:solidFill>
              <a:latin typeface="Bell MT" panose="02020503060305020303" pitchFamily="18" charset="0"/>
              <a:ea typeface="+mn-ea"/>
              <a:cs typeface="+mn-cs"/>
            </a:rPr>
            <a:t> RATING</a:t>
          </a:r>
          <a:endParaRPr lang="en-IN" sz="1400" b="1" kern="1200">
            <a:solidFill>
              <a:schemeClr val="dk1"/>
            </a:solidFill>
            <a:latin typeface="Bell MT" panose="02020503060305020303" pitchFamily="18" charset="0"/>
            <a:ea typeface="+mn-ea"/>
            <a:cs typeface="+mn-cs"/>
          </a:endParaRPr>
        </a:p>
      </xdr:txBody>
    </xdr:sp>
    <xdr:clientData/>
  </xdr:twoCellAnchor>
  <xdr:twoCellAnchor editAs="oneCell">
    <xdr:from>
      <xdr:col>12</xdr:col>
      <xdr:colOff>523875</xdr:colOff>
      <xdr:row>2</xdr:row>
      <xdr:rowOff>19050</xdr:rowOff>
    </xdr:from>
    <xdr:to>
      <xdr:col>14</xdr:col>
      <xdr:colOff>76200</xdr:colOff>
      <xdr:row>5</xdr:row>
      <xdr:rowOff>161924</xdr:rowOff>
    </xdr:to>
    <xdr:pic>
      <xdr:nvPicPr>
        <xdr:cNvPr id="24" name="Picture 23">
          <a:extLst>
            <a:ext uri="{FF2B5EF4-FFF2-40B4-BE49-F238E27FC236}">
              <a16:creationId xmlns:a16="http://schemas.microsoft.com/office/drawing/2014/main" id="{24497AF9-6BB4-9200-79A0-481999C973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4875" y="419100"/>
          <a:ext cx="885825" cy="742949"/>
        </a:xfrm>
        <a:prstGeom prst="rect">
          <a:avLst/>
        </a:prstGeom>
        <a:ln>
          <a:noFill/>
        </a:ln>
        <a:effectLst>
          <a:glow rad="63500">
            <a:schemeClr val="accent1">
              <a:satMod val="175000"/>
              <a:alpha val="40000"/>
            </a:schemeClr>
          </a:glow>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pic>
    <xdr:clientData/>
  </xdr:twoCellAnchor>
  <xdr:twoCellAnchor editAs="oneCell">
    <xdr:from>
      <xdr:col>8</xdr:col>
      <xdr:colOff>523876</xdr:colOff>
      <xdr:row>8</xdr:row>
      <xdr:rowOff>57151</xdr:rowOff>
    </xdr:from>
    <xdr:to>
      <xdr:col>9</xdr:col>
      <xdr:colOff>504826</xdr:colOff>
      <xdr:row>11</xdr:row>
      <xdr:rowOff>104776</xdr:rowOff>
    </xdr:to>
    <xdr:pic>
      <xdr:nvPicPr>
        <xdr:cNvPr id="26" name="Picture 25">
          <a:extLst>
            <a:ext uri="{FF2B5EF4-FFF2-40B4-BE49-F238E27FC236}">
              <a16:creationId xmlns:a16="http://schemas.microsoft.com/office/drawing/2014/main" id="{57935E75-2919-39A0-1DCD-95AA4146B3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57876" y="1657351"/>
          <a:ext cx="647700" cy="647700"/>
        </a:xfrm>
        <a:prstGeom prst="rect">
          <a:avLst/>
        </a:prstGeom>
        <a:ln>
          <a:noFill/>
        </a:ln>
        <a:effectLst>
          <a:glow rad="63500">
            <a:schemeClr val="accent1">
              <a:satMod val="175000"/>
              <a:alpha val="40000"/>
            </a:schemeClr>
          </a:glow>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pic>
    <xdr:clientData/>
  </xdr:twoCellAnchor>
  <xdr:twoCellAnchor editAs="oneCell">
    <xdr:from>
      <xdr:col>12</xdr:col>
      <xdr:colOff>638176</xdr:colOff>
      <xdr:row>8</xdr:row>
      <xdr:rowOff>95251</xdr:rowOff>
    </xdr:from>
    <xdr:to>
      <xdr:col>14</xdr:col>
      <xdr:colOff>38100</xdr:colOff>
      <xdr:row>12</xdr:row>
      <xdr:rowOff>28575</xdr:rowOff>
    </xdr:to>
    <xdr:pic>
      <xdr:nvPicPr>
        <xdr:cNvPr id="28" name="Picture 27">
          <a:extLst>
            <a:ext uri="{FF2B5EF4-FFF2-40B4-BE49-F238E27FC236}">
              <a16:creationId xmlns:a16="http://schemas.microsoft.com/office/drawing/2014/main" id="{740772B8-A4D0-5D30-C18A-D47D8A50DCC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8639176" y="1695451"/>
          <a:ext cx="733424" cy="733424"/>
        </a:xfrm>
        <a:prstGeom prst="rect">
          <a:avLst/>
        </a:prstGeom>
        <a:ln>
          <a:noFill/>
        </a:ln>
        <a:effectLst>
          <a:glow rad="63500">
            <a:schemeClr val="accent1">
              <a:satMod val="175000"/>
              <a:alpha val="40000"/>
            </a:schemeClr>
          </a:glow>
          <a:outerShdw blurRad="50800" dist="38100" dir="2700000" algn="tl" rotWithShape="0">
            <a:prstClr val="black">
              <a:alpha val="40000"/>
            </a:prstClr>
          </a:outerShdw>
        </a:effectLst>
      </xdr:spPr>
    </xdr:pic>
    <xdr:clientData/>
  </xdr:twoCellAnchor>
  <xdr:twoCellAnchor editAs="oneCell">
    <xdr:from>
      <xdr:col>8</xdr:col>
      <xdr:colOff>400050</xdr:colOff>
      <xdr:row>2</xdr:row>
      <xdr:rowOff>66675</xdr:rowOff>
    </xdr:from>
    <xdr:to>
      <xdr:col>9</xdr:col>
      <xdr:colOff>533400</xdr:colOff>
      <xdr:row>6</xdr:row>
      <xdr:rowOff>66675</xdr:rowOff>
    </xdr:to>
    <xdr:pic>
      <xdr:nvPicPr>
        <xdr:cNvPr id="30" name="Picture 29">
          <a:extLst>
            <a:ext uri="{FF2B5EF4-FFF2-40B4-BE49-F238E27FC236}">
              <a16:creationId xmlns:a16="http://schemas.microsoft.com/office/drawing/2014/main" id="{E6019D6A-A0F5-FE6F-23CC-60B77A1B5F3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734050" y="466725"/>
          <a:ext cx="800100" cy="800100"/>
        </a:xfrm>
        <a:prstGeom prst="rect">
          <a:avLst/>
        </a:prstGeom>
        <a:ln>
          <a:noFill/>
        </a:ln>
        <a:effectLst>
          <a:glow rad="63500">
            <a:schemeClr val="accent1">
              <a:satMod val="175000"/>
              <a:alpha val="40000"/>
            </a:schemeClr>
          </a:glow>
          <a:outerShdw blurRad="50800" dist="38100" dir="2700000" algn="tl" rotWithShape="0">
            <a:prstClr val="black">
              <a:alpha val="40000"/>
            </a:prstClr>
          </a:outerShdw>
        </a:effectLst>
      </xdr:spPr>
    </xdr:pic>
    <xdr:clientData/>
  </xdr:twoCellAnchor>
  <xdr:twoCellAnchor>
    <xdr:from>
      <xdr:col>5</xdr:col>
      <xdr:colOff>542924</xdr:colOff>
      <xdr:row>14</xdr:row>
      <xdr:rowOff>19050</xdr:rowOff>
    </xdr:from>
    <xdr:to>
      <xdr:col>14</xdr:col>
      <xdr:colOff>408878</xdr:colOff>
      <xdr:row>39</xdr:row>
      <xdr:rowOff>167268</xdr:rowOff>
    </xdr:to>
    <xdr:sp macro="" textlink="">
      <xdr:nvSpPr>
        <xdr:cNvPr id="32" name="Rectangle: Rounded Corners 31">
          <a:extLst>
            <a:ext uri="{FF2B5EF4-FFF2-40B4-BE49-F238E27FC236}">
              <a16:creationId xmlns:a16="http://schemas.microsoft.com/office/drawing/2014/main" id="{2DEC3CDE-017B-4713-B0AA-2637EC07771A}"/>
            </a:ext>
          </a:extLst>
        </xdr:cNvPr>
        <xdr:cNvSpPr/>
      </xdr:nvSpPr>
      <xdr:spPr>
        <a:xfrm>
          <a:off x="3888290" y="2751099"/>
          <a:ext cx="5887612" cy="5064047"/>
        </a:xfrm>
        <a:prstGeom prst="roundRect">
          <a:avLst>
            <a:gd name="adj" fmla="val 9829"/>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57150</xdr:colOff>
      <xdr:row>0</xdr:row>
      <xdr:rowOff>47625</xdr:rowOff>
    </xdr:from>
    <xdr:to>
      <xdr:col>25</xdr:col>
      <xdr:colOff>318976</xdr:colOff>
      <xdr:row>40</xdr:row>
      <xdr:rowOff>88605</xdr:rowOff>
    </xdr:to>
    <xdr:sp macro="" textlink="">
      <xdr:nvSpPr>
        <xdr:cNvPr id="33" name="Rectangle 32">
          <a:extLst>
            <a:ext uri="{FF2B5EF4-FFF2-40B4-BE49-F238E27FC236}">
              <a16:creationId xmlns:a16="http://schemas.microsoft.com/office/drawing/2014/main" id="{59FD8A89-952A-C7D0-9A5D-E60B98E899FD}"/>
            </a:ext>
          </a:extLst>
        </xdr:cNvPr>
        <xdr:cNvSpPr/>
      </xdr:nvSpPr>
      <xdr:spPr>
        <a:xfrm>
          <a:off x="1403941" y="47625"/>
          <a:ext cx="15749919" cy="7873631"/>
        </a:xfrm>
        <a:prstGeom prst="rect">
          <a:avLst/>
        </a:prstGeom>
        <a:no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28575</xdr:colOff>
      <xdr:row>14</xdr:row>
      <xdr:rowOff>142874</xdr:rowOff>
    </xdr:from>
    <xdr:to>
      <xdr:col>10</xdr:col>
      <xdr:colOff>47625</xdr:colOff>
      <xdr:row>16</xdr:row>
      <xdr:rowOff>161925</xdr:rowOff>
    </xdr:to>
    <xdr:sp macro="" textlink="">
      <xdr:nvSpPr>
        <xdr:cNvPr id="35" name="TextBox 34">
          <a:extLst>
            <a:ext uri="{FF2B5EF4-FFF2-40B4-BE49-F238E27FC236}">
              <a16:creationId xmlns:a16="http://schemas.microsoft.com/office/drawing/2014/main" id="{94E31308-C2DB-3E12-63E2-EB62BEC729D4}"/>
            </a:ext>
          </a:extLst>
        </xdr:cNvPr>
        <xdr:cNvSpPr txBox="1"/>
      </xdr:nvSpPr>
      <xdr:spPr>
        <a:xfrm>
          <a:off x="4029075" y="2943224"/>
          <a:ext cx="2686050"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dk1"/>
              </a:solidFill>
              <a:latin typeface="Bell MT" panose="02020503060305020303" pitchFamily="18" charset="0"/>
              <a:ea typeface="+mn-ea"/>
              <a:cs typeface="+mn-cs"/>
            </a:rPr>
            <a:t>FAT CONTENT</a:t>
          </a:r>
        </a:p>
      </xdr:txBody>
    </xdr:sp>
    <xdr:clientData/>
  </xdr:twoCellAnchor>
  <xdr:twoCellAnchor>
    <xdr:from>
      <xdr:col>10</xdr:col>
      <xdr:colOff>257175</xdr:colOff>
      <xdr:row>14</xdr:row>
      <xdr:rowOff>0</xdr:rowOff>
    </xdr:from>
    <xdr:to>
      <xdr:col>10</xdr:col>
      <xdr:colOff>257175</xdr:colOff>
      <xdr:row>38</xdr:row>
      <xdr:rowOff>133349</xdr:rowOff>
    </xdr:to>
    <xdr:cxnSp macro="">
      <xdr:nvCxnSpPr>
        <xdr:cNvPr id="37" name="Straight Connector 36">
          <a:extLst>
            <a:ext uri="{FF2B5EF4-FFF2-40B4-BE49-F238E27FC236}">
              <a16:creationId xmlns:a16="http://schemas.microsoft.com/office/drawing/2014/main" id="{4693283A-90C3-23E6-FBBF-53C026DC528B}"/>
            </a:ext>
          </a:extLst>
        </xdr:cNvPr>
        <xdr:cNvCxnSpPr/>
      </xdr:nvCxnSpPr>
      <xdr:spPr>
        <a:xfrm>
          <a:off x="6924675" y="2800350"/>
          <a:ext cx="0" cy="4933949"/>
        </a:xfrm>
        <a:prstGeom prst="line">
          <a:avLst/>
        </a:prstGeom>
        <a:ln w="22225">
          <a:solidFill>
            <a:schemeClr val="accent4">
              <a:lumMod val="20000"/>
              <a:lumOff val="80000"/>
            </a:schemeClr>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171450</xdr:colOff>
      <xdr:row>27</xdr:row>
      <xdr:rowOff>152400</xdr:rowOff>
    </xdr:from>
    <xdr:to>
      <xdr:col>9</xdr:col>
      <xdr:colOff>552450</xdr:colOff>
      <xdr:row>27</xdr:row>
      <xdr:rowOff>161925</xdr:rowOff>
    </xdr:to>
    <xdr:cxnSp macro="">
      <xdr:nvCxnSpPr>
        <xdr:cNvPr id="40" name="Straight Connector 39">
          <a:extLst>
            <a:ext uri="{FF2B5EF4-FFF2-40B4-BE49-F238E27FC236}">
              <a16:creationId xmlns:a16="http://schemas.microsoft.com/office/drawing/2014/main" id="{2650F452-E40D-6B3D-E345-900FB7FDADA2}"/>
            </a:ext>
          </a:extLst>
        </xdr:cNvPr>
        <xdr:cNvCxnSpPr/>
      </xdr:nvCxnSpPr>
      <xdr:spPr>
        <a:xfrm flipV="1">
          <a:off x="4171950" y="5553075"/>
          <a:ext cx="2381250" cy="9525"/>
        </a:xfrm>
        <a:prstGeom prst="line">
          <a:avLst/>
        </a:prstGeom>
        <a:ln w="22225">
          <a:solidFill>
            <a:schemeClr val="accent4">
              <a:lumMod val="20000"/>
              <a:lumOff val="8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85725</xdr:colOff>
      <xdr:row>16</xdr:row>
      <xdr:rowOff>190501</xdr:rowOff>
    </xdr:from>
    <xdr:to>
      <xdr:col>10</xdr:col>
      <xdr:colOff>38100</xdr:colOff>
      <xdr:row>27</xdr:row>
      <xdr:rowOff>95250</xdr:rowOff>
    </xdr:to>
    <xdr:graphicFrame macro="">
      <xdr:nvGraphicFramePr>
        <xdr:cNvPr id="6" name="Chart 5">
          <a:extLst>
            <a:ext uri="{FF2B5EF4-FFF2-40B4-BE49-F238E27FC236}">
              <a16:creationId xmlns:a16="http://schemas.microsoft.com/office/drawing/2014/main" id="{A7F7B52E-EB43-4ED9-B60B-6C995DD3E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76200</xdr:colOff>
      <xdr:row>28</xdr:row>
      <xdr:rowOff>123825</xdr:rowOff>
    </xdr:from>
    <xdr:to>
      <xdr:col>10</xdr:col>
      <xdr:colOff>47625</xdr:colOff>
      <xdr:row>30</xdr:row>
      <xdr:rowOff>190500</xdr:rowOff>
    </xdr:to>
    <xdr:sp macro="" textlink="">
      <xdr:nvSpPr>
        <xdr:cNvPr id="8" name="TextBox 7">
          <a:extLst>
            <a:ext uri="{FF2B5EF4-FFF2-40B4-BE49-F238E27FC236}">
              <a16:creationId xmlns:a16="http://schemas.microsoft.com/office/drawing/2014/main" id="{6A21C800-D6FD-4DEA-8A5B-18211CCED6DD}"/>
            </a:ext>
          </a:extLst>
        </xdr:cNvPr>
        <xdr:cNvSpPr txBox="1"/>
      </xdr:nvSpPr>
      <xdr:spPr>
        <a:xfrm>
          <a:off x="4076700" y="5724525"/>
          <a:ext cx="26384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dk1"/>
              </a:solidFill>
              <a:latin typeface="Bell MT" panose="02020503060305020303" pitchFamily="18" charset="0"/>
              <a:ea typeface="+mn-ea"/>
              <a:cs typeface="+mn-cs"/>
            </a:rPr>
            <a:t>FAT BY OUTLET</a:t>
          </a:r>
        </a:p>
      </xdr:txBody>
    </xdr:sp>
    <xdr:clientData/>
  </xdr:twoCellAnchor>
  <xdr:twoCellAnchor>
    <xdr:from>
      <xdr:col>10</xdr:col>
      <xdr:colOff>638176</xdr:colOff>
      <xdr:row>14</xdr:row>
      <xdr:rowOff>76201</xdr:rowOff>
    </xdr:from>
    <xdr:to>
      <xdr:col>13</xdr:col>
      <xdr:colOff>485776</xdr:colOff>
      <xdr:row>16</xdr:row>
      <xdr:rowOff>95250</xdr:rowOff>
    </xdr:to>
    <xdr:sp macro="" textlink="">
      <xdr:nvSpPr>
        <xdr:cNvPr id="16" name="TextBox 15">
          <a:extLst>
            <a:ext uri="{FF2B5EF4-FFF2-40B4-BE49-F238E27FC236}">
              <a16:creationId xmlns:a16="http://schemas.microsoft.com/office/drawing/2014/main" id="{A08396EC-10BD-0151-E90B-C6ECD163095D}"/>
            </a:ext>
          </a:extLst>
        </xdr:cNvPr>
        <xdr:cNvSpPr txBox="1"/>
      </xdr:nvSpPr>
      <xdr:spPr>
        <a:xfrm>
          <a:off x="7305676" y="2876551"/>
          <a:ext cx="1847850"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dk1"/>
              </a:solidFill>
              <a:latin typeface="Bell MT" panose="02020503060305020303" pitchFamily="18" charset="0"/>
              <a:ea typeface="+mn-ea"/>
              <a:cs typeface="+mn-cs"/>
            </a:rPr>
            <a:t>ITEM TYPE</a:t>
          </a:r>
        </a:p>
      </xdr:txBody>
    </xdr:sp>
    <xdr:clientData/>
  </xdr:twoCellAnchor>
  <xdr:twoCellAnchor>
    <xdr:from>
      <xdr:col>10</xdr:col>
      <xdr:colOff>542925</xdr:colOff>
      <xdr:row>15</xdr:row>
      <xdr:rowOff>114300</xdr:rowOff>
    </xdr:from>
    <xdr:to>
      <xdr:col>14</xdr:col>
      <xdr:colOff>70884</xdr:colOff>
      <xdr:row>37</xdr:row>
      <xdr:rowOff>53163</xdr:rowOff>
    </xdr:to>
    <xdr:graphicFrame macro="">
      <xdr:nvGraphicFramePr>
        <xdr:cNvPr id="23" name="Chart 22">
          <a:extLst>
            <a:ext uri="{FF2B5EF4-FFF2-40B4-BE49-F238E27FC236}">
              <a16:creationId xmlns:a16="http://schemas.microsoft.com/office/drawing/2014/main" id="{964C9119-D837-4D07-9657-6BC70B43A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390525</xdr:colOff>
      <xdr:row>30</xdr:row>
      <xdr:rowOff>76200</xdr:rowOff>
    </xdr:from>
    <xdr:to>
      <xdr:col>9</xdr:col>
      <xdr:colOff>638175</xdr:colOff>
      <xdr:row>38</xdr:row>
      <xdr:rowOff>57150</xdr:rowOff>
    </xdr:to>
    <xdr:graphicFrame macro="">
      <xdr:nvGraphicFramePr>
        <xdr:cNvPr id="25" name="Chart 24">
          <a:extLst>
            <a:ext uri="{FF2B5EF4-FFF2-40B4-BE49-F238E27FC236}">
              <a16:creationId xmlns:a16="http://schemas.microsoft.com/office/drawing/2014/main" id="{DAC33D29-401C-4681-BF3F-5D6F03B90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651907</xdr:colOff>
      <xdr:row>1</xdr:row>
      <xdr:rowOff>17721</xdr:rowOff>
    </xdr:from>
    <xdr:to>
      <xdr:col>25</xdr:col>
      <xdr:colOff>160866</xdr:colOff>
      <xdr:row>39</xdr:row>
      <xdr:rowOff>135466</xdr:rowOff>
    </xdr:to>
    <xdr:sp macro="" textlink="">
      <xdr:nvSpPr>
        <xdr:cNvPr id="31" name="Rectangle: Rounded Corners 30">
          <a:extLst>
            <a:ext uri="{FF2B5EF4-FFF2-40B4-BE49-F238E27FC236}">
              <a16:creationId xmlns:a16="http://schemas.microsoft.com/office/drawing/2014/main" id="{8C6CCED0-69F1-D24A-9E6E-B4E22E143FA2}"/>
            </a:ext>
          </a:extLst>
        </xdr:cNvPr>
        <xdr:cNvSpPr/>
      </xdr:nvSpPr>
      <xdr:spPr>
        <a:xfrm>
          <a:off x="10016040" y="212454"/>
          <a:ext cx="6866493" cy="7551479"/>
        </a:xfrm>
        <a:prstGeom prst="roundRect">
          <a:avLst>
            <a:gd name="adj" fmla="val 10872"/>
          </a:avLst>
        </a:prstGeom>
        <a:solidFill>
          <a:schemeClr val="bg1"/>
        </a:solidFill>
        <a:ln>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kern="1200"/>
        </a:p>
      </xdr:txBody>
    </xdr:sp>
    <xdr:clientData/>
  </xdr:twoCellAnchor>
  <xdr:twoCellAnchor>
    <xdr:from>
      <xdr:col>15</xdr:col>
      <xdr:colOff>123824</xdr:colOff>
      <xdr:row>5</xdr:row>
      <xdr:rowOff>142874</xdr:rowOff>
    </xdr:from>
    <xdr:to>
      <xdr:col>24</xdr:col>
      <xdr:colOff>238125</xdr:colOff>
      <xdr:row>14</xdr:row>
      <xdr:rowOff>9524</xdr:rowOff>
    </xdr:to>
    <xdr:graphicFrame macro="">
      <xdr:nvGraphicFramePr>
        <xdr:cNvPr id="36" name="Chart 35">
          <a:extLst>
            <a:ext uri="{FF2B5EF4-FFF2-40B4-BE49-F238E27FC236}">
              <a16:creationId xmlns:a16="http://schemas.microsoft.com/office/drawing/2014/main" id="{FDC61E67-3E5D-4B0E-8C24-D64D2B016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498844</xdr:colOff>
      <xdr:row>3</xdr:row>
      <xdr:rowOff>170343</xdr:rowOff>
    </xdr:from>
    <xdr:to>
      <xdr:col>19</xdr:col>
      <xdr:colOff>508369</xdr:colOff>
      <xdr:row>6</xdr:row>
      <xdr:rowOff>80188</xdr:rowOff>
    </xdr:to>
    <xdr:sp macro="" textlink="">
      <xdr:nvSpPr>
        <xdr:cNvPr id="38" name="TextBox 37">
          <a:extLst>
            <a:ext uri="{FF2B5EF4-FFF2-40B4-BE49-F238E27FC236}">
              <a16:creationId xmlns:a16="http://schemas.microsoft.com/office/drawing/2014/main" id="{B956B0D9-648C-E1FC-282A-0DD42CB2A14C}"/>
            </a:ext>
          </a:extLst>
        </xdr:cNvPr>
        <xdr:cNvSpPr txBox="1"/>
      </xdr:nvSpPr>
      <xdr:spPr>
        <a:xfrm>
          <a:off x="10500094" y="770418"/>
          <a:ext cx="2676525" cy="509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solidFill>
                <a:schemeClr val="dk1"/>
              </a:solidFill>
              <a:latin typeface="Bell MT" panose="02020503060305020303" pitchFamily="18" charset="0"/>
              <a:ea typeface="+mn-ea"/>
              <a:cs typeface="+mn-cs"/>
            </a:rPr>
            <a:t>OUTLET</a:t>
          </a:r>
          <a:r>
            <a:rPr lang="en-IN" sz="1400" b="1" kern="1200" baseline="0">
              <a:solidFill>
                <a:schemeClr val="dk1"/>
              </a:solidFill>
              <a:latin typeface="Bell MT" panose="02020503060305020303" pitchFamily="18" charset="0"/>
              <a:ea typeface="+mn-ea"/>
              <a:cs typeface="+mn-cs"/>
            </a:rPr>
            <a:t> ESTABLISHMENT</a:t>
          </a:r>
          <a:endParaRPr lang="en-IN" sz="1400" b="1" kern="1200">
            <a:solidFill>
              <a:schemeClr val="dk1"/>
            </a:solidFill>
            <a:latin typeface="Bell MT" panose="02020503060305020303" pitchFamily="18" charset="0"/>
            <a:ea typeface="+mn-ea"/>
            <a:cs typeface="+mn-cs"/>
          </a:endParaRPr>
        </a:p>
      </xdr:txBody>
    </xdr:sp>
    <xdr:clientData/>
  </xdr:twoCellAnchor>
  <xdr:twoCellAnchor>
    <xdr:from>
      <xdr:col>15</xdr:col>
      <xdr:colOff>8639</xdr:colOff>
      <xdr:row>14</xdr:row>
      <xdr:rowOff>141768</xdr:rowOff>
    </xdr:from>
    <xdr:to>
      <xdr:col>25</xdr:col>
      <xdr:colOff>115186</xdr:colOff>
      <xdr:row>14</xdr:row>
      <xdr:rowOff>188064</xdr:rowOff>
    </xdr:to>
    <xdr:cxnSp macro="">
      <xdr:nvCxnSpPr>
        <xdr:cNvPr id="41" name="Straight Connector 40">
          <a:extLst>
            <a:ext uri="{FF2B5EF4-FFF2-40B4-BE49-F238E27FC236}">
              <a16:creationId xmlns:a16="http://schemas.microsoft.com/office/drawing/2014/main" id="{8993744B-1590-FAA8-7FA1-D0C1406189B1}"/>
            </a:ext>
          </a:extLst>
        </xdr:cNvPr>
        <xdr:cNvCxnSpPr/>
      </xdr:nvCxnSpPr>
      <xdr:spPr>
        <a:xfrm flipV="1">
          <a:off x="10109569" y="2870791"/>
          <a:ext cx="6840501" cy="46296"/>
        </a:xfrm>
        <a:prstGeom prst="line">
          <a:avLst/>
        </a:prstGeom>
        <a:ln w="19050">
          <a:solidFill>
            <a:schemeClr val="accent4">
              <a:lumMod val="20000"/>
              <a:lumOff val="8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110092</xdr:colOff>
      <xdr:row>14</xdr:row>
      <xdr:rowOff>177210</xdr:rowOff>
    </xdr:from>
    <xdr:to>
      <xdr:col>17</xdr:col>
      <xdr:colOff>186292</xdr:colOff>
      <xdr:row>17</xdr:row>
      <xdr:rowOff>93921</xdr:rowOff>
    </xdr:to>
    <xdr:sp macro="" textlink="">
      <xdr:nvSpPr>
        <xdr:cNvPr id="43" name="TextBox 42">
          <a:extLst>
            <a:ext uri="{FF2B5EF4-FFF2-40B4-BE49-F238E27FC236}">
              <a16:creationId xmlns:a16="http://schemas.microsoft.com/office/drawing/2014/main" id="{DF86EAE1-390A-FEA6-5909-AA87805A2E4B}"/>
            </a:ext>
          </a:extLst>
        </xdr:cNvPr>
        <xdr:cNvSpPr txBox="1"/>
      </xdr:nvSpPr>
      <xdr:spPr>
        <a:xfrm>
          <a:off x="10211022" y="2906233"/>
          <a:ext cx="1422991" cy="501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dk1"/>
              </a:solidFill>
              <a:latin typeface="Bell MT" panose="02020503060305020303" pitchFamily="18" charset="0"/>
              <a:ea typeface="+mn-ea"/>
              <a:cs typeface="+mn-cs"/>
            </a:rPr>
            <a:t>OUTLET SIZE</a:t>
          </a:r>
        </a:p>
      </xdr:txBody>
    </xdr:sp>
    <xdr:clientData/>
  </xdr:twoCellAnchor>
  <xdr:twoCellAnchor>
    <xdr:from>
      <xdr:col>15</xdr:col>
      <xdr:colOff>0</xdr:colOff>
      <xdr:row>17</xdr:row>
      <xdr:rowOff>26582</xdr:rowOff>
    </xdr:from>
    <xdr:to>
      <xdr:col>18</xdr:col>
      <xdr:colOff>398721</xdr:colOff>
      <xdr:row>26</xdr:row>
      <xdr:rowOff>26582</xdr:rowOff>
    </xdr:to>
    <xdr:graphicFrame macro="">
      <xdr:nvGraphicFramePr>
        <xdr:cNvPr id="44" name="Chart 43">
          <a:extLst>
            <a:ext uri="{FF2B5EF4-FFF2-40B4-BE49-F238E27FC236}">
              <a16:creationId xmlns:a16="http://schemas.microsoft.com/office/drawing/2014/main" id="{316B5D3F-2AB0-4551-BEBF-3340B9656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44302</xdr:colOff>
      <xdr:row>14</xdr:row>
      <xdr:rowOff>159489</xdr:rowOff>
    </xdr:from>
    <xdr:to>
      <xdr:col>19</xdr:col>
      <xdr:colOff>70883</xdr:colOff>
      <xdr:row>27</xdr:row>
      <xdr:rowOff>124047</xdr:rowOff>
    </xdr:to>
    <xdr:cxnSp macro="">
      <xdr:nvCxnSpPr>
        <xdr:cNvPr id="46" name="Straight Connector 45">
          <a:extLst>
            <a:ext uri="{FF2B5EF4-FFF2-40B4-BE49-F238E27FC236}">
              <a16:creationId xmlns:a16="http://schemas.microsoft.com/office/drawing/2014/main" id="{384945E6-E613-BE97-D03F-C7DF0BCEF64C}"/>
            </a:ext>
          </a:extLst>
        </xdr:cNvPr>
        <xdr:cNvCxnSpPr/>
      </xdr:nvCxnSpPr>
      <xdr:spPr>
        <a:xfrm>
          <a:off x="12838814" y="2888512"/>
          <a:ext cx="26581" cy="2534093"/>
        </a:xfrm>
        <a:prstGeom prst="line">
          <a:avLst/>
        </a:prstGeom>
        <a:ln w="22225">
          <a:solidFill>
            <a:schemeClr val="accent4">
              <a:lumMod val="20000"/>
              <a:lumOff val="8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380999</xdr:colOff>
      <xdr:row>17</xdr:row>
      <xdr:rowOff>97466</xdr:rowOff>
    </xdr:from>
    <xdr:to>
      <xdr:col>22</xdr:col>
      <xdr:colOff>336697</xdr:colOff>
      <xdr:row>26</xdr:row>
      <xdr:rowOff>177210</xdr:rowOff>
    </xdr:to>
    <mc:AlternateContent xmlns:mc="http://schemas.openxmlformats.org/markup-compatibility/2006">
      <mc:Choice xmlns:cx2="http://schemas.microsoft.com/office/drawing/2015/10/21/chartex" Requires="cx2">
        <xdr:graphicFrame macro="">
          <xdr:nvGraphicFramePr>
            <xdr:cNvPr id="54" name="Chart 53">
              <a:extLst>
                <a:ext uri="{FF2B5EF4-FFF2-40B4-BE49-F238E27FC236}">
                  <a16:creationId xmlns:a16="http://schemas.microsoft.com/office/drawing/2014/main" id="{EA8D8019-E23B-4BD3-8622-A7676DAA72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121639" y="3465506"/>
              <a:ext cx="1967378" cy="18933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26581</xdr:colOff>
      <xdr:row>15</xdr:row>
      <xdr:rowOff>79744</xdr:rowOff>
    </xdr:from>
    <xdr:to>
      <xdr:col>22</xdr:col>
      <xdr:colOff>177209</xdr:colOff>
      <xdr:row>17</xdr:row>
      <xdr:rowOff>124046</xdr:rowOff>
    </xdr:to>
    <xdr:sp macro="" textlink="">
      <xdr:nvSpPr>
        <xdr:cNvPr id="55" name="TextBox 54">
          <a:extLst>
            <a:ext uri="{FF2B5EF4-FFF2-40B4-BE49-F238E27FC236}">
              <a16:creationId xmlns:a16="http://schemas.microsoft.com/office/drawing/2014/main" id="{A4F8FB44-3B0A-5162-4A76-360B10AA6CC0}"/>
            </a:ext>
          </a:extLst>
        </xdr:cNvPr>
        <xdr:cNvSpPr txBox="1"/>
      </xdr:nvSpPr>
      <xdr:spPr>
        <a:xfrm>
          <a:off x="12821093" y="3003697"/>
          <a:ext cx="2170814" cy="434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dk1"/>
              </a:solidFill>
              <a:latin typeface="Bell MT" panose="02020503060305020303" pitchFamily="18" charset="0"/>
              <a:ea typeface="+mn-ea"/>
              <a:cs typeface="+mn-cs"/>
            </a:rPr>
            <a:t>OUTLET</a:t>
          </a:r>
          <a:r>
            <a:rPr lang="en-IN" sz="1400" b="1" kern="1200" baseline="0">
              <a:solidFill>
                <a:schemeClr val="dk1"/>
              </a:solidFill>
              <a:latin typeface="Bell MT" panose="02020503060305020303" pitchFamily="18" charset="0"/>
              <a:ea typeface="+mn-ea"/>
              <a:cs typeface="+mn-cs"/>
            </a:rPr>
            <a:t> LOCATION</a:t>
          </a:r>
          <a:endParaRPr lang="en-IN" sz="1400" b="1" kern="1200">
            <a:solidFill>
              <a:schemeClr val="dk1"/>
            </a:solidFill>
            <a:latin typeface="Bell MT" panose="02020503060305020303" pitchFamily="18" charset="0"/>
            <a:ea typeface="+mn-ea"/>
            <a:cs typeface="+mn-cs"/>
          </a:endParaRPr>
        </a:p>
      </xdr:txBody>
    </xdr:sp>
    <xdr:clientData/>
  </xdr:twoCellAnchor>
  <xdr:twoCellAnchor>
    <xdr:from>
      <xdr:col>15</xdr:col>
      <xdr:colOff>115187</xdr:colOff>
      <xdr:row>29</xdr:row>
      <xdr:rowOff>0</xdr:rowOff>
    </xdr:from>
    <xdr:to>
      <xdr:col>18</xdr:col>
      <xdr:colOff>496187</xdr:colOff>
      <xdr:row>38</xdr:row>
      <xdr:rowOff>62023</xdr:rowOff>
    </xdr:to>
    <xdr:graphicFrame macro="">
      <xdr:nvGraphicFramePr>
        <xdr:cNvPr id="60" name="Chart 59">
          <a:extLst>
            <a:ext uri="{FF2B5EF4-FFF2-40B4-BE49-F238E27FC236}">
              <a16:creationId xmlns:a16="http://schemas.microsoft.com/office/drawing/2014/main" id="{A2C6394F-4F72-46B8-93E5-42015518F8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487325</xdr:colOff>
      <xdr:row>27</xdr:row>
      <xdr:rowOff>97466</xdr:rowOff>
    </xdr:from>
    <xdr:to>
      <xdr:col>17</xdr:col>
      <xdr:colOff>522767</xdr:colOff>
      <xdr:row>29</xdr:row>
      <xdr:rowOff>79745</xdr:rowOff>
    </xdr:to>
    <xdr:sp macro="" textlink="">
      <xdr:nvSpPr>
        <xdr:cNvPr id="62" name="TextBox 61">
          <a:extLst>
            <a:ext uri="{FF2B5EF4-FFF2-40B4-BE49-F238E27FC236}">
              <a16:creationId xmlns:a16="http://schemas.microsoft.com/office/drawing/2014/main" id="{D36510E8-9D8E-A92F-742C-56B766373541}"/>
            </a:ext>
          </a:extLst>
        </xdr:cNvPr>
        <xdr:cNvSpPr txBox="1"/>
      </xdr:nvSpPr>
      <xdr:spPr>
        <a:xfrm>
          <a:off x="9914860" y="5396024"/>
          <a:ext cx="2055628" cy="372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kern="1200">
              <a:solidFill>
                <a:schemeClr val="dk1"/>
              </a:solidFill>
              <a:latin typeface="Bell MT" panose="02020503060305020303" pitchFamily="18" charset="0"/>
              <a:ea typeface="+mn-ea"/>
              <a:cs typeface="+mn-cs"/>
            </a:rPr>
            <a:t>OUTLET TYPE</a:t>
          </a:r>
        </a:p>
      </xdr:txBody>
    </xdr:sp>
    <xdr:clientData/>
  </xdr:twoCellAnchor>
  <xdr:twoCellAnchor>
    <xdr:from>
      <xdr:col>18</xdr:col>
      <xdr:colOff>425303</xdr:colOff>
      <xdr:row>28</xdr:row>
      <xdr:rowOff>133350</xdr:rowOff>
    </xdr:from>
    <xdr:to>
      <xdr:col>21</xdr:col>
      <xdr:colOff>619125</xdr:colOff>
      <xdr:row>37</xdr:row>
      <xdr:rowOff>53163</xdr:rowOff>
    </xdr:to>
    <xdr:graphicFrame macro="">
      <xdr:nvGraphicFramePr>
        <xdr:cNvPr id="3088" name="Chart 3087">
          <a:extLst>
            <a:ext uri="{FF2B5EF4-FFF2-40B4-BE49-F238E27FC236}">
              <a16:creationId xmlns:a16="http://schemas.microsoft.com/office/drawing/2014/main" id="{5488F81F-DD58-4A58-8306-0463923FF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70884</xdr:colOff>
      <xdr:row>27</xdr:row>
      <xdr:rowOff>115186</xdr:rowOff>
    </xdr:from>
    <xdr:to>
      <xdr:col>25</xdr:col>
      <xdr:colOff>124046</xdr:colOff>
      <xdr:row>27</xdr:row>
      <xdr:rowOff>141768</xdr:rowOff>
    </xdr:to>
    <xdr:cxnSp macro="">
      <xdr:nvCxnSpPr>
        <xdr:cNvPr id="3102" name="Straight Connector 3101">
          <a:extLst>
            <a:ext uri="{FF2B5EF4-FFF2-40B4-BE49-F238E27FC236}">
              <a16:creationId xmlns:a16="http://schemas.microsoft.com/office/drawing/2014/main" id="{47546371-D85F-35D6-9CC3-02C0C7770EB7}"/>
            </a:ext>
          </a:extLst>
        </xdr:cNvPr>
        <xdr:cNvCxnSpPr/>
      </xdr:nvCxnSpPr>
      <xdr:spPr>
        <a:xfrm flipV="1">
          <a:off x="10171814" y="5413744"/>
          <a:ext cx="6787116" cy="26582"/>
        </a:xfrm>
        <a:prstGeom prst="line">
          <a:avLst/>
        </a:prstGeom>
        <a:ln w="22225">
          <a:solidFill>
            <a:schemeClr val="accent2">
              <a:lumMod val="20000"/>
              <a:lumOff val="8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171450</xdr:colOff>
      <xdr:row>29</xdr:row>
      <xdr:rowOff>19050</xdr:rowOff>
    </xdr:from>
    <xdr:to>
      <xdr:col>24</xdr:col>
      <xdr:colOff>478276</xdr:colOff>
      <xdr:row>36</xdr:row>
      <xdr:rowOff>129703</xdr:rowOff>
    </xdr:to>
    <xdr:graphicFrame macro="">
      <xdr:nvGraphicFramePr>
        <xdr:cNvPr id="3113" name="Chart 3112">
          <a:extLst>
            <a:ext uri="{FF2B5EF4-FFF2-40B4-BE49-F238E27FC236}">
              <a16:creationId xmlns:a16="http://schemas.microsoft.com/office/drawing/2014/main" id="{E550E8BF-FAE8-4965-BF6F-16396A9A09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xdr:col>
      <xdr:colOff>278780</xdr:colOff>
      <xdr:row>14</xdr:row>
      <xdr:rowOff>9293</xdr:rowOff>
    </xdr:from>
    <xdr:to>
      <xdr:col>5</xdr:col>
      <xdr:colOff>269487</xdr:colOff>
      <xdr:row>20</xdr:row>
      <xdr:rowOff>111512</xdr:rowOff>
    </xdr:to>
    <mc:AlternateContent xmlns:mc="http://schemas.openxmlformats.org/markup-compatibility/2006" xmlns:a14="http://schemas.microsoft.com/office/drawing/2010/main">
      <mc:Choice Requires="a14">
        <xdr:graphicFrame macro="">
          <xdr:nvGraphicFramePr>
            <xdr:cNvPr id="3114" name="Outlet Location Type 1">
              <a:extLst>
                <a:ext uri="{FF2B5EF4-FFF2-40B4-BE49-F238E27FC236}">
                  <a16:creationId xmlns:a16="http://schemas.microsoft.com/office/drawing/2014/main" id="{740EF204-6ED4-4882-A5F5-B7790B035B11}"/>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616926" y="2741342"/>
              <a:ext cx="1997927" cy="1310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269488</xdr:colOff>
      <xdr:row>20</xdr:row>
      <xdr:rowOff>167270</xdr:rowOff>
    </xdr:from>
    <xdr:to>
      <xdr:col>5</xdr:col>
      <xdr:colOff>269487</xdr:colOff>
      <xdr:row>35</xdr:row>
      <xdr:rowOff>148683</xdr:rowOff>
    </xdr:to>
    <mc:AlternateContent xmlns:mc="http://schemas.openxmlformats.org/markup-compatibility/2006" xmlns:a14="http://schemas.microsoft.com/office/drawing/2010/main">
      <mc:Choice Requires="a14">
        <xdr:graphicFrame macro="">
          <xdr:nvGraphicFramePr>
            <xdr:cNvPr id="3115" name="Item Type 1">
              <a:extLst>
                <a:ext uri="{FF2B5EF4-FFF2-40B4-BE49-F238E27FC236}">
                  <a16:creationId xmlns:a16="http://schemas.microsoft.com/office/drawing/2014/main" id="{4869D8A0-3CD3-4095-A780-9BC28BAD0577}"/>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607634" y="4107368"/>
              <a:ext cx="2007219" cy="29086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594732</xdr:colOff>
      <xdr:row>5</xdr:row>
      <xdr:rowOff>155981</xdr:rowOff>
    </xdr:from>
    <xdr:ext cx="2416097" cy="282834"/>
    <xdr:sp macro="" textlink="">
      <xdr:nvSpPr>
        <xdr:cNvPr id="3116" name="TextBox 3115">
          <a:extLst>
            <a:ext uri="{FF2B5EF4-FFF2-40B4-BE49-F238E27FC236}">
              <a16:creationId xmlns:a16="http://schemas.microsoft.com/office/drawing/2014/main" id="{7B4A9A1F-71A2-3B25-9040-9A8BAB0ECC09}"/>
            </a:ext>
          </a:extLst>
        </xdr:cNvPr>
        <xdr:cNvSpPr txBox="1"/>
      </xdr:nvSpPr>
      <xdr:spPr>
        <a:xfrm>
          <a:off x="1263805" y="1131713"/>
          <a:ext cx="2416097" cy="282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100" kern="1200">
              <a:latin typeface="Segoe UI Black" panose="020B0A02040204020203" pitchFamily="34" charset="0"/>
              <a:ea typeface="Segoe UI Black" panose="020B0A02040204020203" pitchFamily="34" charset="0"/>
            </a:rPr>
            <a:t>&gt;&gt;&gt;Filter</a:t>
          </a:r>
          <a:r>
            <a:rPr lang="en-IN" sz="1100" kern="1200" baseline="0">
              <a:latin typeface="Segoe UI Black" panose="020B0A02040204020203" pitchFamily="34" charset="0"/>
              <a:ea typeface="Segoe UI Black" panose="020B0A02040204020203" pitchFamily="34" charset="0"/>
            </a:rPr>
            <a:t> Panel</a:t>
          </a:r>
          <a:endParaRPr lang="en-IN" sz="1100" kern="1200">
            <a:latin typeface="Segoe UI Black" panose="020B0A02040204020203" pitchFamily="34" charset="0"/>
            <a:ea typeface="Segoe UI Black" panose="020B0A02040204020203" pitchFamily="34" charset="0"/>
          </a:endParaRPr>
        </a:p>
      </xdr:txBody>
    </xdr:sp>
    <xdr:clientData/>
  </xdr:oneCellAnchor>
  <xdr:twoCellAnchor editAs="oneCell">
    <xdr:from>
      <xdr:col>2</xdr:col>
      <xdr:colOff>297366</xdr:colOff>
      <xdr:row>36</xdr:row>
      <xdr:rowOff>18586</xdr:rowOff>
    </xdr:from>
    <xdr:to>
      <xdr:col>3</xdr:col>
      <xdr:colOff>269487</xdr:colOff>
      <xdr:row>39</xdr:row>
      <xdr:rowOff>74342</xdr:rowOff>
    </xdr:to>
    <xdr:pic>
      <xdr:nvPicPr>
        <xdr:cNvPr id="3121" name="Graphic 3120" descr="Home with solid fill">
          <a:hlinkClick xmlns:r="http://schemas.openxmlformats.org/officeDocument/2006/relationships" r:id="rId14"/>
          <a:extLst>
            <a:ext uri="{FF2B5EF4-FFF2-40B4-BE49-F238E27FC236}">
              <a16:creationId xmlns:a16="http://schemas.microsoft.com/office/drawing/2014/main" id="{46DF8F57-183F-6111-BDF9-ED41A209558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635512" y="7081025"/>
          <a:ext cx="641195" cy="641195"/>
        </a:xfrm>
        <a:prstGeom prst="rect">
          <a:avLst/>
        </a:prstGeom>
      </xdr:spPr>
    </xdr:pic>
    <xdr:clientData/>
  </xdr:twoCellAnchor>
  <xdr:twoCellAnchor editAs="oneCell">
    <xdr:from>
      <xdr:col>3</xdr:col>
      <xdr:colOff>594731</xdr:colOff>
      <xdr:row>36</xdr:row>
      <xdr:rowOff>18586</xdr:rowOff>
    </xdr:from>
    <xdr:to>
      <xdr:col>4</xdr:col>
      <xdr:colOff>641195</xdr:colOff>
      <xdr:row>39</xdr:row>
      <xdr:rowOff>148684</xdr:rowOff>
    </xdr:to>
    <xdr:pic>
      <xdr:nvPicPr>
        <xdr:cNvPr id="3123" name="Graphic 3122" descr="Database with solid fill">
          <a:hlinkClick xmlns:r="http://schemas.openxmlformats.org/officeDocument/2006/relationships" r:id="rId17"/>
          <a:extLst>
            <a:ext uri="{FF2B5EF4-FFF2-40B4-BE49-F238E27FC236}">
              <a16:creationId xmlns:a16="http://schemas.microsoft.com/office/drawing/2014/main" id="{9E9A1D8F-04DD-DE4D-FFCE-A92AA7149401}"/>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2601951" y="7081025"/>
          <a:ext cx="715537" cy="7155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80010</xdr:colOff>
      <xdr:row>1</xdr:row>
      <xdr:rowOff>30480</xdr:rowOff>
    </xdr:from>
    <xdr:to>
      <xdr:col>7</xdr:col>
      <xdr:colOff>472440</xdr:colOff>
      <xdr:row>9</xdr:row>
      <xdr:rowOff>38100</xdr:rowOff>
    </xdr:to>
    <xdr:graphicFrame macro="">
      <xdr:nvGraphicFramePr>
        <xdr:cNvPr id="3" name="Chart 2">
          <a:extLst>
            <a:ext uri="{FF2B5EF4-FFF2-40B4-BE49-F238E27FC236}">
              <a16:creationId xmlns:a16="http://schemas.microsoft.com/office/drawing/2014/main" id="{0435C9A4-1932-A56B-8A91-E355238341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45720</xdr:colOff>
      <xdr:row>11</xdr:row>
      <xdr:rowOff>7620</xdr:rowOff>
    </xdr:from>
    <xdr:to>
      <xdr:col>9</xdr:col>
      <xdr:colOff>53340</xdr:colOff>
      <xdr:row>29</xdr:row>
      <xdr:rowOff>129540</xdr:rowOff>
    </xdr:to>
    <xdr:graphicFrame macro="">
      <xdr:nvGraphicFramePr>
        <xdr:cNvPr id="4" name="Chart 3">
          <a:extLst>
            <a:ext uri="{FF2B5EF4-FFF2-40B4-BE49-F238E27FC236}">
              <a16:creationId xmlns:a16="http://schemas.microsoft.com/office/drawing/2014/main" id="{5D0067F6-704E-9BED-2959-49AB62B5E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236220</xdr:colOff>
      <xdr:row>1</xdr:row>
      <xdr:rowOff>99060</xdr:rowOff>
    </xdr:from>
    <xdr:to>
      <xdr:col>8</xdr:col>
      <xdr:colOff>53340</xdr:colOff>
      <xdr:row>8</xdr:row>
      <xdr:rowOff>83820</xdr:rowOff>
    </xdr:to>
    <xdr:graphicFrame macro="">
      <xdr:nvGraphicFramePr>
        <xdr:cNvPr id="2" name="Chart 1">
          <a:extLst>
            <a:ext uri="{FF2B5EF4-FFF2-40B4-BE49-F238E27FC236}">
              <a16:creationId xmlns:a16="http://schemas.microsoft.com/office/drawing/2014/main" id="{FF501ED5-CC29-F5C9-4EF8-807697658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491490</xdr:colOff>
      <xdr:row>11</xdr:row>
      <xdr:rowOff>91440</xdr:rowOff>
    </xdr:from>
    <xdr:to>
      <xdr:col>7</xdr:col>
      <xdr:colOff>53340</xdr:colOff>
      <xdr:row>18</xdr:row>
      <xdr:rowOff>30480</xdr:rowOff>
    </xdr:to>
    <xdr:graphicFrame macro="">
      <xdr:nvGraphicFramePr>
        <xdr:cNvPr id="3" name="Chart 2">
          <a:extLst>
            <a:ext uri="{FF2B5EF4-FFF2-40B4-BE49-F238E27FC236}">
              <a16:creationId xmlns:a16="http://schemas.microsoft.com/office/drawing/2014/main" id="{A1870E64-1151-0BC0-0F04-E1080F685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666750</xdr:colOff>
      <xdr:row>19</xdr:row>
      <xdr:rowOff>118110</xdr:rowOff>
    </xdr:from>
    <xdr:to>
      <xdr:col>10</xdr:col>
      <xdr:colOff>114300</xdr:colOff>
      <xdr:row>25</xdr:row>
      <xdr:rowOff>7620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0D0FF358-DA79-D708-C891-7C3CAF9BBC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09210" y="3882390"/>
              <a:ext cx="2800350" cy="10782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283260</xdr:colOff>
      <xdr:row>25</xdr:row>
      <xdr:rowOff>107282</xdr:rowOff>
    </xdr:from>
    <xdr:to>
      <xdr:col>7</xdr:col>
      <xdr:colOff>203703</xdr:colOff>
      <xdr:row>33</xdr:row>
      <xdr:rowOff>196157</xdr:rowOff>
    </xdr:to>
    <xdr:graphicFrame macro="">
      <xdr:nvGraphicFramePr>
        <xdr:cNvPr id="5" name="Chart 4">
          <a:extLst>
            <a:ext uri="{FF2B5EF4-FFF2-40B4-BE49-F238E27FC236}">
              <a16:creationId xmlns:a16="http://schemas.microsoft.com/office/drawing/2014/main" id="{C7EB2CBC-13AD-52D2-0752-B129DBAC7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290654</xdr:colOff>
      <xdr:row>34</xdr:row>
      <xdr:rowOff>90534</xdr:rowOff>
    </xdr:from>
    <xdr:to>
      <xdr:col>7</xdr:col>
      <xdr:colOff>196159</xdr:colOff>
      <xdr:row>41</xdr:row>
      <xdr:rowOff>980</xdr:rowOff>
    </xdr:to>
    <xdr:graphicFrame macro="">
      <xdr:nvGraphicFramePr>
        <xdr:cNvPr id="6" name="Chart 5">
          <a:extLst>
            <a:ext uri="{FF2B5EF4-FFF2-40B4-BE49-F238E27FC236}">
              <a16:creationId xmlns:a16="http://schemas.microsoft.com/office/drawing/2014/main" id="{49FDD081-76BA-66C0-E297-981A82459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30177</xdr:colOff>
      <xdr:row>41</xdr:row>
      <xdr:rowOff>45268</xdr:rowOff>
    </xdr:from>
    <xdr:to>
      <xdr:col>6</xdr:col>
      <xdr:colOff>309326</xdr:colOff>
      <xdr:row>46</xdr:row>
      <xdr:rowOff>165980</xdr:rowOff>
    </xdr:to>
    <xdr:graphicFrame macro="">
      <xdr:nvGraphicFramePr>
        <xdr:cNvPr id="7" name="Chart 6">
          <a:extLst>
            <a:ext uri="{FF2B5EF4-FFF2-40B4-BE49-F238E27FC236}">
              <a16:creationId xmlns:a16="http://schemas.microsoft.com/office/drawing/2014/main" id="{F4F944F8-1FB0-7166-8210-593D44756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270472</xdr:colOff>
      <xdr:row>24</xdr:row>
      <xdr:rowOff>155040</xdr:rowOff>
    </xdr:from>
    <xdr:to>
      <xdr:col>14</xdr:col>
      <xdr:colOff>84876</xdr:colOff>
      <xdr:row>38</xdr:row>
      <xdr:rowOff>89308</xdr:rowOff>
    </xdr:to>
    <mc:AlternateContent xmlns:mc="http://schemas.openxmlformats.org/markup-compatibility/2006">
      <mc:Choice xmlns:a14="http://schemas.microsoft.com/office/drawing/2010/main" Requires="a14">
        <xdr:graphicFrame macro="">
          <xdr:nvGraphicFramePr>
            <xdr:cNvPr id="8" name="Item Type">
              <a:extLst>
                <a:ext uri="{FF2B5EF4-FFF2-40B4-BE49-F238E27FC236}">
                  <a16:creationId xmlns:a16="http://schemas.microsoft.com/office/drawing/2014/main" id="{1D0BEF68-BD28-3E16-58EE-352F879088A5}"/>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8743007" y="4885476"/>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184691</xdr:colOff>
      <xdr:row>24</xdr:row>
      <xdr:rowOff>76806</xdr:rowOff>
    </xdr:from>
    <xdr:to>
      <xdr:col>16</xdr:col>
      <xdr:colOff>309328</xdr:colOff>
      <xdr:row>33</xdr:row>
      <xdr:rowOff>90538</xdr:rowOff>
    </xdr:to>
    <mc:AlternateContent xmlns:mc="http://schemas.openxmlformats.org/markup-compatibility/2006">
      <mc:Choice xmlns:a14="http://schemas.microsoft.com/office/drawing/2010/main" Requires="a14">
        <xdr:graphicFrame macro="">
          <xdr:nvGraphicFramePr>
            <xdr:cNvPr id="9" name="Outlet Location Type">
              <a:extLst>
                <a:ext uri="{FF2B5EF4-FFF2-40B4-BE49-F238E27FC236}">
                  <a16:creationId xmlns:a16="http://schemas.microsoft.com/office/drawing/2014/main" id="{8BDC58E6-20B6-9BF8-0AC0-51A975AA1A5E}"/>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10671622" y="4807242"/>
              <a:ext cx="1467567" cy="17942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81.630901157405" createdVersion="8" refreshedVersion="8" minRefreshableVersion="3" recordCount="8523" xr:uid="{8796AAF7-AD84-4151-9908-6D8086B4B1A2}">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927131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EFCA3D-069E-4FB3-BEDF-60254F2F6DAB}" name="Blinkit_Anlysis_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6"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0"/>
    <dataField name="Average of Sales" fld="10" subtotal="average" baseField="0" baseItem="1"/>
    <dataField name="Number Of Items" fld="1" subtotal="count" baseField="0" baseItem="2"/>
    <dataField name="Average of Rating" fld="11" subtotal="average" baseField="0" baseItem="2" numFmtId="1"/>
  </dataFields>
  <formats count="4">
    <format dxfId="70">
      <pivotArea type="all" dataOnly="0" outline="0" fieldPosition="0"/>
    </format>
    <format dxfId="69">
      <pivotArea outline="0" collapsedLevelsAreSubtotals="1" fieldPosition="0"/>
    </format>
    <format dxfId="68">
      <pivotArea dataOnly="0" labelOnly="1" outline="0" fieldPosition="0">
        <references count="1">
          <reference field="4294967294" count="4">
            <x v="0"/>
            <x v="1"/>
            <x v="2"/>
            <x v="3"/>
          </reference>
        </references>
      </pivotArea>
    </format>
    <format dxfId="67">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EF74FA-BBB3-4619-B68F-4E5572911AC5}"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6"/>
  </dataFields>
  <formats count="14">
    <format dxfId="79">
      <pivotArea type="all" dataOnly="0" outline="0" fieldPosition="0"/>
    </format>
    <format dxfId="78">
      <pivotArea outline="0" collapsedLevelsAreSubtotals="1" fieldPosition="0"/>
    </format>
    <format dxfId="77">
      <pivotArea dataOnly="0" labelOnly="1" grandRow="1" outline="0" fieldPosition="0"/>
    </format>
    <format dxfId="76">
      <pivotArea outline="0" collapsedLevelsAreSubtotals="1" fieldPosition="0"/>
    </format>
    <format dxfId="75">
      <pivotArea type="all" dataOnly="0" outline="0" fieldPosition="0"/>
    </format>
    <format dxfId="74">
      <pivotArea outline="0" collapsedLevelsAreSubtotals="1" fieldPosition="0"/>
    </format>
    <format dxfId="73">
      <pivotArea field="0" type="button" dataOnly="0" labelOnly="1" outline="0" axis="axisRow" fieldPosition="0"/>
    </format>
    <format dxfId="72">
      <pivotArea dataOnly="0" labelOnly="1" fieldPosition="0">
        <references count="1">
          <reference field="0" count="0"/>
        </references>
      </pivotArea>
    </format>
    <format dxfId="71">
      <pivotArea dataOnly="0" labelOnly="1" outline="0" axis="axisValues" fieldPosition="0"/>
    </format>
    <format dxfId="56">
      <pivotArea type="all" dataOnly="0" outline="0" fieldPosition="0"/>
    </format>
    <format dxfId="55">
      <pivotArea outline="0" collapsedLevelsAreSubtotals="1" fieldPosition="0"/>
    </format>
    <format dxfId="54">
      <pivotArea field="0" type="button" dataOnly="0" labelOnly="1" outline="0" axis="axisRow" fieldPosition="0"/>
    </format>
    <format dxfId="53">
      <pivotArea dataOnly="0" labelOnly="1" fieldPosition="0">
        <references count="1">
          <reference field="0" count="0"/>
        </references>
      </pivotArea>
    </format>
    <format dxfId="52">
      <pivotArea dataOnly="0" labelOnly="1" outline="0" axis="axisValues" fieldPosition="0"/>
    </format>
  </formats>
  <chartFormats count="6">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0" count="1" selected="0">
            <x v="1"/>
          </reference>
        </references>
      </pivotArea>
    </chartFormat>
    <chartFormat chart="1" format="8">
      <pivotArea type="data" outline="0" fieldPosition="0">
        <references count="2">
          <reference field="4294967294" count="1" selected="0">
            <x v="0"/>
          </reference>
          <reference field="0" count="1" selected="0">
            <x v="0"/>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0" count="1" selected="0">
            <x v="0"/>
          </reference>
        </references>
      </pivotArea>
    </chartFormat>
    <chartFormat chart="9" format="1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83FD93-5A54-43C5-A661-BEC08DB37985}"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C7"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9">
    <format dxfId="64">
      <pivotArea collapsedLevelsAreSubtotals="1" fieldPosition="0">
        <references count="1">
          <reference field="5" count="0"/>
        </references>
      </pivotArea>
    </format>
    <format dxfId="50">
      <pivotArea type="all" dataOnly="0" outline="0" fieldPosition="0"/>
    </format>
    <format dxfId="49">
      <pivotArea outline="0" collapsedLevelsAreSubtotals="1" fieldPosition="0"/>
    </format>
    <format dxfId="48">
      <pivotArea type="origin" dataOnly="0" labelOnly="1" outline="0" fieldPosition="0"/>
    </format>
    <format dxfId="47">
      <pivotArea field="0" type="button" dataOnly="0" labelOnly="1" outline="0" axis="axisCol" fieldPosition="0"/>
    </format>
    <format dxfId="46">
      <pivotArea type="topRight" dataOnly="0" labelOnly="1" outline="0" fieldPosition="0"/>
    </format>
    <format dxfId="45">
      <pivotArea field="5" type="button" dataOnly="0" labelOnly="1" outline="0" axis="axisRow" fieldPosition="0"/>
    </format>
    <format dxfId="44">
      <pivotArea dataOnly="0" labelOnly="1" fieldPosition="0">
        <references count="1">
          <reference field="5" count="0"/>
        </references>
      </pivotArea>
    </format>
    <format dxfId="43">
      <pivotArea dataOnly="0" labelOnly="1" fieldPosition="0">
        <references count="1">
          <reference field="0" count="0"/>
        </references>
      </pivotArea>
    </format>
  </format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10" format="0" series="1">
      <pivotArea type="data" outline="0" fieldPosition="0">
        <references count="2">
          <reference field="4294967294" count="1" selected="0">
            <x v="0"/>
          </reference>
          <reference field="0" count="1" selected="0">
            <x v="0"/>
          </reference>
        </references>
      </pivotArea>
    </chartFormat>
    <chartFormat chart="10" format="1" series="1">
      <pivotArea type="data" outline="0" fieldPosition="0">
        <references count="2">
          <reference field="4294967294" count="1" selected="0">
            <x v="0"/>
          </reference>
          <reference field="0" count="1" selected="0">
            <x v="1"/>
          </reference>
        </references>
      </pivotArea>
    </chartFormat>
    <chartFormat chart="12" format="2" series="1">
      <pivotArea type="data" outline="0" fieldPosition="0">
        <references count="2">
          <reference field="4294967294" count="1" selected="0">
            <x v="0"/>
          </reference>
          <reference field="0" count="1" selected="0">
            <x v="0"/>
          </reference>
        </references>
      </pivotArea>
    </chartFormat>
    <chartFormat chart="12" format="3" series="1">
      <pivotArea type="data" outline="0" fieldPosition="0">
        <references count="2">
          <reference field="4294967294" count="1" selected="0">
            <x v="0"/>
          </reference>
          <reference field="0" count="1" selected="0">
            <x v="1"/>
          </reference>
        </references>
      </pivotArea>
    </chartFormat>
    <chartFormat chart="18" format="4" series="1">
      <pivotArea type="data" outline="0" fieldPosition="0">
        <references count="2">
          <reference field="4294967294" count="1" selected="0">
            <x v="0"/>
          </reference>
          <reference field="0" count="1" selected="0">
            <x v="0"/>
          </reference>
        </references>
      </pivotArea>
    </chartFormat>
    <chartFormat chart="18" format="5" series="1">
      <pivotArea type="data" outline="0" fieldPosition="0">
        <references count="2">
          <reference field="4294967294" count="1" selected="0">
            <x v="0"/>
          </reference>
          <reference field="0" count="1" selected="0">
            <x v="1"/>
          </reference>
        </references>
      </pivotArea>
    </chartFormat>
    <chartFormat chart="18" format="6"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2CDDD8-B9D5-494A-AE85-79C75DD25A0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32:C49" firstHeaderRow="1"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multipleItemSelectionAllowed="1"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showAll="0"/>
    <pivotField showAll="0"/>
  </pivotFields>
  <formats count="2">
    <format dxfId="65">
      <pivotArea outline="0" collapsedLevelsAreSubtotals="1" fieldPosition="0"/>
    </format>
    <format dxfId="4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B244EB-5843-4AD2-B0ED-6470A5A20A0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1:B27" firstHeaderRow="1" firstDataRow="1" firstDataCol="1"/>
  <pivotFields count="12">
    <pivotField showAll="0"/>
    <pivotField showAll="0"/>
    <pivotField axis="axisRow" showAll="0" sortType="descending">
      <items count="17">
        <item x="15"/>
        <item x="4"/>
        <item x="6"/>
        <item x="14"/>
        <item x="10"/>
        <item x="7"/>
        <item x="5"/>
        <item x="1"/>
        <item x="9"/>
        <item x="0"/>
        <item x="2"/>
        <item x="11"/>
        <item x="3"/>
        <item x="12"/>
        <item x="8"/>
        <item x="13"/>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9"/>
    </i>
    <i>
      <x v="2"/>
    </i>
    <i>
      <x v="6"/>
    </i>
    <i>
      <x v="10"/>
    </i>
    <i>
      <x v="11"/>
    </i>
    <i>
      <x v="12"/>
    </i>
    <i>
      <x v="15"/>
    </i>
    <i>
      <x v="7"/>
    </i>
    <i>
      <x v="5"/>
    </i>
    <i>
      <x v="1"/>
    </i>
    <i>
      <x v="14"/>
    </i>
    <i>
      <x v="8"/>
    </i>
    <i>
      <x v="4"/>
    </i>
    <i>
      <x/>
    </i>
    <i>
      <x v="13"/>
    </i>
    <i>
      <x v="3"/>
    </i>
  </rowItems>
  <colItems count="1">
    <i/>
  </colItems>
  <dataFields count="1">
    <dataField name="Sum of Sales" fld="10" baseField="0" baseItem="0" numFmtId="166"/>
  </dataFields>
  <formats count="6">
    <format dxfId="66">
      <pivotArea outline="0" collapsedLevelsAreSubtotals="1" fieldPosition="0"/>
    </format>
    <format dxfId="41">
      <pivotArea type="all" dataOnly="0" outline="0" fieldPosition="0"/>
    </format>
    <format dxfId="40">
      <pivotArea outline="0" collapsedLevelsAreSubtotals="1" fieldPosition="0"/>
    </format>
    <format dxfId="39">
      <pivotArea field="2" type="button" dataOnly="0" labelOnly="1" outline="0" axis="axisRow" fieldPosition="0"/>
    </format>
    <format dxfId="38">
      <pivotArea dataOnly="0" labelOnly="1" fieldPosition="0">
        <references count="1">
          <reference field="2" count="0"/>
        </references>
      </pivotArea>
    </format>
    <format dxfId="37">
      <pivotArea dataOnly="0" labelOnly="1" outline="0" axis="axisValues" fieldPosition="0"/>
    </format>
  </formats>
  <chartFormats count="2">
    <chartFormat chart="19"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3447804-4743-461E-94EF-8FBB1DC051C9}"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21:B24"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1"/>
        <item x="2"/>
        <item x="0"/>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8"/>
  </dataFields>
  <formats count="6">
    <format dxfId="57">
      <pivotArea outline="0" collapsedLevelsAreSubtotals="1" fieldPosition="0"/>
    </format>
    <format dxfId="23">
      <pivotArea type="all" dataOnly="0" outline="0" fieldPosition="0"/>
    </format>
    <format dxfId="22">
      <pivotArea outline="0" collapsedLevelsAreSubtotals="1" fieldPosition="0"/>
    </format>
    <format dxfId="21">
      <pivotArea field="5" type="button" dataOnly="0" labelOnly="1" outline="0" axis="axisRow" fieldPosition="0"/>
    </format>
    <format dxfId="20">
      <pivotArea dataOnly="0" labelOnly="1" fieldPosition="0">
        <references count="1">
          <reference field="5" count="0"/>
        </references>
      </pivotArea>
    </format>
    <format dxfId="19">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D670C5-FADE-41D8-AC5A-580DB1CACDC1}"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14:B1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6">
    <format dxfId="58">
      <pivotArea outline="0" collapsedLevelsAreSubtotals="1" fieldPosition="0"/>
    </format>
    <format dxfId="29">
      <pivotArea type="all" dataOnly="0" outline="0" fieldPosition="0"/>
    </format>
    <format dxfId="28">
      <pivotArea outline="0" collapsedLevelsAreSubtotals="1" fieldPosition="0"/>
    </format>
    <format dxfId="27">
      <pivotArea field="6" type="button" dataOnly="0" labelOnly="1" outline="0" axis="axisRow" fieldPosition="0"/>
    </format>
    <format dxfId="26">
      <pivotArea dataOnly="0" labelOnly="1" fieldPosition="0">
        <references count="1">
          <reference field="6" count="0"/>
        </references>
      </pivotArea>
    </format>
    <format dxfId="25">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6" count="1" selected="0">
            <x v="0"/>
          </reference>
        </references>
      </pivotArea>
    </chartFormat>
    <chartFormat chart="12" format="2">
      <pivotArea type="data" outline="0" fieldPosition="0">
        <references count="2">
          <reference field="4294967294" count="1" selected="0">
            <x v="0"/>
          </reference>
          <reference field="6" count="1" selected="0">
            <x v="1"/>
          </reference>
        </references>
      </pivotArea>
    </chartFormat>
    <chartFormat chart="12" format="3">
      <pivotArea type="data" outline="0" fieldPosition="0">
        <references count="2">
          <reference field="4294967294" count="1" selected="0">
            <x v="0"/>
          </reference>
          <reference field="6" count="1" selected="0">
            <x v="2"/>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6" count="1" selected="0">
            <x v="0"/>
          </reference>
        </references>
      </pivotArea>
    </chartFormat>
    <chartFormat chart="15" format="10">
      <pivotArea type="data" outline="0" fieldPosition="0">
        <references count="2">
          <reference field="4294967294" count="1" selected="0">
            <x v="0"/>
          </reference>
          <reference field="6" count="1" selected="0">
            <x v="1"/>
          </reference>
        </references>
      </pivotArea>
    </chartFormat>
    <chartFormat chart="15"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2F42E2-8FCD-4158-BA51-623EFB200143}" name="outle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3:B12"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7">
    <format dxfId="60">
      <pivotArea collapsedLevelsAreSubtotals="1" fieldPosition="0">
        <references count="1">
          <reference field="3" count="0"/>
        </references>
      </pivotArea>
    </format>
    <format dxfId="59">
      <pivotArea outline="0" collapsedLevelsAreSubtotals="1" fieldPosition="0"/>
    </format>
    <format dxfId="35">
      <pivotArea type="all" dataOnly="0" outline="0" fieldPosition="0"/>
    </format>
    <format dxfId="34">
      <pivotArea outline="0" collapsedLevelsAreSubtotals="1" fieldPosition="0"/>
    </format>
    <format dxfId="33">
      <pivotArea field="3" type="button" dataOnly="0" labelOnly="1" outline="0" axis="axisRow" fieldPosition="0"/>
    </format>
    <format dxfId="32">
      <pivotArea dataOnly="0" labelOnly="1" fieldPosition="0">
        <references count="1">
          <reference field="3" count="0"/>
        </references>
      </pivotArea>
    </format>
    <format dxfId="31">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3" count="1" selected="0">
            <x v="6"/>
          </reference>
        </references>
      </pivotArea>
    </chartFormat>
    <chartFormat chart="6" format="4">
      <pivotArea type="data" outline="0" fieldPosition="0">
        <references count="2">
          <reference field="4294967294" count="1" selected="0">
            <x v="0"/>
          </reference>
          <reference field="3" count="1" selected="0">
            <x v="7"/>
          </reference>
        </references>
      </pivotArea>
    </chartFormat>
    <chartFormat chart="6" format="5">
      <pivotArea type="data" outline="0" fieldPosition="0">
        <references count="2">
          <reference field="4294967294" count="1" selected="0">
            <x v="0"/>
          </reference>
          <reference field="3" count="1" selected="0">
            <x v="8"/>
          </reference>
        </references>
      </pivotArea>
    </chartFormat>
    <chartFormat chart="6" format="6">
      <pivotArea type="data" outline="0" fieldPosition="0">
        <references count="2">
          <reference field="4294967294" count="1" selected="0">
            <x v="0"/>
          </reference>
          <reference field="3" count="1" selected="0">
            <x v="0"/>
          </reference>
        </references>
      </pivotArea>
    </chartFormat>
    <chartFormat chart="6" format="7">
      <pivotArea type="data" outline="0" fieldPosition="0">
        <references count="2">
          <reference field="4294967294" count="1" selected="0">
            <x v="0"/>
          </reference>
          <reference field="3" count="1" selected="0">
            <x v="1"/>
          </reference>
        </references>
      </pivotArea>
    </chartFormat>
    <chartFormat chart="6" format="8">
      <pivotArea type="data" outline="0" fieldPosition="0">
        <references count="2">
          <reference field="4294967294" count="1" selected="0">
            <x v="0"/>
          </reference>
          <reference field="3" count="1" selected="0">
            <x v="2"/>
          </reference>
        </references>
      </pivotArea>
    </chartFormat>
    <chartFormat chart="6" format="9">
      <pivotArea type="data" outline="0" fieldPosition="0">
        <references count="2">
          <reference field="4294967294" count="1" selected="0">
            <x v="0"/>
          </reference>
          <reference field="3" count="1" selected="0">
            <x v="3"/>
          </reference>
        </references>
      </pivotArea>
    </chartFormat>
    <chartFormat chart="6" format="10">
      <pivotArea type="data" outline="0" fieldPosition="0">
        <references count="2">
          <reference field="4294967294" count="1" selected="0">
            <x v="0"/>
          </reference>
          <reference field="3" count="1" selected="0">
            <x v="4"/>
          </reference>
        </references>
      </pivotArea>
    </chartFormat>
    <chartFormat chart="6" format="1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93B02A-BE9D-47C3-AA7C-54274E9239ED}"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5">
  <location ref="A42:B46" firstHeaderRow="1" firstDataRow="1" firstDataCol="1"/>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numFmtId="1"/>
  </dataFields>
  <formats count="6">
    <format dxfId="61">
      <pivotArea outline="0" collapsedLevelsAreSubtotals="1" fieldPosition="0"/>
    </format>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fieldPosition="0">
        <references count="1">
          <reference field="7" count="0"/>
        </references>
      </pivotArea>
    </format>
    <format dxfId="1">
      <pivotArea dataOnly="0" labelOnly="1" outline="0" axis="axisValues" fieldPosition="0"/>
    </format>
  </formats>
  <chartFormats count="2">
    <chartFormat chart="30"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02691E-A1E4-4611-9EA4-1C86ABFEA325}"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0">
  <location ref="A35:B3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4"/>
  </dataFields>
  <formats count="6">
    <format dxfId="62">
      <pivotArea outline="0" collapsedLevelsAreSubtotals="1" fieldPosition="0"/>
    </format>
    <format dxfId="11">
      <pivotArea type="all" dataOnly="0" outline="0" fieldPosition="0"/>
    </format>
    <format dxfId="10">
      <pivotArea outline="0" collapsedLevelsAreSubtotals="1" fieldPosition="0"/>
    </format>
    <format dxfId="9">
      <pivotArea field="7" type="button" dataOnly="0" labelOnly="1" outline="0" axis="axisRow" fieldPosition="0"/>
    </format>
    <format dxfId="8">
      <pivotArea dataOnly="0" labelOnly="1" fieldPosition="0">
        <references count="1">
          <reference field="7" count="0"/>
        </references>
      </pivotArea>
    </format>
    <format dxfId="7">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7" count="1" selected="0">
            <x v="3"/>
          </reference>
        </references>
      </pivotArea>
    </chartFormat>
    <chartFormat chart="20" format="4">
      <pivotArea type="data" outline="0" fieldPosition="0">
        <references count="2">
          <reference field="4294967294" count="1" selected="0">
            <x v="0"/>
          </reference>
          <reference field="7" count="1" selected="0">
            <x v="2"/>
          </reference>
        </references>
      </pivotArea>
    </chartFormat>
    <chartFormat chart="20" format="5">
      <pivotArea type="data" outline="0" fieldPosition="0">
        <references count="2">
          <reference field="4294967294" count="1" selected="0">
            <x v="0"/>
          </reference>
          <reference field="7" count="1" selected="0">
            <x v="1"/>
          </reference>
        </references>
      </pivotArea>
    </chartFormat>
    <chartFormat chart="20" format="6">
      <pivotArea type="data" outline="0" fieldPosition="0">
        <references count="2">
          <reference field="4294967294" count="1" selected="0">
            <x v="0"/>
          </reference>
          <reference field="7" count="1" selected="0">
            <x v="0"/>
          </reference>
        </references>
      </pivotArea>
    </chartFormat>
    <chartFormat chart="22" format="2"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442D951-FF41-4B29-AE2E-B29C030E3885}"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location ref="A29:B3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8"/>
  </dataFields>
  <formats count="6">
    <format dxfId="63">
      <pivotArea outline="0" collapsedLevelsAreSubtotals="1" fieldPosition="0"/>
    </format>
    <format dxfId="17">
      <pivotArea type="all" dataOnly="0" outline="0" fieldPosition="0"/>
    </format>
    <format dxfId="16">
      <pivotArea outline="0" collapsedLevelsAreSubtotals="1" fieldPosition="0"/>
    </format>
    <format dxfId="15">
      <pivotArea field="7" type="button" dataOnly="0" labelOnly="1" outline="0" axis="axisRow" fieldPosition="0"/>
    </format>
    <format dxfId="14">
      <pivotArea dataOnly="0" labelOnly="1" fieldPosition="0">
        <references count="1">
          <reference field="7" count="0"/>
        </references>
      </pivotArea>
    </format>
    <format dxfId="13">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7" count="1" selected="0">
            <x v="3"/>
          </reference>
        </references>
      </pivotArea>
    </chartFormat>
    <chartFormat chart="20" format="4">
      <pivotArea type="data" outline="0" fieldPosition="0">
        <references count="2">
          <reference field="4294967294" count="1" selected="0">
            <x v="0"/>
          </reference>
          <reference field="7" count="1" selected="0">
            <x v="2"/>
          </reference>
        </references>
      </pivotArea>
    </chartFormat>
    <chartFormat chart="20" format="5">
      <pivotArea type="data" outline="0" fieldPosition="0">
        <references count="2">
          <reference field="4294967294" count="1" selected="0">
            <x v="0"/>
          </reference>
          <reference field="7" count="1" selected="0">
            <x v="1"/>
          </reference>
        </references>
      </pivotArea>
    </chartFormat>
    <chartFormat chart="20" format="6">
      <pivotArea type="data" outline="0" fieldPosition="0">
        <references count="2">
          <reference field="4294967294" count="1" selected="0">
            <x v="0"/>
          </reference>
          <reference field="7" count="1" selected="0">
            <x v="0"/>
          </reference>
        </references>
      </pivotArea>
    </chartFormat>
    <chartFormat chart="2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5C954C91-6CC3-410E-9363-75F0EB849BAB}" sourceName="Outlet Size">
  <pivotTables>
    <pivotTable tabId="2" name="Blinkit_Anlysis_KPI"/>
    <pivotTable tabId="2" name="PivotTable2"/>
    <pivotTable tabId="5" name="PivotTable1"/>
    <pivotTable tabId="5" name="PivotTable5"/>
    <pivotTable tabId="5" name="PivotTable2"/>
  </pivotTables>
  <data>
    <tabular pivotCacheId="92713174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2F758ECF-17D7-4042-A88E-8F787B82AAED}" sourceName="Item Type">
  <pivotTables>
    <pivotTable tabId="7" name="PivotTable10"/>
    <pivotTable tabId="2" name="Blinkit_Anlysis_KPI"/>
    <pivotTable tabId="2" name="PivotTable2"/>
    <pivotTable tabId="5" name="PivotTable1"/>
    <pivotTable tabId="5" name="PivotTable2"/>
    <pivotTable tabId="5" name="PivotTable5"/>
    <pivotTable tabId="7" name="outlet"/>
    <pivotTable tabId="7" name="PivotTable4"/>
    <pivotTable tabId="7" name="PivotTable5"/>
    <pivotTable tabId="7" name="PivotTable8"/>
    <pivotTable tabId="7" name="PivotTable9"/>
  </pivotTables>
  <data>
    <tabular pivotCacheId="927131749">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E830F175-F7A0-460C-B205-6D7CAC318430}" sourceName="Outlet Location Type">
  <pivotTables>
    <pivotTable tabId="7" name="PivotTable10"/>
    <pivotTable tabId="2" name="Blinkit_Anlysis_KPI"/>
    <pivotTable tabId="2" name="PivotTable2"/>
    <pivotTable tabId="5" name="PivotTable1"/>
    <pivotTable tabId="5" name="PivotTable2"/>
    <pivotTable tabId="5" name="PivotTable5"/>
    <pivotTable tabId="7" name="outlet"/>
    <pivotTable tabId="7" name="PivotTable4"/>
    <pivotTable tabId="7" name="PivotTable5"/>
    <pivotTable tabId="7" name="PivotTable8"/>
    <pivotTable tabId="7" name="PivotTable9"/>
  </pivotTables>
  <data>
    <tabular pivotCacheId="92713174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0ADE12F0-9472-41D0-82C0-6F70D46678D8}" cache="Slicer_Outlet_Size" caption="Outlet Siz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5670849-D054-45A3-938C-D5148C55FF27}" cache="Slicer_Outlet_Size" caption="Outlet Size" style="Slicer Style 1" rowHeight="260350"/>
  <slicer name="Item Type 1" xr10:uid="{02391CDD-54F3-43D2-8063-A42F9BC56DF6}" cache="Slicer_Item_Type" caption="Item Type" startItem="7" style="Slicer Style 1" rowHeight="260350"/>
  <slicer name="Outlet Location Type 1" xr10:uid="{54847B61-0905-400B-985A-17461030D5D6}" cache="Slicer_Outlet_Location_Type" caption="Outlet Location Type" style="Slicer Style 1"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7150D8AA-A568-4C60-A862-4D3284A75E91}" cache="Slicer_Item_Type" caption="Item Type" rowHeight="260350"/>
  <slicer name="Outlet Location Type" xr10:uid="{EC604109-7631-4DA9-9A05-80A4A441F2C6}" cache="Slicer_Outlet_Location_Type" caption="Outlet Location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microsoft.com/office/2007/relationships/slicer" Target="../slicers/slicer3.xml"/><Relationship Id="rId3" Type="http://schemas.openxmlformats.org/officeDocument/2006/relationships/pivotTable" Target="../pivotTables/pivotTable8.xml"/><Relationship Id="rId7"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9AB7-EA97-4692-82CA-CBBBF80EBF85}">
  <dimension ref="A2:L1208"/>
  <sheetViews>
    <sheetView workbookViewId="0">
      <selection activeCell="J20" sqref="J20"/>
    </sheetView>
  </sheetViews>
  <sheetFormatPr defaultRowHeight="15.6" x14ac:dyDescent="0.3"/>
  <cols>
    <col min="1" max="1" width="12.296875" bestFit="1" customWidth="1"/>
    <col min="2" max="2" width="11.3984375" bestFit="1" customWidth="1"/>
    <col min="3" max="3" width="15.3984375" bestFit="1" customWidth="1"/>
    <col min="4" max="4" width="15.69921875" bestFit="1" customWidth="1"/>
  </cols>
  <sheetData>
    <row r="2" spans="1:12" ht="16.2" thickBot="1" x14ac:dyDescent="0.35"/>
    <row r="3" spans="1:12" ht="22.2" x14ac:dyDescent="0.35">
      <c r="A3" s="1"/>
      <c r="B3" s="22" t="s">
        <v>1617</v>
      </c>
      <c r="C3" s="22"/>
      <c r="D3" s="22"/>
      <c r="E3" s="22"/>
      <c r="F3" s="22"/>
      <c r="G3" s="22"/>
      <c r="H3" s="22"/>
      <c r="I3" s="22"/>
      <c r="J3" s="22"/>
      <c r="K3" s="2"/>
      <c r="L3" s="3"/>
    </row>
    <row r="4" spans="1:12" ht="16.2" thickBot="1" x14ac:dyDescent="0.35">
      <c r="A4" s="4"/>
      <c r="L4" s="5"/>
    </row>
    <row r="5" spans="1:12" ht="16.2" thickBot="1" x14ac:dyDescent="0.35">
      <c r="A5" s="9" t="s">
        <v>1612</v>
      </c>
      <c r="B5" s="10" t="s">
        <v>1613</v>
      </c>
      <c r="C5" s="10" t="s">
        <v>1614</v>
      </c>
      <c r="D5" s="11" t="s">
        <v>1615</v>
      </c>
      <c r="L5" s="5"/>
    </row>
    <row r="6" spans="1:12" ht="16.2" thickBot="1" x14ac:dyDescent="0.35">
      <c r="A6" s="9">
        <v>1201681.4928000034</v>
      </c>
      <c r="B6" s="10">
        <v>140.99278338613203</v>
      </c>
      <c r="C6" s="10">
        <v>8523</v>
      </c>
      <c r="D6" s="12">
        <v>3.9658570925731196</v>
      </c>
      <c r="L6" s="5"/>
    </row>
    <row r="7" spans="1:12" x14ac:dyDescent="0.3">
      <c r="A7" s="4"/>
      <c r="L7" s="5"/>
    </row>
    <row r="8" spans="1:12" x14ac:dyDescent="0.3">
      <c r="A8" s="23" t="s">
        <v>1612</v>
      </c>
      <c r="B8" s="18"/>
      <c r="C8" s="18"/>
      <c r="D8" s="18" t="s">
        <v>1613</v>
      </c>
      <c r="E8" s="18"/>
      <c r="F8" s="18"/>
      <c r="G8" s="18" t="s">
        <v>1614</v>
      </c>
      <c r="H8" s="18"/>
      <c r="I8" s="18"/>
      <c r="J8" s="18" t="s">
        <v>1616</v>
      </c>
      <c r="K8" s="18"/>
      <c r="L8" s="19"/>
    </row>
    <row r="9" spans="1:12" x14ac:dyDescent="0.3">
      <c r="A9" s="24">
        <f>GETPIVOTDATA("Total Sales",$A$5)</f>
        <v>1201681.4928000034</v>
      </c>
      <c r="B9" s="25"/>
      <c r="C9" s="25"/>
      <c r="D9" s="26">
        <f>GETPIVOTDATA("Average of Sales",$A$5)</f>
        <v>140.99278338613203</v>
      </c>
      <c r="E9" s="26"/>
      <c r="F9" s="26"/>
      <c r="G9" s="27">
        <f>GETPIVOTDATA("Number Of Items",$A$5)</f>
        <v>8523</v>
      </c>
      <c r="H9" s="27"/>
      <c r="I9" s="27"/>
      <c r="J9" s="20">
        <f>GETPIVOTDATA("Average of Rating",$A$5)</f>
        <v>3.9658570925731196</v>
      </c>
      <c r="K9" s="20"/>
      <c r="L9" s="21"/>
    </row>
    <row r="10" spans="1:12" ht="16.2" thickBot="1" x14ac:dyDescent="0.35">
      <c r="A10" s="6"/>
      <c r="B10" s="7"/>
      <c r="C10" s="7"/>
      <c r="D10" s="7"/>
      <c r="E10" s="7"/>
      <c r="F10" s="7"/>
      <c r="G10" s="7"/>
      <c r="H10" s="7"/>
      <c r="I10" s="7"/>
      <c r="J10" s="7"/>
      <c r="K10" s="7"/>
      <c r="L10" s="8"/>
    </row>
    <row r="11" spans="1:12" x14ac:dyDescent="0.3">
      <c r="A11" s="1"/>
      <c r="B11" s="2"/>
      <c r="C11" s="2"/>
      <c r="D11" s="2"/>
      <c r="E11" s="2"/>
      <c r="F11" s="2"/>
      <c r="G11" s="3"/>
    </row>
    <row r="12" spans="1:12" ht="22.2" x14ac:dyDescent="0.35">
      <c r="A12" s="28" t="s">
        <v>1618</v>
      </c>
      <c r="B12" s="29"/>
      <c r="C12" s="29"/>
      <c r="D12" s="29"/>
      <c r="E12" s="29"/>
      <c r="F12" s="29"/>
      <c r="G12" s="5"/>
    </row>
    <row r="13" spans="1:12" x14ac:dyDescent="0.3">
      <c r="A13" s="30" t="s">
        <v>1610</v>
      </c>
      <c r="B13" s="31" t="s">
        <v>1611</v>
      </c>
      <c r="C13" s="31"/>
      <c r="D13" s="31"/>
      <c r="E13" s="31"/>
      <c r="F13" s="31"/>
      <c r="G13" s="5"/>
    </row>
    <row r="14" spans="1:12" x14ac:dyDescent="0.3">
      <c r="A14" s="32" t="s">
        <v>17</v>
      </c>
      <c r="B14" s="33">
        <v>776319.68840000057</v>
      </c>
      <c r="C14" s="31"/>
      <c r="D14" s="31"/>
      <c r="E14" s="31"/>
      <c r="F14" s="31"/>
      <c r="G14" s="5"/>
    </row>
    <row r="15" spans="1:12" x14ac:dyDescent="0.3">
      <c r="A15" s="32" t="s">
        <v>10</v>
      </c>
      <c r="B15" s="33">
        <v>425361.8043999995</v>
      </c>
      <c r="C15" s="31"/>
      <c r="D15" s="31"/>
      <c r="E15" s="31"/>
      <c r="F15" s="31"/>
      <c r="G15" s="5"/>
    </row>
    <row r="16" spans="1:12" x14ac:dyDescent="0.3">
      <c r="A16" s="4"/>
      <c r="B16" s="31"/>
      <c r="C16" s="31"/>
      <c r="D16" s="31"/>
      <c r="E16" s="31"/>
      <c r="F16" s="31"/>
      <c r="G16" s="5"/>
    </row>
    <row r="17" spans="1:7" x14ac:dyDescent="0.3">
      <c r="A17" s="4"/>
      <c r="B17" s="31"/>
      <c r="C17" s="31"/>
      <c r="D17" s="31"/>
      <c r="E17" s="31"/>
      <c r="F17" s="31"/>
      <c r="G17" s="5"/>
    </row>
    <row r="18" spans="1:7" x14ac:dyDescent="0.3">
      <c r="A18" s="4"/>
      <c r="B18" s="31"/>
      <c r="C18" s="31"/>
      <c r="D18" s="31"/>
      <c r="E18" s="31"/>
      <c r="F18" s="31"/>
      <c r="G18" s="5"/>
    </row>
    <row r="19" spans="1:7" x14ac:dyDescent="0.3">
      <c r="A19" s="4"/>
      <c r="B19" s="31"/>
      <c r="C19" s="31"/>
      <c r="D19" s="31"/>
      <c r="E19" s="31"/>
      <c r="F19" s="31"/>
      <c r="G19" s="5"/>
    </row>
    <row r="20" spans="1:7" x14ac:dyDescent="0.3">
      <c r="A20" s="4"/>
      <c r="B20" s="31"/>
      <c r="C20" s="31"/>
      <c r="D20" s="31"/>
      <c r="E20" s="31"/>
      <c r="F20" s="31"/>
      <c r="G20" s="5"/>
    </row>
    <row r="21" spans="1:7" x14ac:dyDescent="0.3">
      <c r="A21" s="4"/>
      <c r="B21" s="31"/>
      <c r="C21" s="31"/>
      <c r="D21" s="31"/>
      <c r="E21" s="31"/>
      <c r="F21" s="31"/>
      <c r="G21" s="5"/>
    </row>
    <row r="22" spans="1:7" ht="16.2" thickBot="1" x14ac:dyDescent="0.35">
      <c r="A22" s="6"/>
      <c r="B22" s="7"/>
      <c r="C22" s="7"/>
      <c r="D22" s="7"/>
      <c r="E22" s="7"/>
      <c r="F22" s="7"/>
      <c r="G22" s="8"/>
    </row>
    <row r="30" spans="1:7" ht="16.2" thickBot="1" x14ac:dyDescent="0.35"/>
    <row r="1208" ht="16.2" thickBot="1" x14ac:dyDescent="0.35"/>
  </sheetData>
  <mergeCells count="10">
    <mergeCell ref="J8:L8"/>
    <mergeCell ref="J9:L9"/>
    <mergeCell ref="B3:J3"/>
    <mergeCell ref="A12:F12"/>
    <mergeCell ref="A8:C8"/>
    <mergeCell ref="A9:C9"/>
    <mergeCell ref="D8:F8"/>
    <mergeCell ref="D9:F9"/>
    <mergeCell ref="G8:I8"/>
    <mergeCell ref="G9:I9"/>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0BF9-2224-4742-AF1D-0A231C97773D}">
  <dimension ref="P19"/>
  <sheetViews>
    <sheetView showGridLines="0" zoomScale="82" zoomScaleNormal="80" workbookViewId="0">
      <selection activeCell="Z3" sqref="Z3"/>
    </sheetView>
  </sheetViews>
  <sheetFormatPr defaultRowHeight="15.6" x14ac:dyDescent="0.3"/>
  <sheetData>
    <row r="19" spans="16:16" ht="18" x14ac:dyDescent="0.3">
      <c r="P19"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6C6A3-E3A4-4340-BDDA-F62F2BAF810E}">
  <dimension ref="A1:J49"/>
  <sheetViews>
    <sheetView topLeftCell="A35" workbookViewId="0">
      <selection activeCell="N61" sqref="N61"/>
    </sheetView>
  </sheetViews>
  <sheetFormatPr defaultRowHeight="15.6" x14ac:dyDescent="0.3"/>
  <cols>
    <col min="1" max="1" width="12.296875" bestFit="1" customWidth="1"/>
    <col min="2" max="2" width="15.19921875" bestFit="1" customWidth="1"/>
    <col min="3" max="5" width="7.3984375" bestFit="1" customWidth="1"/>
    <col min="6" max="7" width="6.3984375" bestFit="1" customWidth="1"/>
  </cols>
  <sheetData>
    <row r="1" spans="1:10" x14ac:dyDescent="0.3">
      <c r="A1" s="1"/>
      <c r="B1" s="2"/>
      <c r="C1" s="2"/>
      <c r="D1" s="2"/>
      <c r="E1" s="2"/>
      <c r="F1" s="2"/>
      <c r="G1" s="3"/>
    </row>
    <row r="2" spans="1:10" x14ac:dyDescent="0.3">
      <c r="A2" s="34" t="s">
        <v>1620</v>
      </c>
      <c r="B2" s="35"/>
      <c r="C2" s="35"/>
      <c r="D2" s="31"/>
      <c r="E2" s="31"/>
      <c r="F2" s="31"/>
      <c r="G2" s="5"/>
    </row>
    <row r="3" spans="1:10" x14ac:dyDescent="0.3">
      <c r="A3" s="30" t="s">
        <v>1611</v>
      </c>
      <c r="B3" s="36" t="s">
        <v>1619</v>
      </c>
      <c r="C3" s="31"/>
      <c r="D3" s="31"/>
      <c r="E3" s="31"/>
      <c r="F3" s="31"/>
      <c r="G3" s="5"/>
    </row>
    <row r="4" spans="1:10" x14ac:dyDescent="0.3">
      <c r="A4" s="30" t="s">
        <v>1610</v>
      </c>
      <c r="B4" s="31" t="s">
        <v>17</v>
      </c>
      <c r="C4" s="31" t="s">
        <v>10</v>
      </c>
      <c r="D4" s="31"/>
      <c r="E4" s="31"/>
      <c r="F4" s="31"/>
      <c r="G4" s="5"/>
    </row>
    <row r="5" spans="1:10" x14ac:dyDescent="0.3">
      <c r="A5" s="32" t="s">
        <v>14</v>
      </c>
      <c r="B5" s="33">
        <v>215047.9126000001</v>
      </c>
      <c r="C5" s="33">
        <v>121349.89940000001</v>
      </c>
      <c r="D5" s="31"/>
      <c r="E5" s="31"/>
      <c r="F5" s="31"/>
      <c r="G5" s="5"/>
    </row>
    <row r="6" spans="1:10" x14ac:dyDescent="0.3">
      <c r="A6" s="32" t="s">
        <v>34</v>
      </c>
      <c r="B6" s="33">
        <v>254464.77940000014</v>
      </c>
      <c r="C6" s="33">
        <v>138685.86819999994</v>
      </c>
      <c r="D6" s="31"/>
      <c r="E6" s="31"/>
      <c r="F6" s="31"/>
      <c r="G6" s="5"/>
    </row>
    <row r="7" spans="1:10" x14ac:dyDescent="0.3">
      <c r="A7" s="32" t="s">
        <v>21</v>
      </c>
      <c r="B7" s="33">
        <v>306806.99640000012</v>
      </c>
      <c r="C7" s="33">
        <v>165326.0368</v>
      </c>
      <c r="D7" s="31"/>
      <c r="E7" s="31"/>
      <c r="F7" s="31"/>
      <c r="G7" s="5"/>
    </row>
    <row r="8" spans="1:10" x14ac:dyDescent="0.3">
      <c r="A8" s="4"/>
      <c r="B8" s="31"/>
      <c r="C8" s="31"/>
      <c r="D8" s="31"/>
      <c r="E8" s="31"/>
      <c r="F8" s="31"/>
      <c r="G8" s="5"/>
    </row>
    <row r="9" spans="1:10" ht="16.2" thickBot="1" x14ac:dyDescent="0.35">
      <c r="A9" s="4"/>
      <c r="B9" s="31"/>
      <c r="C9" s="31"/>
      <c r="D9" s="31"/>
      <c r="E9" s="31"/>
      <c r="F9" s="31"/>
      <c r="G9" s="5"/>
    </row>
    <row r="10" spans="1:10" x14ac:dyDescent="0.3">
      <c r="A10" s="37" t="s">
        <v>1621</v>
      </c>
      <c r="B10" s="38"/>
      <c r="C10" s="38"/>
      <c r="D10" s="2"/>
      <c r="E10" s="2"/>
      <c r="F10" s="2"/>
      <c r="G10" s="2"/>
      <c r="H10" s="2"/>
      <c r="I10" s="2"/>
      <c r="J10" s="3"/>
    </row>
    <row r="11" spans="1:10" x14ac:dyDescent="0.3">
      <c r="A11" s="30" t="s">
        <v>1610</v>
      </c>
      <c r="B11" s="31" t="s">
        <v>1611</v>
      </c>
      <c r="C11" s="31"/>
      <c r="D11" s="31"/>
      <c r="E11" s="31"/>
      <c r="F11" s="31"/>
      <c r="G11" s="31"/>
      <c r="H11" s="31"/>
      <c r="I11" s="31"/>
      <c r="J11" s="5"/>
    </row>
    <row r="12" spans="1:10" x14ac:dyDescent="0.3">
      <c r="A12" s="32" t="s">
        <v>12</v>
      </c>
      <c r="B12" s="33">
        <v>178124.08099999995</v>
      </c>
      <c r="C12" s="31"/>
      <c r="D12" s="31"/>
      <c r="E12" s="31"/>
      <c r="F12" s="31"/>
      <c r="G12" s="31"/>
      <c r="H12" s="31"/>
      <c r="I12" s="31"/>
      <c r="J12" s="5"/>
    </row>
    <row r="13" spans="1:10" x14ac:dyDescent="0.3">
      <c r="A13" s="32" t="s">
        <v>48</v>
      </c>
      <c r="B13" s="33">
        <v>175433.92240000021</v>
      </c>
      <c r="C13" s="31"/>
      <c r="D13" s="31"/>
      <c r="E13" s="31"/>
      <c r="F13" s="31"/>
      <c r="G13" s="31"/>
      <c r="H13" s="31"/>
      <c r="I13" s="31"/>
      <c r="J13" s="5"/>
    </row>
    <row r="14" spans="1:10" x14ac:dyDescent="0.3">
      <c r="A14" s="32" t="s">
        <v>42</v>
      </c>
      <c r="B14" s="33">
        <v>135976.52539999998</v>
      </c>
      <c r="C14" s="31"/>
      <c r="D14" s="31"/>
      <c r="E14" s="31"/>
      <c r="F14" s="31"/>
      <c r="G14" s="31"/>
      <c r="H14" s="31"/>
      <c r="I14" s="31"/>
      <c r="J14" s="5"/>
    </row>
    <row r="15" spans="1:10" x14ac:dyDescent="0.3">
      <c r="A15" s="32" t="s">
        <v>24</v>
      </c>
      <c r="B15" s="33">
        <v>118558.88140000009</v>
      </c>
      <c r="C15" s="31"/>
      <c r="D15" s="31"/>
      <c r="E15" s="31"/>
      <c r="F15" s="31"/>
      <c r="G15" s="31"/>
      <c r="H15" s="31"/>
      <c r="I15" s="31"/>
      <c r="J15" s="5"/>
    </row>
    <row r="16" spans="1:10" x14ac:dyDescent="0.3">
      <c r="A16" s="32" t="s">
        <v>67</v>
      </c>
      <c r="B16" s="33">
        <v>101276.46159999995</v>
      </c>
      <c r="C16" s="31"/>
      <c r="D16" s="31"/>
      <c r="E16" s="31"/>
      <c r="F16" s="31"/>
      <c r="G16" s="31"/>
      <c r="H16" s="31"/>
      <c r="I16" s="31"/>
      <c r="J16" s="5"/>
    </row>
    <row r="17" spans="1:10" x14ac:dyDescent="0.3">
      <c r="A17" s="32" t="s">
        <v>28</v>
      </c>
      <c r="B17" s="33">
        <v>90706.728999999992</v>
      </c>
      <c r="C17" s="31"/>
      <c r="D17" s="31"/>
      <c r="E17" s="31"/>
      <c r="F17" s="31"/>
      <c r="G17" s="31"/>
      <c r="H17" s="31"/>
      <c r="I17" s="31"/>
      <c r="J17" s="5"/>
    </row>
    <row r="18" spans="1:10" x14ac:dyDescent="0.3">
      <c r="A18" s="32" t="s">
        <v>95</v>
      </c>
      <c r="B18" s="33">
        <v>81894.736400000009</v>
      </c>
      <c r="C18" s="31"/>
      <c r="D18" s="31"/>
      <c r="E18" s="31"/>
      <c r="F18" s="31"/>
      <c r="G18" s="31"/>
      <c r="H18" s="31"/>
      <c r="I18" s="31"/>
      <c r="J18" s="5"/>
    </row>
    <row r="19" spans="1:10" x14ac:dyDescent="0.3">
      <c r="A19" s="32" t="s">
        <v>19</v>
      </c>
      <c r="B19" s="33">
        <v>68025.838800000012</v>
      </c>
      <c r="C19" s="31"/>
      <c r="D19" s="31"/>
      <c r="E19" s="31"/>
      <c r="F19" s="31"/>
      <c r="G19" s="31"/>
      <c r="H19" s="31"/>
      <c r="I19" s="31"/>
      <c r="J19" s="5"/>
    </row>
    <row r="20" spans="1:10" x14ac:dyDescent="0.3">
      <c r="A20" s="32" t="s">
        <v>54</v>
      </c>
      <c r="B20" s="33">
        <v>59449.863799999992</v>
      </c>
      <c r="C20" s="31"/>
      <c r="D20" s="31"/>
      <c r="E20" s="31"/>
      <c r="F20" s="31"/>
      <c r="G20" s="31"/>
      <c r="H20" s="31"/>
      <c r="I20" s="31"/>
      <c r="J20" s="5"/>
    </row>
    <row r="21" spans="1:10" x14ac:dyDescent="0.3">
      <c r="A21" s="32" t="s">
        <v>32</v>
      </c>
      <c r="B21" s="33">
        <v>58514.166999999987</v>
      </c>
      <c r="C21" s="31"/>
      <c r="D21" s="31"/>
      <c r="E21" s="31"/>
      <c r="F21" s="31"/>
      <c r="G21" s="31"/>
      <c r="H21" s="31"/>
      <c r="I21" s="31"/>
      <c r="J21" s="5"/>
    </row>
    <row r="22" spans="1:10" x14ac:dyDescent="0.3">
      <c r="A22" s="32" t="s">
        <v>57</v>
      </c>
      <c r="B22" s="33">
        <v>35379.119800000015</v>
      </c>
      <c r="C22" s="31"/>
      <c r="D22" s="31"/>
      <c r="E22" s="31"/>
      <c r="F22" s="31"/>
      <c r="G22" s="31"/>
      <c r="H22" s="31"/>
      <c r="I22" s="31"/>
      <c r="J22" s="5"/>
    </row>
    <row r="23" spans="1:10" x14ac:dyDescent="0.3">
      <c r="A23" s="32" t="s">
        <v>61</v>
      </c>
      <c r="B23" s="33">
        <v>29334.680599999996</v>
      </c>
      <c r="C23" s="31"/>
      <c r="D23" s="31"/>
      <c r="E23" s="31"/>
      <c r="F23" s="31"/>
      <c r="G23" s="31"/>
      <c r="H23" s="31"/>
      <c r="I23" s="31"/>
      <c r="J23" s="5"/>
    </row>
    <row r="24" spans="1:10" x14ac:dyDescent="0.3">
      <c r="A24" s="32" t="s">
        <v>64</v>
      </c>
      <c r="B24" s="33">
        <v>22451.891599999999</v>
      </c>
      <c r="C24" s="31"/>
      <c r="D24" s="31"/>
      <c r="E24" s="31"/>
      <c r="F24" s="31"/>
      <c r="G24" s="31"/>
      <c r="H24" s="31"/>
      <c r="I24" s="31"/>
      <c r="J24" s="5"/>
    </row>
    <row r="25" spans="1:10" x14ac:dyDescent="0.3">
      <c r="A25" s="32" t="s">
        <v>159</v>
      </c>
      <c r="B25" s="33">
        <v>21880.027399999992</v>
      </c>
      <c r="C25" s="31"/>
      <c r="D25" s="31"/>
      <c r="E25" s="31"/>
      <c r="F25" s="31"/>
      <c r="G25" s="31"/>
      <c r="H25" s="31"/>
      <c r="I25" s="31"/>
      <c r="J25" s="5"/>
    </row>
    <row r="26" spans="1:10" x14ac:dyDescent="0.3">
      <c r="A26" s="32" t="s">
        <v>74</v>
      </c>
      <c r="B26" s="33">
        <v>15596.696600000001</v>
      </c>
      <c r="C26" s="31"/>
      <c r="D26" s="31"/>
      <c r="E26" s="31"/>
      <c r="F26" s="31"/>
      <c r="G26" s="31"/>
      <c r="H26" s="31"/>
      <c r="I26" s="31"/>
      <c r="J26" s="5"/>
    </row>
    <row r="27" spans="1:10" x14ac:dyDescent="0.3">
      <c r="A27" s="32" t="s">
        <v>153</v>
      </c>
      <c r="B27" s="33">
        <v>9077.869999999999</v>
      </c>
      <c r="C27" s="31"/>
      <c r="D27" s="31"/>
      <c r="E27" s="31"/>
      <c r="F27" s="31"/>
      <c r="G27" s="31"/>
      <c r="H27" s="31"/>
      <c r="I27" s="31"/>
      <c r="J27" s="5"/>
    </row>
    <row r="28" spans="1:10" x14ac:dyDescent="0.3">
      <c r="A28" s="4"/>
      <c r="B28" s="31"/>
      <c r="C28" s="31"/>
      <c r="D28" s="31"/>
      <c r="E28" s="31"/>
      <c r="F28" s="31"/>
      <c r="G28" s="31"/>
      <c r="H28" s="31"/>
      <c r="I28" s="31"/>
      <c r="J28" s="5"/>
    </row>
    <row r="29" spans="1:10" x14ac:dyDescent="0.3">
      <c r="A29" s="4"/>
      <c r="B29" s="31"/>
      <c r="C29" s="31"/>
      <c r="D29" s="31"/>
      <c r="E29" s="31"/>
      <c r="F29" s="31"/>
      <c r="G29" s="31"/>
      <c r="H29" s="31"/>
      <c r="I29" s="31"/>
      <c r="J29" s="5"/>
    </row>
    <row r="30" spans="1:10" x14ac:dyDescent="0.3">
      <c r="A30" s="4"/>
      <c r="B30" s="31"/>
      <c r="C30" s="31"/>
      <c r="D30" s="31"/>
      <c r="E30" s="31"/>
      <c r="F30" s="31"/>
      <c r="G30" s="31"/>
      <c r="H30" s="31"/>
      <c r="I30" s="31"/>
      <c r="J30" s="5"/>
    </row>
    <row r="31" spans="1:10" x14ac:dyDescent="0.3">
      <c r="A31" s="4"/>
      <c r="B31" s="31"/>
      <c r="C31" s="31"/>
      <c r="D31" s="31"/>
      <c r="E31" s="31"/>
      <c r="F31" s="31"/>
      <c r="G31" s="31"/>
      <c r="H31" s="31"/>
      <c r="I31" s="31"/>
      <c r="J31" s="5"/>
    </row>
    <row r="32" spans="1:10" x14ac:dyDescent="0.3">
      <c r="A32" s="39"/>
      <c r="B32" s="14"/>
      <c r="C32" s="15"/>
      <c r="D32" s="31"/>
      <c r="E32" s="31"/>
      <c r="F32" s="31"/>
      <c r="G32" s="31"/>
      <c r="H32" s="31"/>
      <c r="I32" s="31"/>
      <c r="J32" s="5"/>
    </row>
    <row r="33" spans="1:10" x14ac:dyDescent="0.3">
      <c r="A33" s="40"/>
      <c r="B33" s="16"/>
      <c r="C33" s="17"/>
      <c r="D33" s="31"/>
      <c r="E33" s="31"/>
      <c r="F33" s="31"/>
      <c r="G33" s="31"/>
      <c r="H33" s="31"/>
      <c r="I33" s="31"/>
      <c r="J33" s="5"/>
    </row>
    <row r="34" spans="1:10" x14ac:dyDescent="0.3">
      <c r="A34" s="40"/>
      <c r="B34" s="16"/>
      <c r="C34" s="17"/>
      <c r="D34" s="31"/>
      <c r="E34" s="31"/>
      <c r="F34" s="31"/>
      <c r="G34" s="31"/>
      <c r="H34" s="31"/>
      <c r="I34" s="31"/>
      <c r="J34" s="5"/>
    </row>
    <row r="35" spans="1:10" x14ac:dyDescent="0.3">
      <c r="A35" s="40"/>
      <c r="B35" s="16"/>
      <c r="C35" s="17"/>
      <c r="D35" s="31"/>
      <c r="E35" s="31"/>
      <c r="F35" s="31"/>
      <c r="G35" s="31"/>
      <c r="H35" s="31"/>
      <c r="I35" s="31"/>
      <c r="J35" s="5"/>
    </row>
    <row r="36" spans="1:10" x14ac:dyDescent="0.3">
      <c r="A36" s="40"/>
      <c r="B36" s="16"/>
      <c r="C36" s="17"/>
      <c r="D36" s="31"/>
      <c r="E36" s="31"/>
      <c r="F36" s="31"/>
      <c r="G36" s="31"/>
      <c r="H36" s="31"/>
      <c r="I36" s="31"/>
      <c r="J36" s="5"/>
    </row>
    <row r="37" spans="1:10" x14ac:dyDescent="0.3">
      <c r="A37" s="40"/>
      <c r="B37" s="16"/>
      <c r="C37" s="17"/>
      <c r="D37" s="31"/>
      <c r="E37" s="31"/>
      <c r="F37" s="31"/>
      <c r="G37" s="31"/>
      <c r="H37" s="31"/>
      <c r="I37" s="31"/>
      <c r="J37" s="5"/>
    </row>
    <row r="38" spans="1:10" x14ac:dyDescent="0.3">
      <c r="A38" s="40"/>
      <c r="B38" s="16"/>
      <c r="C38" s="17"/>
      <c r="D38" s="31"/>
      <c r="E38" s="31"/>
      <c r="F38" s="31"/>
      <c r="G38" s="31"/>
      <c r="H38" s="31"/>
      <c r="I38" s="31"/>
      <c r="J38" s="5"/>
    </row>
    <row r="39" spans="1:10" x14ac:dyDescent="0.3">
      <c r="A39" s="40"/>
      <c r="B39" s="16"/>
      <c r="C39" s="17"/>
      <c r="D39" s="31"/>
      <c r="E39" s="31"/>
      <c r="F39" s="31"/>
      <c r="G39" s="31"/>
      <c r="H39" s="31"/>
      <c r="I39" s="31"/>
      <c r="J39" s="5"/>
    </row>
    <row r="40" spans="1:10" x14ac:dyDescent="0.3">
      <c r="A40" s="40"/>
      <c r="B40" s="16"/>
      <c r="C40" s="17"/>
      <c r="D40" s="31"/>
      <c r="E40" s="31"/>
      <c r="F40" s="31"/>
      <c r="G40" s="31"/>
      <c r="H40" s="31"/>
      <c r="I40" s="31"/>
      <c r="J40" s="5"/>
    </row>
    <row r="41" spans="1:10" x14ac:dyDescent="0.3">
      <c r="A41" s="40"/>
      <c r="B41" s="16"/>
      <c r="C41" s="17"/>
      <c r="D41" s="31"/>
      <c r="E41" s="31"/>
      <c r="F41" s="31"/>
      <c r="G41" s="31"/>
      <c r="H41" s="31"/>
      <c r="I41" s="31"/>
      <c r="J41" s="5"/>
    </row>
    <row r="42" spans="1:10" x14ac:dyDescent="0.3">
      <c r="A42" s="40"/>
      <c r="B42" s="16"/>
      <c r="C42" s="17"/>
      <c r="D42" s="31"/>
      <c r="E42" s="31"/>
      <c r="F42" s="31"/>
      <c r="G42" s="31"/>
      <c r="H42" s="31"/>
      <c r="I42" s="31"/>
      <c r="J42" s="5"/>
    </row>
    <row r="43" spans="1:10" x14ac:dyDescent="0.3">
      <c r="A43" s="40"/>
      <c r="B43" s="16"/>
      <c r="C43" s="17"/>
      <c r="D43" s="31"/>
      <c r="E43" s="31"/>
      <c r="F43" s="31"/>
      <c r="G43" s="31"/>
      <c r="H43" s="31"/>
      <c r="I43" s="31"/>
      <c r="J43" s="5"/>
    </row>
    <row r="44" spans="1:10" x14ac:dyDescent="0.3">
      <c r="A44" s="40"/>
      <c r="B44" s="16"/>
      <c r="C44" s="17"/>
      <c r="D44" s="31"/>
      <c r="E44" s="31"/>
      <c r="F44" s="31"/>
      <c r="G44" s="31"/>
      <c r="H44" s="31"/>
      <c r="I44" s="31"/>
      <c r="J44" s="5"/>
    </row>
    <row r="45" spans="1:10" x14ac:dyDescent="0.3">
      <c r="A45" s="40"/>
      <c r="B45" s="16"/>
      <c r="C45" s="17"/>
      <c r="D45" s="31"/>
      <c r="E45" s="31"/>
      <c r="F45" s="31"/>
      <c r="G45" s="31"/>
      <c r="H45" s="31"/>
      <c r="I45" s="31"/>
      <c r="J45" s="5"/>
    </row>
    <row r="46" spans="1:10" x14ac:dyDescent="0.3">
      <c r="A46" s="40"/>
      <c r="B46" s="16"/>
      <c r="C46" s="17"/>
      <c r="D46" s="31"/>
      <c r="E46" s="31"/>
      <c r="F46" s="31"/>
      <c r="G46" s="31"/>
      <c r="H46" s="31"/>
      <c r="I46" s="31"/>
      <c r="J46" s="5"/>
    </row>
    <row r="47" spans="1:10" x14ac:dyDescent="0.3">
      <c r="A47" s="40"/>
      <c r="B47" s="16"/>
      <c r="C47" s="17"/>
      <c r="D47" s="31"/>
      <c r="E47" s="31"/>
      <c r="F47" s="31"/>
      <c r="G47" s="31"/>
      <c r="H47" s="31"/>
      <c r="I47" s="31"/>
      <c r="J47" s="5"/>
    </row>
    <row r="48" spans="1:10" x14ac:dyDescent="0.3">
      <c r="A48" s="40"/>
      <c r="B48" s="16"/>
      <c r="C48" s="17"/>
      <c r="D48" s="31"/>
      <c r="E48" s="31"/>
      <c r="F48" s="31"/>
      <c r="G48" s="31"/>
      <c r="H48" s="31"/>
      <c r="I48" s="31"/>
      <c r="J48" s="5"/>
    </row>
    <row r="49" spans="1:10" ht="16.2" thickBot="1" x14ac:dyDescent="0.35">
      <c r="A49" s="41"/>
      <c r="B49" s="42"/>
      <c r="C49" s="43"/>
      <c r="D49" s="7"/>
      <c r="E49" s="7"/>
      <c r="F49" s="7"/>
      <c r="G49" s="7"/>
      <c r="H49" s="7"/>
      <c r="I49" s="7"/>
      <c r="J49" s="8"/>
    </row>
  </sheetData>
  <mergeCells count="2">
    <mergeCell ref="A2:C2"/>
    <mergeCell ref="A10:C10"/>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864B-DA2F-4DD5-BFF5-AC49DF5FCA0F}">
  <dimension ref="A1:K48"/>
  <sheetViews>
    <sheetView topLeftCell="A24" zoomScale="101" workbookViewId="0">
      <selection activeCell="I46" sqref="I46"/>
    </sheetView>
  </sheetViews>
  <sheetFormatPr defaultRowHeight="15.6" x14ac:dyDescent="0.3"/>
  <cols>
    <col min="1" max="1" width="17.296875" bestFit="1" customWidth="1"/>
    <col min="2" max="2" width="14.59765625" bestFit="1" customWidth="1"/>
  </cols>
  <sheetData>
    <row r="1" spans="1:8" ht="16.2" thickBot="1" x14ac:dyDescent="0.35"/>
    <row r="2" spans="1:8" x14ac:dyDescent="0.3">
      <c r="A2" s="37" t="s">
        <v>1622</v>
      </c>
      <c r="B2" s="38"/>
      <c r="C2" s="38"/>
      <c r="D2" s="2"/>
      <c r="E2" s="2"/>
      <c r="F2" s="2"/>
      <c r="G2" s="2"/>
      <c r="H2" s="3"/>
    </row>
    <row r="3" spans="1:8" x14ac:dyDescent="0.3">
      <c r="A3" s="30" t="s">
        <v>1610</v>
      </c>
      <c r="B3" s="31" t="s">
        <v>1611</v>
      </c>
      <c r="C3" s="31"/>
      <c r="D3" s="31"/>
      <c r="E3" s="31"/>
      <c r="F3" s="31"/>
      <c r="G3" s="31"/>
      <c r="H3" s="5"/>
    </row>
    <row r="4" spans="1:8" x14ac:dyDescent="0.3">
      <c r="A4" s="32">
        <v>2011</v>
      </c>
      <c r="B4" s="44">
        <v>78131.566599999976</v>
      </c>
      <c r="C4" s="31"/>
      <c r="D4" s="31"/>
      <c r="E4" s="31"/>
      <c r="F4" s="31"/>
      <c r="G4" s="31"/>
      <c r="H4" s="5"/>
    </row>
    <row r="5" spans="1:8" x14ac:dyDescent="0.3">
      <c r="A5" s="32">
        <v>2012</v>
      </c>
      <c r="B5" s="44">
        <v>130476.85979999998</v>
      </c>
      <c r="C5" s="31"/>
      <c r="D5" s="31"/>
      <c r="E5" s="31"/>
      <c r="F5" s="31"/>
      <c r="G5" s="31"/>
      <c r="H5" s="5"/>
    </row>
    <row r="6" spans="1:8" x14ac:dyDescent="0.3">
      <c r="A6" s="32">
        <v>2014</v>
      </c>
      <c r="B6" s="44">
        <v>131809.01560000007</v>
      </c>
      <c r="C6" s="31"/>
      <c r="D6" s="31"/>
      <c r="E6" s="31"/>
      <c r="F6" s="31"/>
      <c r="G6" s="31"/>
      <c r="H6" s="5"/>
    </row>
    <row r="7" spans="1:8" x14ac:dyDescent="0.3">
      <c r="A7" s="32">
        <v>2015</v>
      </c>
      <c r="B7" s="44">
        <v>130942.78019999999</v>
      </c>
      <c r="C7" s="31"/>
      <c r="D7" s="31"/>
      <c r="E7" s="31"/>
      <c r="F7" s="31"/>
      <c r="G7" s="31"/>
      <c r="H7" s="5"/>
    </row>
    <row r="8" spans="1:8" x14ac:dyDescent="0.3">
      <c r="A8" s="32">
        <v>2016</v>
      </c>
      <c r="B8" s="44">
        <v>132113.36980000007</v>
      </c>
      <c r="C8" s="31"/>
      <c r="D8" s="31"/>
      <c r="E8" s="31"/>
      <c r="F8" s="31"/>
      <c r="G8" s="31"/>
      <c r="H8" s="5"/>
    </row>
    <row r="9" spans="1:8" x14ac:dyDescent="0.3">
      <c r="A9" s="32">
        <v>2017</v>
      </c>
      <c r="B9" s="44">
        <v>133103.90699999989</v>
      </c>
      <c r="C9" s="31"/>
      <c r="D9" s="31"/>
      <c r="E9" s="31"/>
      <c r="F9" s="31"/>
      <c r="G9" s="31"/>
      <c r="H9" s="5"/>
    </row>
    <row r="10" spans="1:8" x14ac:dyDescent="0.3">
      <c r="A10" s="32">
        <v>2018</v>
      </c>
      <c r="B10" s="44">
        <v>204522.25700000025</v>
      </c>
      <c r="C10" s="31"/>
      <c r="D10" s="31"/>
      <c r="E10" s="31"/>
      <c r="F10" s="31"/>
      <c r="G10" s="31"/>
      <c r="H10" s="5"/>
    </row>
    <row r="11" spans="1:8" x14ac:dyDescent="0.3">
      <c r="A11" s="32">
        <v>2020</v>
      </c>
      <c r="B11" s="44">
        <v>129103.96039999987</v>
      </c>
      <c r="C11" s="31"/>
      <c r="D11" s="31"/>
      <c r="E11" s="31"/>
      <c r="F11" s="31"/>
      <c r="G11" s="31"/>
      <c r="H11" s="5"/>
    </row>
    <row r="12" spans="1:8" ht="16.2" thickBot="1" x14ac:dyDescent="0.35">
      <c r="A12" s="45">
        <v>2022</v>
      </c>
      <c r="B12" s="46">
        <v>131477.77639999994</v>
      </c>
      <c r="C12" s="7"/>
      <c r="D12" s="7"/>
      <c r="E12" s="7"/>
      <c r="F12" s="7"/>
      <c r="G12" s="7"/>
      <c r="H12" s="8"/>
    </row>
    <row r="13" spans="1:8" x14ac:dyDescent="0.3">
      <c r="A13" s="37" t="s">
        <v>1623</v>
      </c>
      <c r="B13" s="38"/>
      <c r="C13" s="38"/>
      <c r="D13" s="2"/>
      <c r="E13" s="2"/>
      <c r="F13" s="2"/>
      <c r="G13" s="2"/>
      <c r="H13" s="3"/>
    </row>
    <row r="14" spans="1:8" x14ac:dyDescent="0.3">
      <c r="A14" s="30" t="s">
        <v>1610</v>
      </c>
      <c r="B14" s="31" t="s">
        <v>1611</v>
      </c>
      <c r="C14" s="31"/>
      <c r="D14" s="31"/>
      <c r="E14" s="31"/>
      <c r="F14" s="31"/>
      <c r="G14" s="31"/>
      <c r="H14" s="5"/>
    </row>
    <row r="15" spans="1:8" x14ac:dyDescent="0.3">
      <c r="A15" s="32" t="s">
        <v>30</v>
      </c>
      <c r="B15" s="44">
        <v>248991.58600000024</v>
      </c>
      <c r="C15" s="31"/>
      <c r="D15" s="31"/>
      <c r="E15" s="31"/>
      <c r="F15" s="31"/>
      <c r="G15" s="31"/>
      <c r="H15" s="5"/>
    </row>
    <row r="16" spans="1:8" x14ac:dyDescent="0.3">
      <c r="A16" s="32" t="s">
        <v>15</v>
      </c>
      <c r="B16" s="44">
        <v>507895.7363999993</v>
      </c>
      <c r="C16" s="31"/>
      <c r="D16" s="31"/>
      <c r="E16" s="31"/>
      <c r="F16" s="31"/>
      <c r="G16" s="31"/>
      <c r="H16" s="5"/>
    </row>
    <row r="17" spans="1:11" x14ac:dyDescent="0.3">
      <c r="A17" s="32" t="s">
        <v>26</v>
      </c>
      <c r="B17" s="44">
        <v>444794.17039999936</v>
      </c>
      <c r="C17" s="31"/>
      <c r="D17" s="31"/>
      <c r="E17" s="31"/>
      <c r="F17" s="31"/>
      <c r="G17" s="31"/>
      <c r="H17" s="5"/>
    </row>
    <row r="18" spans="1:11" x14ac:dyDescent="0.3">
      <c r="A18" s="4"/>
      <c r="B18" s="31"/>
      <c r="C18" s="31"/>
      <c r="D18" s="31"/>
      <c r="E18" s="31"/>
      <c r="F18" s="31"/>
      <c r="G18" s="31"/>
      <c r="H18" s="5"/>
    </row>
    <row r="19" spans="1:11" ht="16.2" thickBot="1" x14ac:dyDescent="0.35">
      <c r="A19" s="4"/>
      <c r="B19" s="31"/>
      <c r="C19" s="31"/>
      <c r="D19" s="31"/>
      <c r="E19" s="31"/>
      <c r="F19" s="31"/>
      <c r="G19" s="31"/>
      <c r="H19" s="5"/>
    </row>
    <row r="20" spans="1:11" x14ac:dyDescent="0.3">
      <c r="A20" s="47" t="s">
        <v>1624</v>
      </c>
      <c r="B20" s="2"/>
      <c r="C20" s="2"/>
      <c r="D20" s="2"/>
      <c r="E20" s="2"/>
      <c r="F20" s="2"/>
      <c r="G20" s="2"/>
      <c r="H20" s="2"/>
      <c r="I20" s="2"/>
      <c r="J20" s="2"/>
      <c r="K20" s="3"/>
    </row>
    <row r="21" spans="1:11" x14ac:dyDescent="0.3">
      <c r="A21" s="30" t="s">
        <v>1610</v>
      </c>
      <c r="B21" s="31" t="s">
        <v>1611</v>
      </c>
      <c r="C21" s="31"/>
      <c r="D21" s="35" t="s">
        <v>1625</v>
      </c>
      <c r="E21" s="35"/>
      <c r="F21" s="35"/>
      <c r="G21" s="31"/>
      <c r="H21" s="31"/>
      <c r="I21" s="31"/>
      <c r="J21" s="31"/>
      <c r="K21" s="5"/>
    </row>
    <row r="22" spans="1:11" x14ac:dyDescent="0.3">
      <c r="A22" s="32" t="s">
        <v>21</v>
      </c>
      <c r="B22" s="48">
        <v>472133.03319999954</v>
      </c>
      <c r="C22" s="31"/>
      <c r="D22" s="31" t="str">
        <f>A22</f>
        <v>Tier 3</v>
      </c>
      <c r="E22" s="33">
        <f>GETPIVOTDATA("Sales",$A$21,"Outlet Location Type","Tier 3")</f>
        <v>472133.03319999954</v>
      </c>
      <c r="F22" s="31"/>
      <c r="G22" s="31"/>
      <c r="H22" s="31"/>
      <c r="I22" s="31"/>
      <c r="J22" s="31"/>
      <c r="K22" s="5"/>
    </row>
    <row r="23" spans="1:11" x14ac:dyDescent="0.3">
      <c r="A23" s="32" t="s">
        <v>34</v>
      </c>
      <c r="B23" s="48">
        <v>393150.64759999956</v>
      </c>
      <c r="C23" s="31"/>
      <c r="D23" s="31" t="str">
        <f>A23</f>
        <v>Tier 2</v>
      </c>
      <c r="E23" s="33">
        <f>GETPIVOTDATA("Sales",$A$21,"Outlet Location Type","Tier 2")</f>
        <v>393150.64759999956</v>
      </c>
      <c r="F23" s="31"/>
      <c r="G23" s="31"/>
      <c r="H23" s="31"/>
      <c r="I23" s="31"/>
      <c r="J23" s="31"/>
      <c r="K23" s="5"/>
    </row>
    <row r="24" spans="1:11" x14ac:dyDescent="0.3">
      <c r="A24" s="32" t="s">
        <v>14</v>
      </c>
      <c r="B24" s="48">
        <v>336397.81199999945</v>
      </c>
      <c r="C24" s="31"/>
      <c r="D24" s="31" t="str">
        <f>A24</f>
        <v>Tier 1</v>
      </c>
      <c r="E24" s="33">
        <f>GETPIVOTDATA("Sales",$A$21,"Outlet Location Type","Tier 1")</f>
        <v>336397.81199999945</v>
      </c>
      <c r="F24" s="31"/>
      <c r="G24" s="31"/>
      <c r="H24" s="31"/>
      <c r="I24" s="31"/>
      <c r="J24" s="31"/>
      <c r="K24" s="5"/>
    </row>
    <row r="25" spans="1:11" x14ac:dyDescent="0.3">
      <c r="A25" s="4"/>
      <c r="B25" s="31"/>
      <c r="C25" s="31"/>
      <c r="D25" s="31"/>
      <c r="E25" s="31"/>
      <c r="F25" s="31"/>
      <c r="G25" s="31"/>
      <c r="H25" s="31"/>
      <c r="I25" s="31"/>
      <c r="J25" s="31"/>
      <c r="K25" s="5"/>
    </row>
    <row r="26" spans="1:11" ht="16.2" thickBot="1" x14ac:dyDescent="0.35">
      <c r="A26" s="6"/>
      <c r="B26" s="7"/>
      <c r="C26" s="7"/>
      <c r="D26" s="7"/>
      <c r="E26" s="7"/>
      <c r="F26" s="7"/>
      <c r="G26" s="7"/>
      <c r="H26" s="7"/>
      <c r="I26" s="7"/>
      <c r="J26" s="7"/>
      <c r="K26" s="8"/>
    </row>
    <row r="27" spans="1:11" x14ac:dyDescent="0.3">
      <c r="A27" s="1"/>
      <c r="B27" s="2"/>
      <c r="C27" s="2"/>
      <c r="D27" s="2"/>
      <c r="E27" s="2"/>
      <c r="F27" s="2"/>
      <c r="G27" s="2"/>
      <c r="H27" s="2"/>
      <c r="I27" s="2"/>
      <c r="J27" s="2"/>
      <c r="K27" s="3"/>
    </row>
    <row r="28" spans="1:11" x14ac:dyDescent="0.3">
      <c r="A28" s="4"/>
      <c r="B28" s="31"/>
      <c r="C28" s="31"/>
      <c r="D28" s="31"/>
      <c r="E28" s="31"/>
      <c r="F28" s="31"/>
      <c r="G28" s="31"/>
      <c r="H28" s="31"/>
      <c r="I28" s="31"/>
      <c r="J28" s="31"/>
      <c r="K28" s="5"/>
    </row>
    <row r="29" spans="1:11" x14ac:dyDescent="0.3">
      <c r="A29" s="30" t="s">
        <v>1610</v>
      </c>
      <c r="B29" s="31" t="s">
        <v>1611</v>
      </c>
      <c r="C29" s="31"/>
      <c r="D29" s="31"/>
      <c r="E29" s="31"/>
      <c r="F29" s="31"/>
      <c r="G29" s="31"/>
      <c r="H29" s="31"/>
      <c r="I29" s="31"/>
      <c r="J29" s="31"/>
      <c r="K29" s="5"/>
    </row>
    <row r="30" spans="1:11" x14ac:dyDescent="0.3">
      <c r="A30" s="32" t="s">
        <v>40</v>
      </c>
      <c r="B30" s="48">
        <v>151939.149</v>
      </c>
      <c r="C30" s="31"/>
      <c r="D30" s="31"/>
      <c r="E30" s="31"/>
      <c r="F30" s="31"/>
      <c r="G30" s="31"/>
      <c r="H30" s="31"/>
      <c r="I30" s="31"/>
      <c r="J30" s="31"/>
      <c r="K30" s="5"/>
    </row>
    <row r="31" spans="1:11" x14ac:dyDescent="0.3">
      <c r="A31" s="32" t="s">
        <v>16</v>
      </c>
      <c r="B31" s="48">
        <v>787549.89280000131</v>
      </c>
      <c r="C31" s="31"/>
      <c r="D31" s="31"/>
      <c r="E31" s="31"/>
      <c r="F31" s="31"/>
      <c r="G31" s="31"/>
      <c r="H31" s="31"/>
      <c r="I31" s="31"/>
      <c r="J31" s="31"/>
      <c r="K31" s="5"/>
    </row>
    <row r="32" spans="1:11" x14ac:dyDescent="0.3">
      <c r="A32" s="32" t="s">
        <v>22</v>
      </c>
      <c r="B32" s="48">
        <v>131477.77639999994</v>
      </c>
      <c r="C32" s="31"/>
      <c r="D32" s="31"/>
      <c r="E32" s="31"/>
      <c r="F32" s="31"/>
      <c r="G32" s="31"/>
      <c r="H32" s="31"/>
      <c r="I32" s="31"/>
      <c r="J32" s="31"/>
      <c r="K32" s="5"/>
    </row>
    <row r="33" spans="1:11" ht="16.2" thickBot="1" x14ac:dyDescent="0.35">
      <c r="A33" s="45" t="s">
        <v>46</v>
      </c>
      <c r="B33" s="49">
        <v>130714.67460000006</v>
      </c>
      <c r="C33" s="7"/>
      <c r="D33" s="7"/>
      <c r="E33" s="7"/>
      <c r="F33" s="7"/>
      <c r="G33" s="7"/>
      <c r="H33" s="7"/>
      <c r="I33" s="7"/>
      <c r="J33" s="7"/>
      <c r="K33" s="8"/>
    </row>
    <row r="34" spans="1:11" x14ac:dyDescent="0.3">
      <c r="A34" s="1"/>
      <c r="B34" s="2"/>
      <c r="C34" s="2"/>
      <c r="D34" s="2"/>
      <c r="E34" s="2"/>
      <c r="F34" s="2"/>
      <c r="G34" s="2"/>
      <c r="H34" s="3"/>
    </row>
    <row r="35" spans="1:11" x14ac:dyDescent="0.3">
      <c r="A35" s="30" t="s">
        <v>1610</v>
      </c>
      <c r="B35" s="31" t="s">
        <v>1613</v>
      </c>
      <c r="C35" s="31"/>
      <c r="D35" s="31"/>
      <c r="E35" s="31"/>
      <c r="F35" s="31"/>
      <c r="G35" s="31"/>
      <c r="H35" s="5"/>
    </row>
    <row r="36" spans="1:11" x14ac:dyDescent="0.3">
      <c r="A36" s="32" t="s">
        <v>40</v>
      </c>
      <c r="B36" s="50">
        <v>140.29468975069253</v>
      </c>
      <c r="C36" s="31"/>
      <c r="D36" s="31"/>
      <c r="E36" s="31"/>
      <c r="F36" s="31"/>
      <c r="G36" s="31"/>
      <c r="H36" s="5"/>
    </row>
    <row r="37" spans="1:11" x14ac:dyDescent="0.3">
      <c r="A37" s="32" t="s">
        <v>16</v>
      </c>
      <c r="B37" s="50">
        <v>141.21389506903375</v>
      </c>
      <c r="C37" s="31"/>
      <c r="D37" s="31"/>
      <c r="E37" s="31"/>
      <c r="F37" s="31"/>
      <c r="G37" s="31"/>
      <c r="H37" s="5"/>
    </row>
    <row r="38" spans="1:11" x14ac:dyDescent="0.3">
      <c r="A38" s="32" t="s">
        <v>22</v>
      </c>
      <c r="B38" s="50">
        <v>141.67863836206891</v>
      </c>
      <c r="C38" s="31"/>
      <c r="D38" s="31"/>
      <c r="E38" s="31"/>
      <c r="F38" s="31"/>
      <c r="G38" s="31"/>
      <c r="H38" s="5"/>
    </row>
    <row r="39" spans="1:11" x14ac:dyDescent="0.3">
      <c r="A39" s="32" t="s">
        <v>46</v>
      </c>
      <c r="B39" s="50">
        <v>139.80179101604284</v>
      </c>
      <c r="C39" s="31"/>
      <c r="D39" s="31"/>
      <c r="E39" s="31"/>
      <c r="F39" s="31"/>
      <c r="G39" s="31"/>
      <c r="H39" s="5"/>
    </row>
    <row r="40" spans="1:11" x14ac:dyDescent="0.3">
      <c r="A40" s="4"/>
      <c r="B40" s="31"/>
      <c r="C40" s="31"/>
      <c r="D40" s="31"/>
      <c r="E40" s="31"/>
      <c r="F40" s="31"/>
      <c r="G40" s="31"/>
      <c r="H40" s="5"/>
    </row>
    <row r="41" spans="1:11" ht="16.2" thickBot="1" x14ac:dyDescent="0.35">
      <c r="A41" s="6"/>
      <c r="B41" s="7"/>
      <c r="C41" s="7"/>
      <c r="D41" s="7"/>
      <c r="E41" s="7"/>
      <c r="F41" s="7"/>
      <c r="G41" s="7"/>
      <c r="H41" s="8"/>
    </row>
    <row r="42" spans="1:11" x14ac:dyDescent="0.3">
      <c r="A42" s="51" t="s">
        <v>1610</v>
      </c>
      <c r="B42" s="2" t="s">
        <v>1626</v>
      </c>
      <c r="C42" s="2"/>
      <c r="D42" s="2"/>
      <c r="E42" s="2"/>
      <c r="F42" s="2"/>
      <c r="G42" s="3"/>
    </row>
    <row r="43" spans="1:11" x14ac:dyDescent="0.3">
      <c r="A43" s="32" t="s">
        <v>40</v>
      </c>
      <c r="B43" s="52">
        <v>1083</v>
      </c>
      <c r="C43" s="31"/>
      <c r="D43" s="31"/>
      <c r="E43" s="31"/>
      <c r="F43" s="31"/>
      <c r="G43" s="5"/>
    </row>
    <row r="44" spans="1:11" x14ac:dyDescent="0.3">
      <c r="A44" s="32" t="s">
        <v>16</v>
      </c>
      <c r="B44" s="52">
        <v>5577</v>
      </c>
      <c r="C44" s="31"/>
      <c r="D44" s="31"/>
      <c r="E44" s="31"/>
      <c r="F44" s="31"/>
      <c r="G44" s="5"/>
    </row>
    <row r="45" spans="1:11" x14ac:dyDescent="0.3">
      <c r="A45" s="32" t="s">
        <v>22</v>
      </c>
      <c r="B45" s="52">
        <v>928</v>
      </c>
      <c r="C45" s="31"/>
      <c r="D45" s="31"/>
      <c r="E45" s="31"/>
      <c r="F45" s="31"/>
      <c r="G45" s="5"/>
    </row>
    <row r="46" spans="1:11" x14ac:dyDescent="0.3">
      <c r="A46" s="32" t="s">
        <v>46</v>
      </c>
      <c r="B46" s="52">
        <v>935</v>
      </c>
      <c r="C46" s="31"/>
      <c r="D46" s="31"/>
      <c r="E46" s="31"/>
      <c r="F46" s="31"/>
      <c r="G46" s="5"/>
    </row>
    <row r="47" spans="1:11" x14ac:dyDescent="0.3">
      <c r="A47" s="4"/>
      <c r="B47" s="31"/>
      <c r="C47" s="31"/>
      <c r="D47" s="31"/>
      <c r="E47" s="31"/>
      <c r="F47" s="31"/>
      <c r="G47" s="5"/>
    </row>
    <row r="48" spans="1:11" ht="16.2" thickBot="1" x14ac:dyDescent="0.35">
      <c r="A48" s="6"/>
      <c r="B48" s="7"/>
      <c r="C48" s="7"/>
      <c r="D48" s="7"/>
      <c r="E48" s="7"/>
      <c r="F48" s="7"/>
      <c r="G48" s="8"/>
    </row>
  </sheetData>
  <sortState xmlns:xlrd2="http://schemas.microsoft.com/office/spreadsheetml/2017/richdata2" ref="E22:E24">
    <sortCondition descending="1" ref="E22:E24"/>
  </sortState>
  <mergeCells count="3">
    <mergeCell ref="A2:C2"/>
    <mergeCell ref="A13:C13"/>
    <mergeCell ref="D21:F21"/>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abSelected="1"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Blinkit_Analysis_KPI</vt:lpstr>
      <vt:lpstr>Dashboard</vt:lpstr>
      <vt:lpstr>Fat_sales</vt:lpstr>
      <vt:lpstr>outlet_sales</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koshiii599@gmail.com</cp:lastModifiedBy>
  <dcterms:created xsi:type="dcterms:W3CDTF">2024-06-23T13:11:17Z</dcterms:created>
  <dcterms:modified xsi:type="dcterms:W3CDTF">2025-01-27T06:20:49Z</dcterms:modified>
</cp:coreProperties>
</file>