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4295" windowHeight="31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" i="1"/>
  <c r="G9"/>
  <c r="I9" s="1"/>
  <c r="I3"/>
  <c r="I4"/>
  <c r="I5"/>
  <c r="I6"/>
  <c r="I7"/>
  <c r="I8"/>
  <c r="F9"/>
  <c r="H9"/>
  <c r="Q9"/>
  <c r="R9"/>
  <c r="O9"/>
  <c r="P9"/>
  <c r="M9"/>
  <c r="N9"/>
  <c r="K9"/>
  <c r="L9"/>
  <c r="T2"/>
  <c r="S2"/>
  <c r="Q3"/>
  <c r="R3"/>
  <c r="Q4"/>
  <c r="R4"/>
  <c r="Q5"/>
  <c r="R5"/>
  <c r="Q6"/>
  <c r="R6"/>
  <c r="Q7"/>
  <c r="R7"/>
  <c r="Q8"/>
  <c r="R8"/>
  <c r="R2"/>
  <c r="Q2"/>
  <c r="E8"/>
  <c r="F8"/>
  <c r="H8"/>
  <c r="K8"/>
  <c r="L8"/>
  <c r="M8"/>
  <c r="N8"/>
  <c r="O8"/>
  <c r="P8"/>
  <c r="O3"/>
  <c r="P3"/>
  <c r="O4"/>
  <c r="P4"/>
  <c r="O5"/>
  <c r="P5"/>
  <c r="O6"/>
  <c r="P6"/>
  <c r="O7"/>
  <c r="P7"/>
  <c r="P2"/>
  <c r="O2"/>
  <c r="M3"/>
  <c r="N3"/>
  <c r="M4"/>
  <c r="N4"/>
  <c r="M5"/>
  <c r="N5"/>
  <c r="M6"/>
  <c r="N6"/>
  <c r="M7"/>
  <c r="N7"/>
  <c r="N2"/>
  <c r="M2"/>
  <c r="K3"/>
  <c r="L3"/>
  <c r="K4"/>
  <c r="L4"/>
  <c r="K5"/>
  <c r="L5"/>
  <c r="K6"/>
  <c r="L6"/>
  <c r="K7"/>
  <c r="L7"/>
  <c r="K2"/>
  <c r="L2"/>
  <c r="E7"/>
  <c r="G7" s="1"/>
  <c r="F7"/>
  <c r="H7"/>
  <c r="E6"/>
  <c r="G6" s="1"/>
  <c r="F6"/>
  <c r="H6"/>
  <c r="E3"/>
  <c r="E4"/>
  <c r="G4" s="1"/>
  <c r="E5"/>
  <c r="G5" s="1"/>
  <c r="E2"/>
  <c r="F5"/>
  <c r="H5"/>
  <c r="F4"/>
  <c r="H4"/>
  <c r="F3"/>
  <c r="F2"/>
  <c r="H3"/>
  <c r="H2"/>
  <c r="S9" l="1"/>
  <c r="T9" s="1"/>
  <c r="S4"/>
  <c r="T4" s="1"/>
  <c r="S6"/>
  <c r="T6" s="1"/>
  <c r="S7"/>
  <c r="T7" s="1"/>
  <c r="S5"/>
  <c r="T5" s="1"/>
  <c r="G8"/>
  <c r="I2"/>
  <c r="G2"/>
  <c r="G3"/>
  <c r="S3" l="1"/>
  <c r="T3" s="1"/>
  <c r="S8"/>
  <c r="T8" s="1"/>
</calcChain>
</file>

<file path=xl/sharedStrings.xml><?xml version="1.0" encoding="utf-8"?>
<sst xmlns="http://schemas.openxmlformats.org/spreadsheetml/2006/main" count="17" uniqueCount="17">
  <si>
    <t>ts.start</t>
  </si>
  <si>
    <t>ts.end</t>
  </si>
  <si>
    <t>log.start - ts.start</t>
  </si>
  <si>
    <t>log.start</t>
  </si>
  <si>
    <t>log.end</t>
  </si>
  <si>
    <t>ts.end - log.end</t>
  </si>
  <si>
    <t>trim</t>
  </si>
  <si>
    <t>raw</t>
  </si>
  <si>
    <t>counted</t>
  </si>
  <si>
    <t>grace</t>
  </si>
  <si>
    <t>shiftStart</t>
  </si>
  <si>
    <t>shiftEnd</t>
  </si>
  <si>
    <t>login</t>
  </si>
  <si>
    <t>logout</t>
  </si>
  <si>
    <t>hours</t>
  </si>
  <si>
    <t>minutes</t>
  </si>
  <si>
    <t>TRAVEL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</si>
</sst>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"/>
  <sheetViews>
    <sheetView tabSelected="1" topLeftCell="A4" workbookViewId="0">
      <selection activeCell="C9" sqref="C9"/>
    </sheetView>
  </sheetViews>
  <sheetFormatPr defaultRowHeight="15"/>
  <cols>
    <col min="5" max="5" width="17.85546875" customWidth="1"/>
    <col min="6" max="6" width="19.7109375" customWidth="1"/>
    <col min="10" max="10" width="7" customWidth="1"/>
    <col min="11" max="11" width="6.7109375" customWidth="1"/>
    <col min="12" max="12" width="5.42578125" customWidth="1"/>
    <col min="13" max="13" width="5.140625" customWidth="1"/>
    <col min="14" max="14" width="6.28515625" customWidth="1"/>
    <col min="16" max="16" width="4.28515625" customWidth="1"/>
    <col min="17" max="17" width="4.5703125" customWidth="1"/>
    <col min="19" max="19" width="5.42578125" customWidth="1"/>
  </cols>
  <sheetData>
    <row r="1" spans="1:21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/>
      <c r="M1" s="3" t="s">
        <v>11</v>
      </c>
      <c r="N1" s="3"/>
      <c r="O1" s="3" t="s">
        <v>12</v>
      </c>
      <c r="P1" s="3"/>
      <c r="Q1" s="3" t="s">
        <v>13</v>
      </c>
      <c r="R1" s="3"/>
      <c r="S1" t="s">
        <v>14</v>
      </c>
      <c r="T1" t="s">
        <v>15</v>
      </c>
    </row>
    <row r="2" spans="1:21">
      <c r="A2">
        <v>480</v>
      </c>
      <c r="B2">
        <v>720</v>
      </c>
      <c r="C2">
        <v>496</v>
      </c>
      <c r="D2">
        <v>720</v>
      </c>
      <c r="E2">
        <f>IF(C2-A2&gt;0+J2, 0, C2-A2)</f>
        <v>0</v>
      </c>
      <c r="F2">
        <f t="shared" ref="F2:F7" si="0">IF(B2-D2&gt;0,0,B2-D2)</f>
        <v>0</v>
      </c>
      <c r="G2">
        <f t="shared" ref="G2:G7" si="1">E2+F2</f>
        <v>0</v>
      </c>
      <c r="H2">
        <f t="shared" ref="H2:H7" si="2">D2-C2</f>
        <v>224</v>
      </c>
      <c r="I2">
        <f>IF(H2+G2&lt;0,0,H2+G2)</f>
        <v>224</v>
      </c>
      <c r="J2">
        <v>15</v>
      </c>
      <c r="K2" s="1">
        <f>IF(A2/60&gt;12,A2/60-12,A2/60)</f>
        <v>8</v>
      </c>
      <c r="L2" s="2" t="str">
        <f>IF(A2/60&gt;=12,"PM","AM")</f>
        <v>AM</v>
      </c>
      <c r="M2">
        <f>IF(B2/60&gt;12,B2/60-12,B2/60)</f>
        <v>12</v>
      </c>
      <c r="N2" t="str">
        <f>IF(B2/60&gt;=12,"PM","AM")</f>
        <v>PM</v>
      </c>
      <c r="O2" s="1">
        <f>IF(C2/60&gt;12,C2/60-12,C2/60)</f>
        <v>8.2666666666666675</v>
      </c>
      <c r="P2" s="2" t="str">
        <f>IF(C2/60&gt;=12,"PM","AM")</f>
        <v>AM</v>
      </c>
      <c r="Q2">
        <f>IF(D2/60&gt;12,D2/60-12,D2/60)</f>
        <v>12</v>
      </c>
      <c r="R2" t="str">
        <f>IF(D2/60&gt;=12,"PM","AM")</f>
        <v>PM</v>
      </c>
      <c r="S2">
        <f>FLOOR(I2/60,1)</f>
        <v>3</v>
      </c>
      <c r="T2">
        <f>(I2/60-S2)*60</f>
        <v>44</v>
      </c>
    </row>
    <row r="3" spans="1:21">
      <c r="A3">
        <v>480</v>
      </c>
      <c r="B3">
        <v>720</v>
      </c>
      <c r="C3">
        <v>400</v>
      </c>
      <c r="D3">
        <v>700</v>
      </c>
      <c r="E3">
        <f t="shared" ref="E3:E5" si="3">IF(C3-A3&gt;0+J3, 0, C3-A3)</f>
        <v>-80</v>
      </c>
      <c r="F3">
        <f t="shared" si="0"/>
        <v>0</v>
      </c>
      <c r="G3">
        <f t="shared" si="1"/>
        <v>-80</v>
      </c>
      <c r="H3">
        <f t="shared" si="2"/>
        <v>300</v>
      </c>
      <c r="I3">
        <f t="shared" ref="I3:I9" si="4">IF(H3+G3&lt;0,0,H3+G3)</f>
        <v>220</v>
      </c>
      <c r="J3">
        <v>15</v>
      </c>
      <c r="K3" s="1">
        <f t="shared" ref="K3:K7" si="5">IF(A3/60&gt;12,A3/60-12,A3/60)</f>
        <v>8</v>
      </c>
      <c r="L3" s="2" t="str">
        <f t="shared" ref="L3:L7" si="6">IF(A3/60&gt;=12,"PM","AM")</f>
        <v>AM</v>
      </c>
      <c r="M3">
        <f t="shared" ref="M3:M7" si="7">IF(B3/60&gt;12,B3/60-12,B3/60)</f>
        <v>12</v>
      </c>
      <c r="N3" t="str">
        <f t="shared" ref="N3:N7" si="8">IF(B3/60&gt;=12,"PM","AM")</f>
        <v>PM</v>
      </c>
      <c r="O3" s="1">
        <f t="shared" ref="O3:O7" si="9">IF(C3/60&gt;12,C3/60-12,C3/60)</f>
        <v>6.666666666666667</v>
      </c>
      <c r="P3" s="2" t="str">
        <f t="shared" ref="P3:P7" si="10">IF(C3/60&gt;=12,"PM","AM")</f>
        <v>AM</v>
      </c>
      <c r="Q3">
        <f t="shared" ref="Q3:Q9" si="11">IF(D3/60&gt;12,D3/60-12,D3/60)</f>
        <v>11.666666666666666</v>
      </c>
      <c r="R3" t="str">
        <f t="shared" ref="R3:R9" si="12">IF(D3/60&gt;=12,"PM","AM")</f>
        <v>AM</v>
      </c>
      <c r="S3">
        <f t="shared" ref="S3:S9" si="13">FLOOR(I3/60,1)</f>
        <v>3</v>
      </c>
      <c r="T3">
        <f t="shared" ref="T3:T9" si="14">(I3/60-S3)*60</f>
        <v>39.999999999999993</v>
      </c>
    </row>
    <row r="4" spans="1:21">
      <c r="A4">
        <v>480</v>
      </c>
      <c r="B4">
        <v>720</v>
      </c>
      <c r="C4">
        <v>450</v>
      </c>
      <c r="D4">
        <v>540</v>
      </c>
      <c r="E4">
        <f t="shared" si="3"/>
        <v>-30</v>
      </c>
      <c r="F4">
        <f t="shared" si="0"/>
        <v>0</v>
      </c>
      <c r="G4">
        <f t="shared" si="1"/>
        <v>-30</v>
      </c>
      <c r="H4">
        <f t="shared" si="2"/>
        <v>90</v>
      </c>
      <c r="I4">
        <f t="shared" si="4"/>
        <v>60</v>
      </c>
      <c r="J4">
        <v>15</v>
      </c>
      <c r="K4" s="1">
        <f t="shared" si="5"/>
        <v>8</v>
      </c>
      <c r="L4" s="2" t="str">
        <f t="shared" si="6"/>
        <v>AM</v>
      </c>
      <c r="M4">
        <f t="shared" si="7"/>
        <v>12</v>
      </c>
      <c r="N4" t="str">
        <f t="shared" si="8"/>
        <v>PM</v>
      </c>
      <c r="O4" s="1">
        <f t="shared" si="9"/>
        <v>7.5</v>
      </c>
      <c r="P4" s="2" t="str">
        <f t="shared" si="10"/>
        <v>AM</v>
      </c>
      <c r="Q4">
        <f t="shared" si="11"/>
        <v>9</v>
      </c>
      <c r="R4" t="str">
        <f t="shared" si="12"/>
        <v>AM</v>
      </c>
      <c r="S4">
        <f t="shared" si="13"/>
        <v>1</v>
      </c>
      <c r="T4">
        <f t="shared" si="14"/>
        <v>0</v>
      </c>
    </row>
    <row r="5" spans="1:21">
      <c r="A5">
        <v>780</v>
      </c>
      <c r="B5">
        <v>1020</v>
      </c>
      <c r="C5">
        <v>450</v>
      </c>
      <c r="D5">
        <v>540</v>
      </c>
      <c r="E5">
        <f t="shared" si="3"/>
        <v>-330</v>
      </c>
      <c r="F5">
        <f t="shared" si="0"/>
        <v>0</v>
      </c>
      <c r="G5">
        <f t="shared" si="1"/>
        <v>-330</v>
      </c>
      <c r="H5">
        <f t="shared" si="2"/>
        <v>90</v>
      </c>
      <c r="I5">
        <f t="shared" si="4"/>
        <v>0</v>
      </c>
      <c r="J5">
        <v>15</v>
      </c>
      <c r="K5" s="1">
        <f t="shared" si="5"/>
        <v>1</v>
      </c>
      <c r="L5" s="2" t="str">
        <f t="shared" si="6"/>
        <v>PM</v>
      </c>
      <c r="M5">
        <f t="shared" si="7"/>
        <v>5</v>
      </c>
      <c r="N5" t="str">
        <f t="shared" si="8"/>
        <v>PM</v>
      </c>
      <c r="O5" s="1">
        <f t="shared" si="9"/>
        <v>7.5</v>
      </c>
      <c r="P5" s="2" t="str">
        <f t="shared" si="10"/>
        <v>AM</v>
      </c>
      <c r="Q5">
        <f t="shared" si="11"/>
        <v>9</v>
      </c>
      <c r="R5" t="str">
        <f t="shared" si="12"/>
        <v>AM</v>
      </c>
      <c r="S5">
        <f t="shared" si="13"/>
        <v>0</v>
      </c>
      <c r="T5">
        <f t="shared" si="14"/>
        <v>0</v>
      </c>
    </row>
    <row r="6" spans="1:21">
      <c r="A6">
        <v>480</v>
      </c>
      <c r="B6">
        <v>720</v>
      </c>
      <c r="C6">
        <v>480</v>
      </c>
      <c r="D6">
        <v>1050</v>
      </c>
      <c r="E6">
        <f t="shared" ref="E6" si="15">IF(C6-A6&gt;0+J6, 0, C6-A6)</f>
        <v>0</v>
      </c>
      <c r="F6">
        <f t="shared" si="0"/>
        <v>-330</v>
      </c>
      <c r="G6">
        <f t="shared" si="1"/>
        <v>-330</v>
      </c>
      <c r="H6">
        <f t="shared" si="2"/>
        <v>570</v>
      </c>
      <c r="I6">
        <f t="shared" si="4"/>
        <v>240</v>
      </c>
      <c r="J6">
        <v>15</v>
      </c>
      <c r="K6" s="1">
        <f t="shared" si="5"/>
        <v>8</v>
      </c>
      <c r="L6" s="2" t="str">
        <f t="shared" si="6"/>
        <v>AM</v>
      </c>
      <c r="M6">
        <f t="shared" si="7"/>
        <v>12</v>
      </c>
      <c r="N6" t="str">
        <f t="shared" si="8"/>
        <v>PM</v>
      </c>
      <c r="O6" s="1">
        <f t="shared" si="9"/>
        <v>8</v>
      </c>
      <c r="P6" s="2" t="str">
        <f t="shared" si="10"/>
        <v>AM</v>
      </c>
      <c r="Q6">
        <f t="shared" si="11"/>
        <v>5.5</v>
      </c>
      <c r="R6" t="str">
        <f t="shared" si="12"/>
        <v>PM</v>
      </c>
      <c r="S6">
        <f t="shared" si="13"/>
        <v>4</v>
      </c>
      <c r="T6">
        <f t="shared" si="14"/>
        <v>0</v>
      </c>
    </row>
    <row r="7" spans="1:21">
      <c r="A7">
        <v>780</v>
      </c>
      <c r="B7">
        <v>1020</v>
      </c>
      <c r="C7">
        <v>480</v>
      </c>
      <c r="D7">
        <v>1050</v>
      </c>
      <c r="E7">
        <f t="shared" ref="E7" si="16">IF(C7-A7&gt;0+J7, 0, C7-A7)</f>
        <v>-300</v>
      </c>
      <c r="F7">
        <f t="shared" si="0"/>
        <v>-30</v>
      </c>
      <c r="G7">
        <f t="shared" si="1"/>
        <v>-330</v>
      </c>
      <c r="H7">
        <f t="shared" si="2"/>
        <v>570</v>
      </c>
      <c r="I7">
        <f t="shared" si="4"/>
        <v>240</v>
      </c>
      <c r="J7">
        <v>15</v>
      </c>
      <c r="K7" s="1">
        <f t="shared" si="5"/>
        <v>1</v>
      </c>
      <c r="L7" s="2" t="str">
        <f t="shared" si="6"/>
        <v>PM</v>
      </c>
      <c r="M7">
        <f t="shared" si="7"/>
        <v>5</v>
      </c>
      <c r="N7" t="str">
        <f t="shared" si="8"/>
        <v>PM</v>
      </c>
      <c r="O7" s="1">
        <f t="shared" si="9"/>
        <v>8</v>
      </c>
      <c r="P7" s="2" t="str">
        <f t="shared" si="10"/>
        <v>AM</v>
      </c>
      <c r="Q7">
        <f t="shared" si="11"/>
        <v>5.5</v>
      </c>
      <c r="R7" t="str">
        <f t="shared" si="12"/>
        <v>PM</v>
      </c>
      <c r="S7">
        <f t="shared" si="13"/>
        <v>4</v>
      </c>
      <c r="T7">
        <f t="shared" si="14"/>
        <v>0</v>
      </c>
    </row>
    <row r="8" spans="1:21">
      <c r="A8">
        <v>480</v>
      </c>
      <c r="B8">
        <v>720</v>
      </c>
      <c r="C8">
        <v>480</v>
      </c>
      <c r="D8">
        <v>720</v>
      </c>
      <c r="E8">
        <f t="shared" ref="E8:E9" si="17">IF(C8-A8&gt;0+J8, 0, C8-A8)</f>
        <v>0</v>
      </c>
      <c r="F8">
        <f t="shared" ref="F8:F9" si="18">IF(B8-D8&gt;0,0,B8-D8)</f>
        <v>0</v>
      </c>
      <c r="G8">
        <f t="shared" ref="G8:G9" si="19">E8+F8</f>
        <v>0</v>
      </c>
      <c r="H8">
        <f t="shared" ref="H8:H9" si="20">D8-C8</f>
        <v>240</v>
      </c>
      <c r="I8">
        <f t="shared" si="4"/>
        <v>240</v>
      </c>
      <c r="J8">
        <v>15</v>
      </c>
      <c r="K8" s="1">
        <f t="shared" ref="K8:K9" si="21">IF(A8/60&gt;12,A8/60-12,A8/60)</f>
        <v>8</v>
      </c>
      <c r="L8" s="2" t="str">
        <f t="shared" ref="L8:L9" si="22">IF(A8/60&gt;=12,"PM","AM")</f>
        <v>AM</v>
      </c>
      <c r="M8">
        <f t="shared" ref="M8:M9" si="23">IF(B8/60&gt;12,B8/60-12,B8/60)</f>
        <v>12</v>
      </c>
      <c r="N8" t="str">
        <f t="shared" ref="N8:N9" si="24">IF(B8/60&gt;=12,"PM","AM")</f>
        <v>PM</v>
      </c>
      <c r="O8" s="1">
        <f t="shared" ref="O8:O9" si="25">IF(C8/60&gt;12,C8/60-12,C8/60)</f>
        <v>8</v>
      </c>
      <c r="P8" s="2" t="str">
        <f t="shared" ref="P8:P9" si="26">IF(C8/60&gt;=12,"PM","AM")</f>
        <v>AM</v>
      </c>
      <c r="Q8">
        <f t="shared" si="11"/>
        <v>12</v>
      </c>
      <c r="R8" t="str">
        <f t="shared" si="12"/>
        <v>PM</v>
      </c>
      <c r="S8">
        <f t="shared" si="13"/>
        <v>4</v>
      </c>
      <c r="T8">
        <f t="shared" si="14"/>
        <v>0</v>
      </c>
    </row>
    <row r="9" spans="1:21">
      <c r="A9">
        <v>780</v>
      </c>
      <c r="B9">
        <v>1020</v>
      </c>
      <c r="C9">
        <v>480</v>
      </c>
      <c r="D9">
        <v>720</v>
      </c>
      <c r="E9">
        <f t="shared" si="17"/>
        <v>-300</v>
      </c>
      <c r="F9">
        <f t="shared" si="18"/>
        <v>0</v>
      </c>
      <c r="G9">
        <f t="shared" si="19"/>
        <v>-300</v>
      </c>
      <c r="H9">
        <f t="shared" si="20"/>
        <v>240</v>
      </c>
      <c r="I9">
        <f t="shared" si="4"/>
        <v>0</v>
      </c>
      <c r="J9">
        <v>15</v>
      </c>
      <c r="K9" s="1">
        <f t="shared" si="21"/>
        <v>1</v>
      </c>
      <c r="L9" s="2" t="str">
        <f t="shared" si="22"/>
        <v>PM</v>
      </c>
      <c r="M9">
        <f t="shared" si="23"/>
        <v>5</v>
      </c>
      <c r="N9" t="str">
        <f t="shared" si="24"/>
        <v>PM</v>
      </c>
      <c r="O9" s="1">
        <f t="shared" si="25"/>
        <v>8</v>
      </c>
      <c r="P9" s="2" t="str">
        <f t="shared" si="26"/>
        <v>AM</v>
      </c>
      <c r="Q9">
        <f t="shared" si="11"/>
        <v>12</v>
      </c>
      <c r="R9" t="str">
        <f t="shared" si="12"/>
        <v>PM</v>
      </c>
      <c r="S9">
        <f t="shared" si="13"/>
        <v>0</v>
      </c>
      <c r="T9">
        <f t="shared" si="14"/>
        <v>0</v>
      </c>
      <c r="U9" t="s">
        <v>16</v>
      </c>
    </row>
  </sheetData>
  <mergeCells count="4">
    <mergeCell ref="K1:L1"/>
    <mergeCell ref="M1:N1"/>
    <mergeCell ref="O1:P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kosinix</dc:creator>
  <cp:lastModifiedBy>kosinix</cp:lastModifiedBy>
  <dcterms:created xsi:type="dcterms:W3CDTF">2022-06-16T01:59:30Z</dcterms:created>
  <dcterms:modified xsi:type="dcterms:W3CDTF">2022-06-21T09:09:17Z</dcterms:modified>
</cp:coreProperties>
</file>