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livedev\apps\LiveHTS\Template\"/>
    </mc:Choice>
  </mc:AlternateContent>
  <bookViews>
    <workbookView xWindow="0" yWindow="0" windowWidth="15495" windowHeight="8505" activeTab="7"/>
  </bookViews>
  <sheets>
    <sheet name=" Modules &amp; Forms" sheetId="10" r:id="rId1"/>
    <sheet name="Concepts &amp; Questionniare" sheetId="12" r:id="rId2"/>
    <sheet name="Lookups" sheetId="9" r:id="rId3"/>
    <sheet name="Validations" sheetId="5" r:id="rId4"/>
    <sheet name="Branches" sheetId="4" r:id="rId5"/>
    <sheet name="Transformations" sheetId="7" r:id="rId6"/>
    <sheet name="ReVailidations" sheetId="8" r:id="rId7"/>
    <sheet name="RemoteTransformations" sheetId="3" r:id="rId8"/>
  </sheets>
  <definedNames>
    <definedName name="Actions">Table8[Ref]</definedName>
    <definedName name="Concepts">Table20[Ref]</definedName>
    <definedName name="ConcetptTypeIDs">'Concepts &amp; Questionniare'!$G$3:$G$131</definedName>
    <definedName name="Conditions">Table6[Name]</definedName>
    <definedName name="CondTypes">Table6[Ref]</definedName>
    <definedName name="CTypeIds">'Concepts &amp; Questionniare'!$P$3:$P$6</definedName>
    <definedName name="CTypeIds2">Table2[Name]</definedName>
    <definedName name="CTypeIds22">Table2[Ref]</definedName>
    <definedName name="FormIds">Table204[Ref]</definedName>
    <definedName name="ItemIds">Table19[Ref]</definedName>
    <definedName name="LkCatId">Table1922[Ref]</definedName>
    <definedName name="LkupId">Table19222[CategoryId]</definedName>
    <definedName name="ModuleIds">Table2046[Ref]</definedName>
    <definedName name="Modules">Table2046[[#All],[Id]:[Name]]</definedName>
    <definedName name="ModulesList">Table2046[[Id]:[Name]]</definedName>
    <definedName name="Qs">'Concepts &amp; Questionniare'!$G$3:$G$8</definedName>
    <definedName name="SubjectRef">Branches!$T$4</definedName>
    <definedName name="Validators">Table9[Ref]</definedName>
    <definedName name="ValidatorTypes">Table4[Ref]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4" l="1"/>
  <c r="P7" i="4"/>
  <c r="P6" i="4"/>
  <c r="P5" i="4"/>
  <c r="P4" i="4"/>
  <c r="L4" i="4"/>
  <c r="L5" i="4"/>
  <c r="Q3" i="5"/>
  <c r="Q4" i="5"/>
  <c r="M5" i="5"/>
  <c r="M4" i="5"/>
  <c r="M3" i="5"/>
  <c r="G4" i="12"/>
  <c r="G5" i="12"/>
  <c r="G6" i="12"/>
  <c r="G7" i="12"/>
  <c r="G8" i="12"/>
  <c r="G3" i="12"/>
  <c r="N3" i="12"/>
  <c r="N4" i="12"/>
  <c r="N5" i="12"/>
  <c r="N6" i="12"/>
  <c r="N7" i="12"/>
  <c r="N8" i="12"/>
  <c r="R3" i="12"/>
  <c r="R4" i="12"/>
  <c r="R5" i="12"/>
  <c r="R6" i="12"/>
  <c r="O3" i="9"/>
  <c r="O4" i="9"/>
  <c r="O5" i="9"/>
  <c r="O6" i="9"/>
  <c r="O7" i="9"/>
  <c r="O8" i="9"/>
  <c r="O9" i="9"/>
  <c r="O10" i="9"/>
  <c r="O11" i="9"/>
  <c r="C3" i="9"/>
  <c r="C4" i="9"/>
  <c r="C5" i="9"/>
  <c r="F10" i="10"/>
  <c r="F11" i="10"/>
  <c r="E3" i="10"/>
</calcChain>
</file>

<file path=xl/sharedStrings.xml><?xml version="1.0" encoding="utf-8"?>
<sst xmlns="http://schemas.openxmlformats.org/spreadsheetml/2006/main" count="367" uniqueCount="185">
  <si>
    <t>Consent</t>
  </si>
  <si>
    <t>Remarks</t>
  </si>
  <si>
    <t>Y</t>
  </si>
  <si>
    <t>N</t>
  </si>
  <si>
    <t>Result</t>
  </si>
  <si>
    <t>No of Kits</t>
  </si>
  <si>
    <t>Referall</t>
  </si>
  <si>
    <t>CCC</t>
  </si>
  <si>
    <t>Counselling</t>
  </si>
  <si>
    <t>PrEP</t>
  </si>
  <si>
    <t>00c2a60a-6246-11e7-907b-a6006ad3dba0</t>
  </si>
  <si>
    <t>00c2a902-6246-11e7-907b-a6006ad3dba0</t>
  </si>
  <si>
    <t>00c2aa06-6246-11e7-907b-a6006ad3dba0</t>
  </si>
  <si>
    <t>00c2aae2-6246-11e7-907b-a6006ad3dba0</t>
  </si>
  <si>
    <t>00c2abb4-6246-11e7-907b-a6006ad3dba0</t>
  </si>
  <si>
    <t>00c2ac90-6246-11e7-907b-a6006ad3dba0</t>
  </si>
  <si>
    <t>00c2ad58-6246-11e7-907b-a6006ad3dba0</t>
  </si>
  <si>
    <t>00c2b14a-6246-11e7-907b-a6006ad3dba0</t>
  </si>
  <si>
    <t>00c2b23a-6246-11e7-907b-a6006ad3dba0</t>
  </si>
  <si>
    <t>00c2b2f8-6246-11e7-907b-a6006ad3dba0</t>
  </si>
  <si>
    <t>00c2b3c0-6246-11e7-907b-a6006ad3dba0</t>
  </si>
  <si>
    <t>00c2b488-6246-11e7-907b-a6006ad3dba0</t>
  </si>
  <si>
    <t>00c2b550-6246-11e7-907b-a6006ad3dba0</t>
  </si>
  <si>
    <t>Question</t>
  </si>
  <si>
    <t>QId</t>
  </si>
  <si>
    <t>Display</t>
  </si>
  <si>
    <t>Code</t>
  </si>
  <si>
    <t>Type</t>
  </si>
  <si>
    <t>Single</t>
  </si>
  <si>
    <t>Numeric</t>
  </si>
  <si>
    <t>Multi</t>
  </si>
  <si>
    <t>Text</t>
  </si>
  <si>
    <t>Rank</t>
  </si>
  <si>
    <t>RefQId</t>
  </si>
  <si>
    <t>ResponseType</t>
  </si>
  <si>
    <t>=</t>
  </si>
  <si>
    <t>Q</t>
  </si>
  <si>
    <t>Validators</t>
  </si>
  <si>
    <t>Required</t>
  </si>
  <si>
    <t>Range</t>
  </si>
  <si>
    <t>6203cad8-6260-11e7-907b-a6006ad3dba0</t>
  </si>
  <si>
    <t>6203cc90-6260-11e7-907b-a6006ad3dba0</t>
  </si>
  <si>
    <t>6203cd9e-6260-11e7-907b-a6006ad3dba0</t>
  </si>
  <si>
    <t>6203d8de-6260-11e7-907b-a6006ad3dba0</t>
  </si>
  <si>
    <t>6203dd3e-6260-11e7-907b-a6006ad3dba0</t>
  </si>
  <si>
    <t>6203de42-6260-11e7-907b-a6006ad3dba0</t>
  </si>
  <si>
    <t>6203df82-6260-11e7-907b-a6006ad3dba0</t>
  </si>
  <si>
    <t>6203e068-6260-11e7-907b-a6006ad3dba0</t>
  </si>
  <si>
    <t>62040a3e-6260-11e7-907b-a6006ad3dba0</t>
  </si>
  <si>
    <t>62040b24-6260-11e7-907b-a6006ad3dba0</t>
  </si>
  <si>
    <t>62040c00-6260-11e7-907b-a6006ad3dba0</t>
  </si>
  <si>
    <t>62040ce6-6260-11e7-907b-a6006ad3dba0</t>
  </si>
  <si>
    <t>62040dcc-6260-11e7-907b-a6006ad3dba0</t>
  </si>
  <si>
    <t>62040eb2-6260-11e7-907b-a6006ad3dba0</t>
  </si>
  <si>
    <t>62069a60-6260-11e7-907b-a6006ad3dba0</t>
  </si>
  <si>
    <t>62069b3c-6260-11e7-907b-a6006ad3dba0</t>
  </si>
  <si>
    <t>62069fe2-6260-11e7-907b-a6006ad3dba0</t>
  </si>
  <si>
    <t>6206a10e-6260-11e7-907b-a6006ad3dba0</t>
  </si>
  <si>
    <t>6206a1f4-6260-11e7-907b-a6006ad3dba0</t>
  </si>
  <si>
    <t>6206a2d0-6260-11e7-907b-a6006ad3dba0</t>
  </si>
  <si>
    <t>6206a3a2-6260-11e7-907b-a6006ad3dba0</t>
  </si>
  <si>
    <t>6206a47e-6260-11e7-907b-a6006ad3dba0</t>
  </si>
  <si>
    <t>6206a9a6-6260-11e7-907b-a6006ad3dba0</t>
  </si>
  <si>
    <t>6206aa78-6260-11e7-907b-a6006ad3dba0</t>
  </si>
  <si>
    <t>6206ab4a-6260-11e7-907b-a6006ad3dba0</t>
  </si>
  <si>
    <t>6206ac1c-6260-11e7-907b-a6006ad3dba0</t>
  </si>
  <si>
    <t>6206acf8-6260-11e7-907b-a6006ad3dba0</t>
  </si>
  <si>
    <t>6206b13a-6260-11e7-907b-a6006ad3dba0</t>
  </si>
  <si>
    <t>6206b720-6260-11e7-907b-a6006ad3dba0</t>
  </si>
  <si>
    <t>6206b8b0-6260-11e7-907b-a6006ad3dba0</t>
  </si>
  <si>
    <t>6206bd06-6260-11e7-907b-a6006ad3dba0</t>
  </si>
  <si>
    <t>6206be1e-6260-11e7-907b-a6006ad3dba0</t>
  </si>
  <si>
    <t>6206befa-6260-11e7-907b-a6006ad3dba0</t>
  </si>
  <si>
    <t>6206bfcc-6260-11e7-907b-a6006ad3dba0</t>
  </si>
  <si>
    <t>6206c0a8-6260-11e7-907b-a6006ad3dba0</t>
  </si>
  <si>
    <t>6206c184-6260-11e7-907b-a6006ad3dba0</t>
  </si>
  <si>
    <t>6206c256-6260-11e7-907b-a6006ad3dba0</t>
  </si>
  <si>
    <t>Min</t>
  </si>
  <si>
    <t>Max</t>
  </si>
  <si>
    <t>Count</t>
  </si>
  <si>
    <t>Rid</t>
  </si>
  <si>
    <t>Post</t>
  </si>
  <si>
    <t>Action</t>
  </si>
  <si>
    <t>None</t>
  </si>
  <si>
    <t>Compulsory</t>
  </si>
  <si>
    <t>Rm</t>
  </si>
  <si>
    <t>Rng</t>
  </si>
  <si>
    <t>Pre</t>
  </si>
  <si>
    <t>Range.Revision</t>
  </si>
  <si>
    <t>Discordant</t>
  </si>
  <si>
    <t>!=</t>
  </si>
  <si>
    <t>Partner</t>
  </si>
  <si>
    <t>Set</t>
  </si>
  <si>
    <t xml:space="preserve"> </t>
  </si>
  <si>
    <t>RResponseType</t>
  </si>
  <si>
    <t>Id</t>
  </si>
  <si>
    <t>Category</t>
  </si>
  <si>
    <t>YesNo</t>
  </si>
  <si>
    <t>Services</t>
  </si>
  <si>
    <t>Pos</t>
  </si>
  <si>
    <t>Neg</t>
  </si>
  <si>
    <t>Inc</t>
  </si>
  <si>
    <t>LookupItems</t>
  </si>
  <si>
    <t>LookupCategory</t>
  </si>
  <si>
    <t>LookupCategoryItems</t>
  </si>
  <si>
    <t>Form</t>
  </si>
  <si>
    <t>HTS Module</t>
  </si>
  <si>
    <t>ModuleId</t>
  </si>
  <si>
    <t>Name</t>
  </si>
  <si>
    <t>Hiv Testing Services Module</t>
  </si>
  <si>
    <t>Module</t>
  </si>
  <si>
    <t>Ref</t>
  </si>
  <si>
    <t>HTS Module, 62040ce6-6260-11e7-907b-a6006ad3dba0</t>
  </si>
  <si>
    <t>HTS Lab Form</t>
  </si>
  <si>
    <t>HTS Linkage Form</t>
  </si>
  <si>
    <t>CategoryId</t>
  </si>
  <si>
    <t>YesNo  ,62040a3e-6260-11e7-907b-a6006ad3dba0</t>
  </si>
  <si>
    <t>Result  ,62040b24-6260-11e7-907b-a6006ad3dba0</t>
  </si>
  <si>
    <t>Services  ,62040c00-6260-11e7-907b-a6006ad3dba0</t>
  </si>
  <si>
    <t>ItemId</t>
  </si>
  <si>
    <t>Y  ,00c2a902-6246-11e7-907b-a6006ad3dba0</t>
  </si>
  <si>
    <t>N  ,00c2aae2-6246-11e7-907b-a6006ad3dba0</t>
  </si>
  <si>
    <t>Pos  ,00c2abb4-6246-11e7-907b-a6006ad3dba0</t>
  </si>
  <si>
    <t>Neg  ,00c2ac90-6246-11e7-907b-a6006ad3dba0</t>
  </si>
  <si>
    <t>Inc  ,00c2ad58-6246-11e7-907b-a6006ad3dba0</t>
  </si>
  <si>
    <t>PrEP  ,00c2b2f8-6246-11e7-907b-a6006ad3dba0</t>
  </si>
  <si>
    <t>CCC  ,00c2b3c0-6246-11e7-907b-a6006ad3dba0</t>
  </si>
  <si>
    <t>Counselling  ,00c2b488-6246-11e7-907b-a6006ad3dba0</t>
  </si>
  <si>
    <t>Compulsory  ,00c2b488-6246-11e7-907b-a6006ad3dba0</t>
  </si>
  <si>
    <t>FormId</t>
  </si>
  <si>
    <t>LookupId</t>
  </si>
  <si>
    <t>Concept Types</t>
  </si>
  <si>
    <t>Concepts</t>
  </si>
  <si>
    <t>No</t>
  </si>
  <si>
    <t>ConceptId</t>
  </si>
  <si>
    <t>Consent  ,00c2a60a-6246-11e7-907b-a6006ad3dba0</t>
  </si>
  <si>
    <t>Result  ,00c2aa06-6246-11e7-907b-a6006ad3dba0</t>
  </si>
  <si>
    <t>No of Kits  ,00c2b14a-6246-11e7-907b-a6006ad3dba0</t>
  </si>
  <si>
    <t>Referall  ,00c2b23a-6246-11e7-907b-a6006ad3dba0</t>
  </si>
  <si>
    <t>Discordant  ,6203cad8-6260-11e7-907b-a6006ad3dba0</t>
  </si>
  <si>
    <t>Remarks  ,00c2b550-6246-11e7-907b-a6006ad3dba0</t>
  </si>
  <si>
    <t>HTS Lab Form,62040dcc-6260-11e7-907b-a6006ad3dba0</t>
  </si>
  <si>
    <t>Questionnaire</t>
  </si>
  <si>
    <t>ValidatorTypes</t>
  </si>
  <si>
    <t>Validations</t>
  </si>
  <si>
    <t>ValidatorId</t>
  </si>
  <si>
    <t>ValidatorTypeId</t>
  </si>
  <si>
    <t>1.Consent  ,6206a9a6-6260-11e7-907b-a6006ad3dba0</t>
  </si>
  <si>
    <t>2.Result  ,6206aa78-6260-11e7-907b-a6006ad3dba0</t>
  </si>
  <si>
    <t>3.No of Kits  ,6206ab4a-6260-11e7-907b-a6006ad3dba0</t>
  </si>
  <si>
    <t>4.Referall  ,6206ac1c-6260-11e7-907b-a6006ad3dba0</t>
  </si>
  <si>
    <t>5.Discordant  ,6206acf8-6260-11e7-907b-a6006ad3dba0</t>
  </si>
  <si>
    <t>Range.Revision  ,6203c6f0-6260-11e7-907b-a6006ad3dba0</t>
  </si>
  <si>
    <t>Qid</t>
  </si>
  <si>
    <t>GoToQId</t>
  </si>
  <si>
    <t>6.Remarks  ,6206b13a-6260-11e7-907b-a6006ad3dba0</t>
  </si>
  <si>
    <t>Post  ,0</t>
  </si>
  <si>
    <t>None  ,0</t>
  </si>
  <si>
    <t>Pre  ,1</t>
  </si>
  <si>
    <t>Rm  ,2</t>
  </si>
  <si>
    <t>Content</t>
  </si>
  <si>
    <t>Rng  ,1</t>
  </si>
  <si>
    <t>SubjectRef</t>
  </si>
  <si>
    <t>Partner  ,0</t>
  </si>
  <si>
    <t>RRid</t>
  </si>
  <si>
    <t>CheckQId</t>
  </si>
  <si>
    <t>CheckRid</t>
  </si>
  <si>
    <t>Set  ,3</t>
  </si>
  <si>
    <t>TRId</t>
  </si>
  <si>
    <t>TRContent</t>
  </si>
  <si>
    <t>AltTRid</t>
  </si>
  <si>
    <t>AltRContent</t>
  </si>
  <si>
    <t>CResponseType</t>
  </si>
  <si>
    <t>Branches</t>
  </si>
  <si>
    <t>Transformations</t>
  </si>
  <si>
    <t>ReVailidations</t>
  </si>
  <si>
    <t>Single  ,1</t>
  </si>
  <si>
    <t>Numeric  ,2</t>
  </si>
  <si>
    <t>Multi  ,3</t>
  </si>
  <si>
    <t>Text  ,4</t>
  </si>
  <si>
    <t>Required  ,1</t>
  </si>
  <si>
    <t>Range  ,2</t>
  </si>
  <si>
    <t>Range.Revision  ,3</t>
  </si>
  <si>
    <t>Count  ,2</t>
  </si>
  <si>
    <t>Numeric  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</si>
</sst>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 applyFont="1"/>
    <xf numFmtId="0" fontId="1" fillId="2" borderId="0" xfId="1"/>
    <xf numFmtId="0" fontId="0" fillId="3" borderId="1" xfId="0" applyFont="1" applyFill="1" applyBorder="1"/>
    <xf numFmtId="0" fontId="0" fillId="3" borderId="2" xfId="0" applyFont="1" applyFill="1" applyBorder="1"/>
    <xf numFmtId="0" fontId="4" fillId="4" borderId="4" xfId="0" applyFont="1" applyFill="1" applyBorder="1"/>
    <xf numFmtId="0" fontId="0" fillId="3" borderId="5" xfId="0" applyFont="1" applyFill="1" applyBorder="1"/>
    <xf numFmtId="0" fontId="0" fillId="5" borderId="1" xfId="0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5" borderId="6" xfId="0" applyFont="1" applyFill="1" applyBorder="1"/>
    <xf numFmtId="0" fontId="1" fillId="2" borderId="0" xfId="1" applyAlignment="1">
      <alignment horizontal="center"/>
    </xf>
    <xf numFmtId="0" fontId="1" fillId="2" borderId="0" xfId="1" applyAlignment="1">
      <alignment horizontal="center"/>
    </xf>
    <xf numFmtId="0" fontId="0" fillId="5" borderId="0" xfId="0" applyFont="1" applyFill="1"/>
    <xf numFmtId="0" fontId="4" fillId="4" borderId="7" xfId="0" applyFont="1" applyFill="1" applyBorder="1"/>
  </cellXfs>
  <cellStyles count="3">
    <cellStyle name="Bad" xfId="1" builtinId="27"/>
    <cellStyle name="Explanatory Text" xfId="2" builtinId="53"/>
    <cellStyle name="Normal" xfId="0" builtinId="0"/>
  </cellStyles>
  <dxfs count="22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2046" displayName="Table2046" ref="A2:E3" totalsRowShown="0">
  <autoFilter ref="A2:E3"/>
  <tableColumns count="5">
    <tableColumn id="1" name="Id"/>
    <tableColumn id="2" name="Name"/>
    <tableColumn id="3" name="Display"/>
    <tableColumn id="4" name="Rank"/>
    <tableColumn id="5" name="Ref">
      <calculatedColumnFormula>Table2046[Name]&amp;", "&amp;Table2046[Id]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O2:Q4" totalsRowShown="0">
  <autoFilter ref="O2:Q4"/>
  <tableColumns count="3">
    <tableColumn id="1" name="Id"/>
    <tableColumn id="2" name="Name"/>
    <tableColumn id="3" name="Ref" dataDxfId="2">
      <calculatedColumnFormula>Table4[[#This Row],[Name]]&amp;"  ,"&amp;Table4[[#This Row],[Id]]</calculatedColumnFormula>
    </tableColumn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3" name="Table14" displayName="Table14" ref="A2:G4" totalsRowShown="0">
  <autoFilter ref="A2:G4"/>
  <tableColumns count="7">
    <tableColumn id="1" name="Id" dataDxfId="21" dataCellStyle="Explanatory Text"/>
    <tableColumn id="2" name="Qid"/>
    <tableColumn id="3" name="Type"/>
    <tableColumn id="7" name="ResponseType"/>
    <tableColumn id="9" name="Rid"/>
    <tableColumn id="10" name="Action"/>
    <tableColumn id="12" name="GoToQId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J3:L5" totalsRowShown="0">
  <autoFilter ref="J3:L5"/>
  <tableColumns count="3">
    <tableColumn id="1" name="Name"/>
    <tableColumn id="2" name="Id"/>
    <tableColumn id="3" name="Ref" dataDxfId="1">
      <calculatedColumnFormula>Table6[[#This Row],[Name]]&amp;"  ,"&amp;Table6[[#This Row],[Id]]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8" name="Table8" displayName="Table8" ref="N3:P7" totalsRowShown="0">
  <autoFilter ref="N3:P7"/>
  <tableColumns count="3">
    <tableColumn id="1" name="Name"/>
    <tableColumn id="2" name="Id"/>
    <tableColumn id="3" name="Ref">
      <calculatedColumnFormula>Table8[Name]&amp;"  ,"&amp;Table8[Id]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0" name="Table811" displayName="Table811" ref="R3:T7" totalsRowShown="0">
  <autoFilter ref="R3:T7"/>
  <tableColumns count="3">
    <tableColumn id="1" name="Name"/>
    <tableColumn id="2" name="Id"/>
    <tableColumn id="3" name="Ref">
      <calculatedColumnFormula>Table811[Name]&amp;"  ,"&amp;Table811[Id]</calculatedColumnFormula>
    </tableColumn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:I4" totalsRowShown="0">
  <autoFilter ref="A2:I4"/>
  <tableColumns count="9">
    <tableColumn id="1" name="Id"/>
    <tableColumn id="2" name="Qid"/>
    <tableColumn id="3" name="Type"/>
    <tableColumn id="4" name="RefQId"/>
    <tableColumn id="7" name="ResponseType"/>
    <tableColumn id="9" name="Rid"/>
    <tableColumn id="10" name="Action"/>
    <tableColumn id="12" name="ItemId"/>
    <tableColumn id="5" name="Content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A2:H3" totalsRowShown="0">
  <autoFilter ref="A2:H3"/>
  <tableColumns count="8">
    <tableColumn id="1" name="Id"/>
    <tableColumn id="2" name="Q"/>
    <tableColumn id="3" name="Type"/>
    <tableColumn id="6" name="RefQId"/>
    <tableColumn id="7" name="ResponseType"/>
    <tableColumn id="9" name="Rid"/>
    <tableColumn id="10" name="Action"/>
    <tableColumn id="12" name="ValidatorId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id="7" name="Table7" displayName="Table7" ref="A2:O5" totalsRowShown="0">
  <autoFilter ref="A2:O5"/>
  <tableColumns count="15">
    <tableColumn id="1" name="Id" dataDxfId="19" dataCellStyle="Explanatory Text"/>
    <tableColumn id="20" name="Qid"/>
    <tableColumn id="2" name="Type"/>
    <tableColumn id="4" name="SubjectRef"/>
    <tableColumn id="5" name="RefQId"/>
    <tableColumn id="7" name="RResponseType"/>
    <tableColumn id="9" name="RRid" dataDxfId="18" dataCellStyle="Explanatory Text"/>
    <tableColumn id="11" name="CheckQId"/>
    <tableColumn id="12" name="CResponseType"/>
    <tableColumn id="14" name="CheckRid" dataDxfId="17" dataCellStyle="Explanatory Text"/>
    <tableColumn id="15" name="Action"/>
    <tableColumn id="17" name="TRId" dataDxfId="16" dataCellStyle="Explanatory Text"/>
    <tableColumn id="3" name="TRContent" dataDxfId="0" dataCellStyle="Explanatory Text"/>
    <tableColumn id="18" name="AltTRid"/>
    <tableColumn id="19" name="AltRContent" dataDxfId="15" dataCellStyle="Explanatory Tex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204" displayName="Table204" ref="A9:F11" totalsRowShown="0">
  <autoFilter ref="A9:F11"/>
  <tableColumns count="6">
    <tableColumn id="1" name="Id"/>
    <tableColumn id="2" name="Name"/>
    <tableColumn id="7" name="Display"/>
    <tableColumn id="3" name="Rank"/>
    <tableColumn id="5" name="ModuleId"/>
    <tableColumn id="6" name="Ref" dataDxfId="10">
      <calculatedColumnFormula>Table204[[#This Row],[Name]]&amp;","&amp;Table204[[#This Row],[Id]]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0" name="Table20" displayName="Table20" ref="J2:N8" totalsRowShown="0" dataDxfId="14">
  <autoFilter ref="J2:N8"/>
  <tableColumns count="5">
    <tableColumn id="1" name="Id" dataDxfId="13"/>
    <tableColumn id="2" name="Question" dataDxfId="12"/>
    <tableColumn id="5" name="Type" dataDxfId="11"/>
    <tableColumn id="3" name="LookupId" dataDxfId="7"/>
    <tableColumn id="4" name="Ref" dataDxfId="5">
      <calculatedColumnFormula>Table20[[#This Row],[Question]]&amp;"  ,"&amp;Table20[[#This Row],[Id]]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P2:R6" totalsRowShown="0">
  <autoFilter ref="P2:R6"/>
  <tableColumns count="3">
    <tableColumn id="1" name="Name"/>
    <tableColumn id="2" name="Id"/>
    <tableColumn id="3" name="Ref" dataDxfId="6">
      <calculatedColumnFormula>Table2[[#This Row],[Name]]&amp;"  ,"&amp;Table2[[#This Row],[Id]]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9" name="Table19" displayName="Table19" ref="L2:O11" totalsRowShown="0">
  <autoFilter ref="L2:O11"/>
  <tableColumns count="4">
    <tableColumn id="1" name="Id"/>
    <tableColumn id="2" name="Code"/>
    <tableColumn id="3" name="Display"/>
    <tableColumn id="4" name="Ref" dataDxfId="8">
      <calculatedColumnFormula>Table19[[#This Row],[Code]]&amp;"  ,"&amp;Table19[[#This Row],[Id]]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1" name="Table1922" displayName="Table1922" ref="A2:C5" totalsRowShown="0">
  <autoFilter ref="A2:C5"/>
  <tableColumns count="3">
    <tableColumn id="1" name="Id"/>
    <tableColumn id="5" name="Category"/>
    <tableColumn id="2" name="Ref" dataDxfId="9">
      <calculatedColumnFormula>Table1922[[#This Row],[Category]]&amp;"  ,"&amp;Table1922[[#This Row],[Id]]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1" name="Table19222" displayName="Table19222" ref="F2:J11" totalsRowShown="0">
  <autoFilter ref="F2:J11"/>
  <tableColumns count="5">
    <tableColumn id="5" name="CategoryId"/>
    <tableColumn id="2" name="ItemId"/>
    <tableColumn id="9" name="Display"/>
    <tableColumn id="4" name="Rank"/>
    <tableColumn id="6" name="Id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2:F10" totalsRowShown="0">
  <autoFilter ref="A2:F10"/>
  <tableColumns count="6">
    <tableColumn id="1" name="Id" dataDxfId="20" dataCellStyle="Explanatory Text"/>
    <tableColumn id="3" name="QId"/>
    <tableColumn id="4" name="ValidatorId"/>
    <tableColumn id="5" name="ValidatorTypeId"/>
    <tableColumn id="7" name="Min"/>
    <tableColumn id="8" name="Max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J2:M5" totalsRowShown="0">
  <autoFilter ref="J2:M5"/>
  <tableColumns count="4">
    <tableColumn id="1" name="Id" dataDxfId="4" dataCellStyle="Explanatory Text"/>
    <tableColumn id="2" name="Type"/>
    <tableColumn id="3" name="Rank"/>
    <tableColumn id="4" name="Ref" dataDxfId="3">
      <calculatedColumnFormula>Table9[[#This Row],[Type]]&amp;"  ,"&amp;Table9[[#This Row],[Id]]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30" sqref="B30"/>
    </sheetView>
  </sheetViews>
  <sheetFormatPr defaultRowHeight="15" x14ac:dyDescent="0.25"/>
  <cols>
    <col min="1" max="1" width="37.7109375" bestFit="1" customWidth="1"/>
    <col min="2" max="2" width="16.5703125" bestFit="1" customWidth="1"/>
    <col min="3" max="3" width="26.28515625" bestFit="1" customWidth="1"/>
    <col min="4" max="4" width="7.5703125" bestFit="1" customWidth="1"/>
    <col min="5" max="5" width="49.42578125" bestFit="1" customWidth="1"/>
    <col min="6" max="6" width="54.28515625" bestFit="1" customWidth="1"/>
  </cols>
  <sheetData>
    <row r="1" spans="1:6" x14ac:dyDescent="0.25">
      <c r="A1" s="11" t="s">
        <v>110</v>
      </c>
      <c r="B1" s="11"/>
    </row>
    <row r="2" spans="1:6" x14ac:dyDescent="0.25">
      <c r="A2" t="s">
        <v>95</v>
      </c>
      <c r="B2" t="s">
        <v>108</v>
      </c>
      <c r="C2" t="s">
        <v>25</v>
      </c>
      <c r="D2" t="s">
        <v>32</v>
      </c>
      <c r="E2" t="s">
        <v>111</v>
      </c>
    </row>
    <row r="3" spans="1:6" x14ac:dyDescent="0.25">
      <c r="A3" t="s">
        <v>51</v>
      </c>
      <c r="B3" t="s">
        <v>106</v>
      </c>
      <c r="C3" t="s">
        <v>109</v>
      </c>
      <c r="D3">
        <v>1</v>
      </c>
      <c r="E3" t="str">
        <f>Table2046[Name]&amp;", "&amp;Table2046[Id]</f>
        <v>HTS Module, 62040ce6-6260-11e7-907b-a6006ad3dba0</v>
      </c>
    </row>
    <row r="8" spans="1:6" x14ac:dyDescent="0.25">
      <c r="A8" s="11" t="s">
        <v>105</v>
      </c>
      <c r="B8" s="11"/>
    </row>
    <row r="9" spans="1:6" x14ac:dyDescent="0.25">
      <c r="A9" t="s">
        <v>95</v>
      </c>
      <c r="B9" t="s">
        <v>108</v>
      </c>
      <c r="C9" t="s">
        <v>25</v>
      </c>
      <c r="D9" t="s">
        <v>32</v>
      </c>
      <c r="E9" t="s">
        <v>107</v>
      </c>
      <c r="F9" t="s">
        <v>111</v>
      </c>
    </row>
    <row r="10" spans="1:6" x14ac:dyDescent="0.25">
      <c r="A10" t="s">
        <v>52</v>
      </c>
      <c r="B10" t="s">
        <v>113</v>
      </c>
      <c r="C10" t="s">
        <v>113</v>
      </c>
      <c r="D10">
        <v>1</v>
      </c>
      <c r="E10" t="s">
        <v>112</v>
      </c>
      <c r="F10" t="str">
        <f>Table204[[#This Row],[Name]]&amp;","&amp;Table204[[#This Row],[Id]]</f>
        <v>HTS Lab Form,62040dcc-6260-11e7-907b-a6006ad3dba0</v>
      </c>
    </row>
    <row r="11" spans="1:6" x14ac:dyDescent="0.25">
      <c r="A11" t="s">
        <v>53</v>
      </c>
      <c r="B11" t="s">
        <v>114</v>
      </c>
      <c r="C11" t="s">
        <v>114</v>
      </c>
      <c r="D11">
        <v>2</v>
      </c>
      <c r="E11" t="s">
        <v>112</v>
      </c>
      <c r="F11" t="str">
        <f>Table204[[#This Row],[Name]]&amp;","&amp;Table204[[#This Row],[Id]]</f>
        <v>HTS Linkage Form,62040eb2-6260-11e7-907b-a6006ad3dba0</v>
      </c>
    </row>
  </sheetData>
  <mergeCells count="2">
    <mergeCell ref="A8:B8"/>
    <mergeCell ref="A1:B1"/>
  </mergeCells>
  <dataValidations disablePrompts="1" count="1">
    <dataValidation type="list" allowBlank="1" showInputMessage="1" showErrorMessage="1" sqref="E10:E11">
      <formula1>ModuleIds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C1" workbookViewId="0">
      <selection activeCell="F31" sqref="F31"/>
    </sheetView>
  </sheetViews>
  <sheetFormatPr defaultRowHeight="15" x14ac:dyDescent="0.25"/>
  <cols>
    <col min="1" max="1" width="37.5703125" bestFit="1" customWidth="1"/>
    <col min="2" max="2" width="48.7109375" bestFit="1" customWidth="1"/>
    <col min="3" max="3" width="3.5703125" bestFit="1" customWidth="1"/>
    <col min="4" max="4" width="10.42578125" bestFit="1" customWidth="1"/>
    <col min="5" max="5" width="5.28515625" bestFit="1" customWidth="1"/>
    <col min="6" max="6" width="50" bestFit="1" customWidth="1"/>
    <col min="7" max="7" width="49.85546875" bestFit="1" customWidth="1"/>
    <col min="10" max="10" width="37.42578125" bestFit="1" customWidth="1"/>
    <col min="11" max="11" width="11.42578125" bestFit="1" customWidth="1"/>
    <col min="12" max="12" width="11" bestFit="1" customWidth="1"/>
    <col min="13" max="13" width="46.42578125" bestFit="1" customWidth="1"/>
    <col min="14" max="14" width="48.7109375" bestFit="1" customWidth="1"/>
    <col min="16" max="16" width="8.5703125" bestFit="1" customWidth="1"/>
    <col min="17" max="17" width="5" bestFit="1" customWidth="1"/>
    <col min="18" max="18" width="11" bestFit="1" customWidth="1"/>
  </cols>
  <sheetData>
    <row r="1" spans="1:18" x14ac:dyDescent="0.25">
      <c r="A1" s="11" t="s">
        <v>142</v>
      </c>
      <c r="B1" s="11"/>
      <c r="J1" s="11" t="s">
        <v>132</v>
      </c>
      <c r="K1" s="11"/>
      <c r="P1" s="11" t="s">
        <v>131</v>
      </c>
      <c r="Q1" s="11"/>
    </row>
    <row r="2" spans="1:18" ht="15.75" thickBot="1" x14ac:dyDescent="0.3">
      <c r="A2" s="5" t="s">
        <v>95</v>
      </c>
      <c r="B2" s="5" t="s">
        <v>134</v>
      </c>
      <c r="C2" s="5" t="s">
        <v>133</v>
      </c>
      <c r="D2" s="5" t="s">
        <v>25</v>
      </c>
      <c r="E2" s="5" t="s">
        <v>32</v>
      </c>
      <c r="F2" s="5" t="s">
        <v>129</v>
      </c>
      <c r="G2" s="14" t="s">
        <v>111</v>
      </c>
      <c r="J2" t="s">
        <v>95</v>
      </c>
      <c r="K2" t="s">
        <v>23</v>
      </c>
      <c r="L2" t="s">
        <v>27</v>
      </c>
      <c r="M2" t="s">
        <v>130</v>
      </c>
      <c r="N2" t="s">
        <v>111</v>
      </c>
      <c r="P2" t="s">
        <v>108</v>
      </c>
      <c r="Q2" t="s">
        <v>95</v>
      </c>
      <c r="R2" t="s">
        <v>111</v>
      </c>
    </row>
    <row r="3" spans="1:18" ht="15.75" thickTop="1" x14ac:dyDescent="0.25">
      <c r="A3" t="s">
        <v>62</v>
      </c>
      <c r="B3" s="6" t="s">
        <v>135</v>
      </c>
      <c r="C3" s="6">
        <v>1</v>
      </c>
      <c r="D3" s="6" t="s">
        <v>0</v>
      </c>
      <c r="E3" s="6">
        <v>1</v>
      </c>
      <c r="F3" s="6" t="s">
        <v>141</v>
      </c>
      <c r="G3" t="str">
        <f>C3&amp;"."&amp;D3&amp;"  ,"&amp;A3</f>
        <v>1.Consent  ,6206a9a6-6260-11e7-907b-a6006ad3dba0</v>
      </c>
      <c r="J3" s="3" t="s">
        <v>10</v>
      </c>
      <c r="K3" s="6" t="s">
        <v>0</v>
      </c>
      <c r="L3" s="4" t="s">
        <v>176</v>
      </c>
      <c r="M3" s="13" t="s">
        <v>116</v>
      </c>
      <c r="N3" s="13" t="str">
        <f>Table20[[#This Row],[Question]]&amp;"  ,"&amp;Table20[[#This Row],[Id]]</f>
        <v>Consent  ,00c2a60a-6246-11e7-907b-a6006ad3dba0</v>
      </c>
      <c r="P3" t="s">
        <v>28</v>
      </c>
      <c r="Q3">
        <v>1</v>
      </c>
      <c r="R3" t="str">
        <f>Table2[[#This Row],[Name]]&amp;"  ,"&amp;Table2[[#This Row],[Id]]</f>
        <v>Single  ,1</v>
      </c>
    </row>
    <row r="4" spans="1:18" x14ac:dyDescent="0.25">
      <c r="A4" t="s">
        <v>63</v>
      </c>
      <c r="B4" s="6" t="s">
        <v>136</v>
      </c>
      <c r="C4" s="6">
        <v>2</v>
      </c>
      <c r="D4" s="8" t="s">
        <v>4</v>
      </c>
      <c r="E4" s="8">
        <v>2</v>
      </c>
      <c r="F4" s="6" t="s">
        <v>141</v>
      </c>
      <c r="G4" t="str">
        <f t="shared" ref="G4:G8" si="0">C4&amp;"."&amp;D4&amp;"  ,"&amp;A4</f>
        <v>2.Result  ,6206aa78-6260-11e7-907b-a6006ad3dba0</v>
      </c>
      <c r="J4" s="7" t="s">
        <v>12</v>
      </c>
      <c r="K4" s="8" t="s">
        <v>4</v>
      </c>
      <c r="L4" s="4" t="s">
        <v>176</v>
      </c>
      <c r="M4" s="13" t="s">
        <v>117</v>
      </c>
      <c r="N4" s="13" t="str">
        <f>Table20[[#This Row],[Question]]&amp;"  ,"&amp;Table20[[#This Row],[Id]]</f>
        <v>Result  ,00c2aa06-6246-11e7-907b-a6006ad3dba0</v>
      </c>
      <c r="P4" t="s">
        <v>29</v>
      </c>
      <c r="Q4">
        <v>2</v>
      </c>
      <c r="R4" t="str">
        <f>Table2[[#This Row],[Name]]&amp;"  ,"&amp;Table2[[#This Row],[Id]]</f>
        <v>Numeric  ,2</v>
      </c>
    </row>
    <row r="5" spans="1:18" x14ac:dyDescent="0.25">
      <c r="A5" t="s">
        <v>64</v>
      </c>
      <c r="B5" s="6" t="s">
        <v>137</v>
      </c>
      <c r="C5" s="6">
        <v>3</v>
      </c>
      <c r="D5" s="6" t="s">
        <v>5</v>
      </c>
      <c r="E5" s="6">
        <v>3</v>
      </c>
      <c r="F5" s="6" t="s">
        <v>141</v>
      </c>
      <c r="G5" t="str">
        <f t="shared" si="0"/>
        <v>3.No of Kits  ,6206ab4a-6260-11e7-907b-a6006ad3dba0</v>
      </c>
      <c r="J5" s="3" t="s">
        <v>17</v>
      </c>
      <c r="K5" s="6" t="s">
        <v>5</v>
      </c>
      <c r="L5" s="4" t="s">
        <v>177</v>
      </c>
      <c r="M5" s="13"/>
      <c r="N5" s="13" t="str">
        <f>Table20[[#This Row],[Question]]&amp;"  ,"&amp;Table20[[#This Row],[Id]]</f>
        <v>No of Kits  ,00c2b14a-6246-11e7-907b-a6006ad3dba0</v>
      </c>
      <c r="P5" t="s">
        <v>30</v>
      </c>
      <c r="Q5">
        <v>3</v>
      </c>
      <c r="R5" t="str">
        <f>Table2[[#This Row],[Name]]&amp;"  ,"&amp;Table2[[#This Row],[Id]]</f>
        <v>Multi  ,3</v>
      </c>
    </row>
    <row r="6" spans="1:18" x14ac:dyDescent="0.25">
      <c r="A6" t="s">
        <v>65</v>
      </c>
      <c r="B6" s="6" t="s">
        <v>138</v>
      </c>
      <c r="C6" s="6">
        <v>4</v>
      </c>
      <c r="D6" s="8" t="s">
        <v>6</v>
      </c>
      <c r="E6" s="8">
        <v>4</v>
      </c>
      <c r="F6" s="6" t="s">
        <v>141</v>
      </c>
      <c r="G6" t="str">
        <f t="shared" si="0"/>
        <v>4.Referall  ,6206ac1c-6260-11e7-907b-a6006ad3dba0</v>
      </c>
      <c r="J6" s="7" t="s">
        <v>18</v>
      </c>
      <c r="K6" s="8" t="s">
        <v>6</v>
      </c>
      <c r="L6" s="4" t="s">
        <v>178</v>
      </c>
      <c r="M6" s="13" t="s">
        <v>118</v>
      </c>
      <c r="N6" s="13" t="str">
        <f>Table20[[#This Row],[Question]]&amp;"  ,"&amp;Table20[[#This Row],[Id]]</f>
        <v>Referall  ,00c2b23a-6246-11e7-907b-a6006ad3dba0</v>
      </c>
      <c r="P6" t="s">
        <v>31</v>
      </c>
      <c r="Q6">
        <v>4</v>
      </c>
      <c r="R6" t="str">
        <f>Table2[[#This Row],[Name]]&amp;"  ,"&amp;Table2[[#This Row],[Id]]</f>
        <v>Text  ,4</v>
      </c>
    </row>
    <row r="7" spans="1:18" x14ac:dyDescent="0.25">
      <c r="A7" t="s">
        <v>66</v>
      </c>
      <c r="B7" s="6" t="s">
        <v>139</v>
      </c>
      <c r="C7" s="6">
        <v>5</v>
      </c>
      <c r="D7" s="6" t="s">
        <v>89</v>
      </c>
      <c r="E7" s="6">
        <v>5</v>
      </c>
      <c r="F7" s="6" t="s">
        <v>141</v>
      </c>
      <c r="G7" t="str">
        <f t="shared" si="0"/>
        <v>5.Discordant  ,6206acf8-6260-11e7-907b-a6006ad3dba0</v>
      </c>
      <c r="J7" s="3" t="s">
        <v>40</v>
      </c>
      <c r="K7" s="6" t="s">
        <v>89</v>
      </c>
      <c r="L7" s="4" t="s">
        <v>176</v>
      </c>
      <c r="M7" s="13" t="s">
        <v>116</v>
      </c>
      <c r="N7" s="13" t="str">
        <f>Table20[[#This Row],[Question]]&amp;"  ,"&amp;Table20[[#This Row],[Id]]</f>
        <v>Discordant  ,6203cad8-6260-11e7-907b-a6006ad3dba0</v>
      </c>
    </row>
    <row r="8" spans="1:18" x14ac:dyDescent="0.25">
      <c r="A8" t="s">
        <v>67</v>
      </c>
      <c r="B8" s="6" t="s">
        <v>140</v>
      </c>
      <c r="C8" s="10">
        <v>6</v>
      </c>
      <c r="D8" s="10" t="s">
        <v>1</v>
      </c>
      <c r="E8" s="10">
        <v>5</v>
      </c>
      <c r="F8" s="6" t="s">
        <v>141</v>
      </c>
      <c r="G8" t="str">
        <f t="shared" si="0"/>
        <v>6.Remarks  ,6206b13a-6260-11e7-907b-a6006ad3dba0</v>
      </c>
      <c r="J8" s="9" t="s">
        <v>22</v>
      </c>
      <c r="K8" s="10" t="s">
        <v>1</v>
      </c>
      <c r="L8" s="4" t="s">
        <v>179</v>
      </c>
      <c r="M8" s="13"/>
      <c r="N8" s="13" t="str">
        <f>Table20[[#This Row],[Question]]&amp;"  ,"&amp;Table20[[#This Row],[Id]]</f>
        <v>Remarks  ,00c2b550-6246-11e7-907b-a6006ad3dba0</v>
      </c>
    </row>
  </sheetData>
  <mergeCells count="3">
    <mergeCell ref="J1:K1"/>
    <mergeCell ref="P1:Q1"/>
    <mergeCell ref="A1:B1"/>
  </mergeCells>
  <dataValidations count="4">
    <dataValidation type="list" allowBlank="1" showInputMessage="1" showErrorMessage="1" sqref="M3:M8">
      <formula1>LkCatId</formula1>
    </dataValidation>
    <dataValidation type="list" allowBlank="1" showInputMessage="1" showErrorMessage="1" sqref="L3:L8">
      <formula1>CTypeIds22</formula1>
    </dataValidation>
    <dataValidation type="list" allowBlank="1" showInputMessage="1" showErrorMessage="1" sqref="B3:B8">
      <formula1>Concepts</formula1>
    </dataValidation>
    <dataValidation type="list" allowBlank="1" showInputMessage="1" showErrorMessage="1" sqref="F3:F8">
      <formula1>FormIds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B1" workbookViewId="0">
      <selection activeCell="G3" sqref="G3"/>
    </sheetView>
  </sheetViews>
  <sheetFormatPr defaultRowHeight="15" x14ac:dyDescent="0.25"/>
  <cols>
    <col min="1" max="1" width="37.5703125" bestFit="1" customWidth="1"/>
    <col min="2" max="2" width="11.140625" bestFit="1" customWidth="1"/>
    <col min="3" max="3" width="46.42578125" bestFit="1" customWidth="1"/>
    <col min="6" max="6" width="46.42578125" bestFit="1" customWidth="1"/>
    <col min="7" max="7" width="49.85546875" bestFit="1" customWidth="1"/>
    <col min="8" max="8" width="9.7109375" bestFit="1" customWidth="1"/>
    <col min="9" max="9" width="7.5703125" bestFit="1" customWidth="1"/>
    <col min="10" max="10" width="38" customWidth="1"/>
    <col min="11" max="11" width="11.5703125" customWidth="1"/>
    <col min="12" max="12" width="37.5703125" bestFit="1" customWidth="1"/>
    <col min="13" max="14" width="11.5703125" bestFit="1" customWidth="1"/>
    <col min="15" max="15" width="49.85546875" bestFit="1" customWidth="1"/>
    <col min="16" max="16" width="11.140625" bestFit="1" customWidth="1"/>
    <col min="23" max="23" width="7.5703125" bestFit="1" customWidth="1"/>
  </cols>
  <sheetData>
    <row r="1" spans="1:15" x14ac:dyDescent="0.25">
      <c r="A1" s="11" t="s">
        <v>103</v>
      </c>
      <c r="B1" s="11"/>
      <c r="C1" s="12"/>
      <c r="F1" s="2" t="s">
        <v>104</v>
      </c>
      <c r="L1" s="2" t="s">
        <v>102</v>
      </c>
    </row>
    <row r="2" spans="1:15" x14ac:dyDescent="0.25">
      <c r="A2" t="s">
        <v>95</v>
      </c>
      <c r="B2" t="s">
        <v>96</v>
      </c>
      <c r="C2" t="s">
        <v>111</v>
      </c>
      <c r="F2" t="s">
        <v>115</v>
      </c>
      <c r="G2" t="s">
        <v>119</v>
      </c>
      <c r="H2" t="s">
        <v>25</v>
      </c>
      <c r="I2" t="s">
        <v>32</v>
      </c>
      <c r="J2" t="s">
        <v>95</v>
      </c>
      <c r="L2" t="s">
        <v>95</v>
      </c>
      <c r="M2" t="s">
        <v>26</v>
      </c>
      <c r="N2" t="s">
        <v>25</v>
      </c>
      <c r="O2" t="s">
        <v>111</v>
      </c>
    </row>
    <row r="3" spans="1:15" x14ac:dyDescent="0.25">
      <c r="A3" t="s">
        <v>48</v>
      </c>
      <c r="B3" t="s">
        <v>97</v>
      </c>
      <c r="C3" t="str">
        <f>Table1922[[#This Row],[Category]]&amp;"  ,"&amp;Table1922[[#This Row],[Id]]</f>
        <v>YesNo  ,62040a3e-6260-11e7-907b-a6006ad3dba0</v>
      </c>
      <c r="F3" t="s">
        <v>116</v>
      </c>
      <c r="G3" t="s">
        <v>120</v>
      </c>
      <c r="H3" t="s">
        <v>93</v>
      </c>
      <c r="I3">
        <v>1</v>
      </c>
      <c r="J3" t="s">
        <v>68</v>
      </c>
      <c r="L3" t="s">
        <v>11</v>
      </c>
      <c r="M3" t="s">
        <v>2</v>
      </c>
      <c r="N3" t="s">
        <v>2</v>
      </c>
      <c r="O3" t="str">
        <f>Table19[[#This Row],[Code]]&amp;"  ,"&amp;Table19[[#This Row],[Id]]</f>
        <v>Y  ,00c2a902-6246-11e7-907b-a6006ad3dba0</v>
      </c>
    </row>
    <row r="4" spans="1:15" x14ac:dyDescent="0.25">
      <c r="A4" t="s">
        <v>49</v>
      </c>
      <c r="B4" t="s">
        <v>4</v>
      </c>
      <c r="C4" t="str">
        <f>Table1922[[#This Row],[Category]]&amp;"  ,"&amp;Table1922[[#This Row],[Id]]</f>
        <v>Result  ,62040b24-6260-11e7-907b-a6006ad3dba0</v>
      </c>
      <c r="F4" t="s">
        <v>116</v>
      </c>
      <c r="G4" t="s">
        <v>121</v>
      </c>
      <c r="H4" t="s">
        <v>93</v>
      </c>
      <c r="I4">
        <v>2</v>
      </c>
      <c r="J4" t="s">
        <v>69</v>
      </c>
      <c r="L4" t="s">
        <v>13</v>
      </c>
      <c r="M4" t="s">
        <v>3</v>
      </c>
      <c r="N4" t="s">
        <v>3</v>
      </c>
      <c r="O4" t="str">
        <f>Table19[[#This Row],[Code]]&amp;"  ,"&amp;Table19[[#This Row],[Id]]</f>
        <v>N  ,00c2aae2-6246-11e7-907b-a6006ad3dba0</v>
      </c>
    </row>
    <row r="5" spans="1:15" x14ac:dyDescent="0.25">
      <c r="A5" t="s">
        <v>50</v>
      </c>
      <c r="B5" t="s">
        <v>98</v>
      </c>
      <c r="C5" t="str">
        <f>Table1922[[#This Row],[Category]]&amp;"  ,"&amp;Table1922[[#This Row],[Id]]</f>
        <v>Services  ,62040c00-6260-11e7-907b-a6006ad3dba0</v>
      </c>
      <c r="F5" t="s">
        <v>117</v>
      </c>
      <c r="G5" t="s">
        <v>122</v>
      </c>
      <c r="H5" t="s">
        <v>93</v>
      </c>
      <c r="I5">
        <v>1</v>
      </c>
      <c r="J5" t="s">
        <v>70</v>
      </c>
      <c r="L5" t="s">
        <v>14</v>
      </c>
      <c r="M5" t="s">
        <v>99</v>
      </c>
      <c r="N5" t="s">
        <v>99</v>
      </c>
      <c r="O5" t="str">
        <f>Table19[[#This Row],[Code]]&amp;"  ,"&amp;Table19[[#This Row],[Id]]</f>
        <v>Pos  ,00c2abb4-6246-11e7-907b-a6006ad3dba0</v>
      </c>
    </row>
    <row r="6" spans="1:15" x14ac:dyDescent="0.25">
      <c r="F6" t="s">
        <v>117</v>
      </c>
      <c r="G6" t="s">
        <v>123</v>
      </c>
      <c r="H6" t="s">
        <v>93</v>
      </c>
      <c r="I6">
        <v>2</v>
      </c>
      <c r="J6" t="s">
        <v>71</v>
      </c>
      <c r="L6" t="s">
        <v>15</v>
      </c>
      <c r="M6" t="s">
        <v>100</v>
      </c>
      <c r="N6" t="s">
        <v>100</v>
      </c>
      <c r="O6" t="str">
        <f>Table19[[#This Row],[Code]]&amp;"  ,"&amp;Table19[[#This Row],[Id]]</f>
        <v>Neg  ,00c2ac90-6246-11e7-907b-a6006ad3dba0</v>
      </c>
    </row>
    <row r="7" spans="1:15" x14ac:dyDescent="0.25">
      <c r="F7" t="s">
        <v>117</v>
      </c>
      <c r="G7" t="s">
        <v>124</v>
      </c>
      <c r="H7" t="s">
        <v>93</v>
      </c>
      <c r="I7">
        <v>3</v>
      </c>
      <c r="J7" t="s">
        <v>72</v>
      </c>
      <c r="L7" t="s">
        <v>16</v>
      </c>
      <c r="M7" t="s">
        <v>101</v>
      </c>
      <c r="N7" t="s">
        <v>101</v>
      </c>
      <c r="O7" t="str">
        <f>Table19[[#This Row],[Code]]&amp;"  ,"&amp;Table19[[#This Row],[Id]]</f>
        <v>Inc  ,00c2ad58-6246-11e7-907b-a6006ad3dba0</v>
      </c>
    </row>
    <row r="8" spans="1:15" x14ac:dyDescent="0.25">
      <c r="F8" t="s">
        <v>118</v>
      </c>
      <c r="G8" t="s">
        <v>125</v>
      </c>
      <c r="H8" t="s">
        <v>93</v>
      </c>
      <c r="I8">
        <v>1</v>
      </c>
      <c r="J8" t="s">
        <v>73</v>
      </c>
      <c r="L8" t="s">
        <v>19</v>
      </c>
      <c r="M8" t="s">
        <v>9</v>
      </c>
      <c r="N8" t="s">
        <v>9</v>
      </c>
      <c r="O8" t="str">
        <f>Table19[[#This Row],[Code]]&amp;"  ,"&amp;Table19[[#This Row],[Id]]</f>
        <v>PrEP  ,00c2b2f8-6246-11e7-907b-a6006ad3dba0</v>
      </c>
    </row>
    <row r="9" spans="1:15" x14ac:dyDescent="0.25">
      <c r="F9" t="s">
        <v>118</v>
      </c>
      <c r="G9" t="s">
        <v>126</v>
      </c>
      <c r="H9" t="s">
        <v>93</v>
      </c>
      <c r="I9">
        <v>2</v>
      </c>
      <c r="J9" t="s">
        <v>74</v>
      </c>
      <c r="L9" t="s">
        <v>20</v>
      </c>
      <c r="M9" t="s">
        <v>7</v>
      </c>
      <c r="N9" t="s">
        <v>7</v>
      </c>
      <c r="O9" t="str">
        <f>Table19[[#This Row],[Code]]&amp;"  ,"&amp;Table19[[#This Row],[Id]]</f>
        <v>CCC  ,00c2b3c0-6246-11e7-907b-a6006ad3dba0</v>
      </c>
    </row>
    <row r="10" spans="1:15" x14ac:dyDescent="0.25">
      <c r="F10" t="s">
        <v>118</v>
      </c>
      <c r="G10" t="s">
        <v>127</v>
      </c>
      <c r="H10" t="s">
        <v>93</v>
      </c>
      <c r="I10">
        <v>3</v>
      </c>
      <c r="J10" t="s">
        <v>75</v>
      </c>
      <c r="L10" t="s">
        <v>21</v>
      </c>
      <c r="M10" t="s">
        <v>8</v>
      </c>
      <c r="N10" t="s">
        <v>8</v>
      </c>
      <c r="O10" t="str">
        <f>Table19[[#This Row],[Code]]&amp;"  ,"&amp;Table19[[#This Row],[Id]]</f>
        <v>Counselling  ,00c2b488-6246-11e7-907b-a6006ad3dba0</v>
      </c>
    </row>
    <row r="11" spans="1:15" x14ac:dyDescent="0.25">
      <c r="F11" t="s">
        <v>118</v>
      </c>
      <c r="G11" t="s">
        <v>128</v>
      </c>
      <c r="H11" t="s">
        <v>93</v>
      </c>
      <c r="I11">
        <v>4</v>
      </c>
      <c r="J11" t="s">
        <v>76</v>
      </c>
      <c r="L11" t="s">
        <v>21</v>
      </c>
      <c r="M11" t="s">
        <v>84</v>
      </c>
      <c r="N11" t="s">
        <v>84</v>
      </c>
      <c r="O11" t="str">
        <f>Table19[[#This Row],[Code]]&amp;"  ,"&amp;Table19[[#This Row],[Id]]</f>
        <v>Compulsory  ,00c2b488-6246-11e7-907b-a6006ad3dba0</v>
      </c>
    </row>
  </sheetData>
  <mergeCells count="1">
    <mergeCell ref="A1:B1"/>
  </mergeCells>
  <dataValidations count="2">
    <dataValidation type="list" allowBlank="1" showInputMessage="1" showErrorMessage="1" sqref="F3:F11">
      <formula1>LkCatId</formula1>
    </dataValidation>
    <dataValidation type="list" allowBlank="1" showInputMessage="1" showErrorMessage="1" sqref="G3:G11">
      <formula1>ItemIds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22" sqref="G22"/>
    </sheetView>
  </sheetViews>
  <sheetFormatPr defaultRowHeight="15" x14ac:dyDescent="0.25"/>
  <cols>
    <col min="1" max="1" width="37.5703125" style="1" bestFit="1" customWidth="1"/>
    <col min="2" max="2" width="49.85546875" bestFit="1" customWidth="1"/>
    <col min="3" max="3" width="17.28515625" bestFit="1" customWidth="1"/>
    <col min="4" max="4" width="17.5703125" bestFit="1" customWidth="1"/>
    <col min="5" max="5" width="6.85546875" bestFit="1" customWidth="1"/>
    <col min="6" max="6" width="7.140625" bestFit="1" customWidth="1"/>
    <col min="10" max="10" width="5.140625" bestFit="1" customWidth="1"/>
    <col min="11" max="11" width="14.7109375" bestFit="1" customWidth="1"/>
    <col min="12" max="12" width="7.5703125" bestFit="1" customWidth="1"/>
    <col min="13" max="13" width="17.28515625" bestFit="1" customWidth="1"/>
    <col min="15" max="15" width="5" bestFit="1" customWidth="1"/>
    <col min="16" max="16" width="8.5703125" bestFit="1" customWidth="1"/>
    <col min="17" max="17" width="11" bestFit="1" customWidth="1"/>
  </cols>
  <sheetData>
    <row r="1" spans="1:17" x14ac:dyDescent="0.25">
      <c r="A1" s="11" t="s">
        <v>144</v>
      </c>
      <c r="B1" s="11"/>
      <c r="J1" s="11" t="s">
        <v>37</v>
      </c>
      <c r="K1" s="11"/>
      <c r="O1" s="11" t="s">
        <v>143</v>
      </c>
      <c r="P1" s="11"/>
    </row>
    <row r="2" spans="1:17" x14ac:dyDescent="0.25">
      <c r="A2" s="1" t="s">
        <v>95</v>
      </c>
      <c r="B2" t="s">
        <v>24</v>
      </c>
      <c r="C2" t="s">
        <v>145</v>
      </c>
      <c r="D2" t="s">
        <v>146</v>
      </c>
      <c r="E2" t="s">
        <v>77</v>
      </c>
      <c r="F2" t="s">
        <v>78</v>
      </c>
      <c r="J2" s="1" t="s">
        <v>95</v>
      </c>
      <c r="K2" t="s">
        <v>27</v>
      </c>
      <c r="L2" t="s">
        <v>32</v>
      </c>
      <c r="M2" t="s">
        <v>111</v>
      </c>
      <c r="O2" t="s">
        <v>95</v>
      </c>
      <c r="P2" t="s">
        <v>108</v>
      </c>
      <c r="Q2" t="s">
        <v>111</v>
      </c>
    </row>
    <row r="3" spans="1:17" x14ac:dyDescent="0.25">
      <c r="A3" t="s">
        <v>54</v>
      </c>
      <c r="B3" t="s">
        <v>147</v>
      </c>
      <c r="C3" t="s">
        <v>180</v>
      </c>
      <c r="J3" s="1">
        <v>1</v>
      </c>
      <c r="K3" t="s">
        <v>38</v>
      </c>
      <c r="L3">
        <v>1</v>
      </c>
      <c r="M3" t="str">
        <f>Table9[[#This Row],[Type]]&amp;"  ,"&amp;Table9[[#This Row],[Id]]</f>
        <v>Required  ,1</v>
      </c>
      <c r="O3">
        <v>1</v>
      </c>
      <c r="P3" s="6" t="s">
        <v>29</v>
      </c>
      <c r="Q3" t="str">
        <f>Table4[[#This Row],[Name]]&amp;"  ,"&amp;Table4[[#This Row],[Id]]</f>
        <v>Numeric  ,1</v>
      </c>
    </row>
    <row r="4" spans="1:17" x14ac:dyDescent="0.25">
      <c r="A4" t="s">
        <v>55</v>
      </c>
      <c r="B4" t="s">
        <v>148</v>
      </c>
      <c r="C4" t="s">
        <v>180</v>
      </c>
      <c r="J4" s="1">
        <v>2</v>
      </c>
      <c r="K4" t="s">
        <v>39</v>
      </c>
      <c r="L4">
        <v>2</v>
      </c>
      <c r="M4" t="str">
        <f>Table9[[#This Row],[Type]]&amp;"  ,"&amp;Table9[[#This Row],[Id]]</f>
        <v>Range  ,2</v>
      </c>
      <c r="O4">
        <v>2</v>
      </c>
      <c r="P4" s="8" t="s">
        <v>79</v>
      </c>
      <c r="Q4" t="str">
        <f>Table4[[#This Row],[Name]]&amp;"  ,"&amp;Table4[[#This Row],[Id]]</f>
        <v>Count  ,2</v>
      </c>
    </row>
    <row r="5" spans="1:17" x14ac:dyDescent="0.25">
      <c r="A5" t="s">
        <v>56</v>
      </c>
      <c r="B5" t="s">
        <v>149</v>
      </c>
      <c r="C5" t="s">
        <v>180</v>
      </c>
      <c r="J5" s="1">
        <v>3</v>
      </c>
      <c r="K5" t="s">
        <v>88</v>
      </c>
      <c r="L5">
        <v>2.1</v>
      </c>
      <c r="M5" t="str">
        <f>Table9[[#This Row],[Type]]&amp;"  ,"&amp;Table9[[#This Row],[Id]]</f>
        <v>Range.Revision  ,3</v>
      </c>
    </row>
    <row r="6" spans="1:17" x14ac:dyDescent="0.25">
      <c r="A6" t="s">
        <v>57</v>
      </c>
      <c r="B6" t="s">
        <v>150</v>
      </c>
      <c r="C6" t="s">
        <v>180</v>
      </c>
    </row>
    <row r="7" spans="1:17" x14ac:dyDescent="0.25">
      <c r="A7" t="s">
        <v>58</v>
      </c>
      <c r="B7" t="s">
        <v>151</v>
      </c>
      <c r="C7" t="s">
        <v>180</v>
      </c>
    </row>
    <row r="8" spans="1:17" x14ac:dyDescent="0.25">
      <c r="A8" t="s">
        <v>59</v>
      </c>
      <c r="B8" t="s">
        <v>149</v>
      </c>
      <c r="C8" t="s">
        <v>181</v>
      </c>
      <c r="D8" t="s">
        <v>184</v>
      </c>
      <c r="E8">
        <v>1</v>
      </c>
      <c r="F8">
        <v>5</v>
      </c>
    </row>
    <row r="9" spans="1:17" x14ac:dyDescent="0.25">
      <c r="A9" t="s">
        <v>60</v>
      </c>
      <c r="B9" t="s">
        <v>150</v>
      </c>
      <c r="C9" t="s">
        <v>181</v>
      </c>
      <c r="D9" t="s">
        <v>183</v>
      </c>
      <c r="E9">
        <v>2</v>
      </c>
    </row>
    <row r="10" spans="1:17" x14ac:dyDescent="0.25">
      <c r="A10" t="s">
        <v>61</v>
      </c>
      <c r="B10" t="s">
        <v>149</v>
      </c>
      <c r="C10" t="s">
        <v>182</v>
      </c>
      <c r="D10" t="s">
        <v>184</v>
      </c>
      <c r="E10">
        <v>2</v>
      </c>
      <c r="F10">
        <v>5</v>
      </c>
    </row>
  </sheetData>
  <mergeCells count="3">
    <mergeCell ref="A1:B1"/>
    <mergeCell ref="O1:P1"/>
    <mergeCell ref="J1:K1"/>
  </mergeCells>
  <dataValidations count="3">
    <dataValidation type="list" allowBlank="1" showInputMessage="1" showErrorMessage="1" sqref="B3:B10">
      <formula1>Qs</formula1>
    </dataValidation>
    <dataValidation type="list" allowBlank="1" showInputMessage="1" showErrorMessage="1" sqref="C3:C10">
      <formula1>Validators</formula1>
    </dataValidation>
    <dataValidation type="list" allowBlank="1" showInputMessage="1" showErrorMessage="1" sqref="D3:D10">
      <formula1>ValidatorTypes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12" sqref="B12"/>
    </sheetView>
  </sheetViews>
  <sheetFormatPr defaultRowHeight="15" x14ac:dyDescent="0.25"/>
  <cols>
    <col min="1" max="1" width="31.140625" bestFit="1" customWidth="1"/>
    <col min="2" max="2" width="48.140625" bestFit="1" customWidth="1"/>
    <col min="3" max="3" width="7.5703125" bestFit="1" customWidth="1"/>
    <col min="4" max="4" width="16.28515625" bestFit="1" customWidth="1"/>
    <col min="5" max="5" width="41.5703125" bestFit="1" customWidth="1"/>
    <col min="6" max="6" width="9" bestFit="1" customWidth="1"/>
    <col min="7" max="7" width="48.5703125" bestFit="1" customWidth="1"/>
    <col min="10" max="10" width="8.42578125" customWidth="1"/>
  </cols>
  <sheetData>
    <row r="1" spans="1:20" x14ac:dyDescent="0.25">
      <c r="A1" s="11" t="s">
        <v>173</v>
      </c>
      <c r="B1" s="11"/>
    </row>
    <row r="2" spans="1:20" x14ac:dyDescent="0.25">
      <c r="A2" t="s">
        <v>95</v>
      </c>
      <c r="B2" t="s">
        <v>153</v>
      </c>
      <c r="C2" t="s">
        <v>27</v>
      </c>
      <c r="D2" t="s">
        <v>34</v>
      </c>
      <c r="E2" t="s">
        <v>80</v>
      </c>
      <c r="F2" t="s">
        <v>82</v>
      </c>
      <c r="G2" t="s">
        <v>154</v>
      </c>
      <c r="J2" t="s">
        <v>27</v>
      </c>
      <c r="N2" t="s">
        <v>82</v>
      </c>
      <c r="R2" t="s">
        <v>162</v>
      </c>
    </row>
    <row r="3" spans="1:20" x14ac:dyDescent="0.25">
      <c r="A3" s="1" t="s">
        <v>43</v>
      </c>
      <c r="B3" t="s">
        <v>147</v>
      </c>
      <c r="C3" t="s">
        <v>156</v>
      </c>
      <c r="D3" t="s">
        <v>35</v>
      </c>
      <c r="E3" t="s">
        <v>121</v>
      </c>
      <c r="F3" t="s">
        <v>157</v>
      </c>
      <c r="G3" t="s">
        <v>150</v>
      </c>
      <c r="J3" t="s">
        <v>108</v>
      </c>
      <c r="K3" t="s">
        <v>95</v>
      </c>
      <c r="L3" t="s">
        <v>111</v>
      </c>
      <c r="N3" t="s">
        <v>108</v>
      </c>
      <c r="O3" t="s">
        <v>95</v>
      </c>
      <c r="P3" t="s">
        <v>111</v>
      </c>
      <c r="R3" t="s">
        <v>108</v>
      </c>
      <c r="S3" t="s">
        <v>95</v>
      </c>
      <c r="T3" t="s">
        <v>111</v>
      </c>
    </row>
    <row r="4" spans="1:20" x14ac:dyDescent="0.25">
      <c r="A4" s="1" t="s">
        <v>44</v>
      </c>
      <c r="B4" t="s">
        <v>148</v>
      </c>
      <c r="C4" t="s">
        <v>156</v>
      </c>
      <c r="D4" t="s">
        <v>35</v>
      </c>
      <c r="E4" t="s">
        <v>124</v>
      </c>
      <c r="F4" t="s">
        <v>157</v>
      </c>
      <c r="G4" t="s">
        <v>155</v>
      </c>
      <c r="J4" t="s">
        <v>81</v>
      </c>
      <c r="K4">
        <v>0</v>
      </c>
      <c r="L4" t="str">
        <f>Table6[[#This Row],[Name]]&amp;"  ,"&amp;Table6[[#This Row],[Id]]</f>
        <v>Post  ,0</v>
      </c>
      <c r="N4" t="s">
        <v>83</v>
      </c>
      <c r="O4">
        <v>0</v>
      </c>
      <c r="P4" t="str">
        <f>Table8[Name]&amp;"  ,"&amp;Table8[Id]</f>
        <v>None  ,0</v>
      </c>
      <c r="R4" t="s">
        <v>91</v>
      </c>
      <c r="S4">
        <v>0</v>
      </c>
      <c r="T4" t="str">
        <f>Table811[Name]&amp;"  ,"&amp;Table811[Id]</f>
        <v>Partner  ,0</v>
      </c>
    </row>
    <row r="5" spans="1:20" x14ac:dyDescent="0.25">
      <c r="J5" t="s">
        <v>87</v>
      </c>
      <c r="K5">
        <v>1</v>
      </c>
      <c r="L5" t="str">
        <f>Table6[[#This Row],[Name]]&amp;"  ,"&amp;Table6[[#This Row],[Id]]</f>
        <v>Pre  ,1</v>
      </c>
      <c r="N5" t="s">
        <v>86</v>
      </c>
      <c r="O5">
        <v>1</v>
      </c>
      <c r="P5" t="str">
        <f>Table8[Name]&amp;"  ,"&amp;Table8[Id]</f>
        <v>Rng  ,1</v>
      </c>
    </row>
    <row r="6" spans="1:20" x14ac:dyDescent="0.25">
      <c r="N6" t="s">
        <v>85</v>
      </c>
      <c r="O6">
        <v>2</v>
      </c>
      <c r="P6" t="str">
        <f>Table8[Name]&amp;"  ,"&amp;Table8[Id]</f>
        <v>Rm  ,2</v>
      </c>
    </row>
    <row r="7" spans="1:20" x14ac:dyDescent="0.25">
      <c r="N7" t="s">
        <v>92</v>
      </c>
      <c r="O7">
        <v>3</v>
      </c>
      <c r="P7" t="str">
        <f>Table8[Name]&amp;"  ,"&amp;Table8[Id]</f>
        <v>Set  ,3</v>
      </c>
    </row>
  </sheetData>
  <dataConsolidate/>
  <mergeCells count="1">
    <mergeCell ref="A1:B1"/>
  </mergeCells>
  <dataValidations count="4">
    <dataValidation type="list" allowBlank="1" showInputMessage="1" showErrorMessage="1" sqref="B3:B4 G3:G4">
      <formula1>Qs</formula1>
    </dataValidation>
    <dataValidation type="list" allowBlank="1" showInputMessage="1" showErrorMessage="1" sqref="E3:E4">
      <formula1>ItemIds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F3:F4">
      <formula1>Actions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B1"/>
    </sheetView>
  </sheetViews>
  <sheetFormatPr defaultRowHeight="15" x14ac:dyDescent="0.25"/>
  <cols>
    <col min="1" max="1" width="37.7109375" bestFit="1" customWidth="1"/>
    <col min="2" max="2" width="47.5703125" bestFit="1" customWidth="1"/>
    <col min="5" max="5" width="16" customWidth="1"/>
    <col min="8" max="8" width="42.85546875" bestFit="1" customWidth="1"/>
    <col min="9" max="9" width="10.42578125" bestFit="1" customWidth="1"/>
  </cols>
  <sheetData>
    <row r="1" spans="1:9" x14ac:dyDescent="0.25">
      <c r="A1" s="11" t="s">
        <v>174</v>
      </c>
      <c r="B1" s="11"/>
    </row>
    <row r="2" spans="1:9" x14ac:dyDescent="0.25">
      <c r="A2" t="s">
        <v>95</v>
      </c>
      <c r="B2" t="s">
        <v>153</v>
      </c>
      <c r="C2" t="s">
        <v>27</v>
      </c>
      <c r="D2" t="s">
        <v>33</v>
      </c>
      <c r="E2" t="s">
        <v>34</v>
      </c>
      <c r="F2" t="s">
        <v>80</v>
      </c>
      <c r="G2" t="s">
        <v>82</v>
      </c>
      <c r="H2" t="s">
        <v>119</v>
      </c>
      <c r="I2" t="s">
        <v>160</v>
      </c>
    </row>
    <row r="3" spans="1:9" x14ac:dyDescent="0.25">
      <c r="A3" t="s">
        <v>45</v>
      </c>
      <c r="B3" t="s">
        <v>150</v>
      </c>
      <c r="C3" t="s">
        <v>158</v>
      </c>
      <c r="D3" t="s">
        <v>148</v>
      </c>
      <c r="E3" t="s">
        <v>35</v>
      </c>
      <c r="F3" t="s">
        <v>122</v>
      </c>
      <c r="G3" t="s">
        <v>159</v>
      </c>
      <c r="H3" t="s">
        <v>125</v>
      </c>
    </row>
    <row r="4" spans="1:9" x14ac:dyDescent="0.25">
      <c r="A4" t="s">
        <v>46</v>
      </c>
      <c r="B4" t="s">
        <v>150</v>
      </c>
      <c r="C4" t="s">
        <v>158</v>
      </c>
      <c r="D4" t="s">
        <v>148</v>
      </c>
      <c r="E4" t="s">
        <v>35</v>
      </c>
      <c r="F4" t="s">
        <v>123</v>
      </c>
      <c r="G4" t="s">
        <v>159</v>
      </c>
      <c r="H4" t="s">
        <v>126</v>
      </c>
    </row>
  </sheetData>
  <mergeCells count="1">
    <mergeCell ref="A1:B1"/>
  </mergeCells>
  <dataValidations count="4">
    <dataValidation type="list" allowBlank="1" showInputMessage="1" showErrorMessage="1" sqref="B3:B4 D3:D4">
      <formula1>Qs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F3:F4 H3:H4">
      <formula1>ItemIds</formula1>
    </dataValidation>
    <dataValidation type="list" allowBlank="1" showInputMessage="1" showErrorMessage="1" sqref="G3:G4">
      <formula1>Actions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7" sqref="D7"/>
    </sheetView>
  </sheetViews>
  <sheetFormatPr defaultRowHeight="15" x14ac:dyDescent="0.25"/>
  <cols>
    <col min="1" max="1" width="37.5703125" bestFit="1" customWidth="1"/>
    <col min="2" max="2" width="9.5703125" bestFit="1" customWidth="1"/>
    <col min="3" max="3" width="7.5703125" bestFit="1" customWidth="1"/>
    <col min="4" max="4" width="37.28515625" bestFit="1" customWidth="1"/>
    <col min="5" max="5" width="16.28515625" bestFit="1" customWidth="1"/>
    <col min="6" max="6" width="37.42578125" bestFit="1" customWidth="1"/>
    <col min="7" max="7" width="9" bestFit="1" customWidth="1"/>
    <col min="8" max="8" width="52.5703125" bestFit="1" customWidth="1"/>
  </cols>
  <sheetData>
    <row r="1" spans="1:8" x14ac:dyDescent="0.25">
      <c r="A1" s="11" t="s">
        <v>175</v>
      </c>
      <c r="B1" s="11"/>
    </row>
    <row r="2" spans="1:8" x14ac:dyDescent="0.25">
      <c r="A2" t="s">
        <v>95</v>
      </c>
      <c r="B2" t="s">
        <v>36</v>
      </c>
      <c r="C2" t="s">
        <v>27</v>
      </c>
      <c r="D2" t="s">
        <v>33</v>
      </c>
      <c r="E2" t="s">
        <v>34</v>
      </c>
      <c r="F2" t="s">
        <v>80</v>
      </c>
      <c r="G2" t="s">
        <v>82</v>
      </c>
      <c r="H2" t="s">
        <v>145</v>
      </c>
    </row>
    <row r="3" spans="1:8" x14ac:dyDescent="0.25">
      <c r="A3" t="s">
        <v>47</v>
      </c>
      <c r="B3" t="s">
        <v>149</v>
      </c>
      <c r="C3" t="s">
        <v>158</v>
      </c>
      <c r="D3" t="s">
        <v>148</v>
      </c>
      <c r="E3" t="s">
        <v>35</v>
      </c>
      <c r="F3" t="s">
        <v>124</v>
      </c>
      <c r="G3" t="s">
        <v>161</v>
      </c>
      <c r="H3" t="s">
        <v>152</v>
      </c>
    </row>
  </sheetData>
  <mergeCells count="1">
    <mergeCell ref="A1:B1"/>
  </mergeCells>
  <dataValidations count="5">
    <dataValidation type="list" allowBlank="1" showInputMessage="1" showErrorMessage="1" sqref="C3">
      <formula1>CondTypes</formula1>
    </dataValidation>
    <dataValidation type="list" allowBlank="1" showInputMessage="1" showErrorMessage="1" sqref="B3 D3">
      <formula1>Qs</formula1>
    </dataValidation>
    <dataValidation type="list" allowBlank="1" showInputMessage="1" showErrorMessage="1" sqref="F3">
      <formula1>ItemIds</formula1>
    </dataValidation>
    <dataValidation type="list" allowBlank="1" showInputMessage="1" showErrorMessage="1" sqref="G3">
      <formula1>Actions</formula1>
    </dataValidation>
    <dataValidation type="list" allowBlank="1" showInputMessage="1" showErrorMessage="1" sqref="H3">
      <formula1>Validators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Normal="100" workbookViewId="0">
      <selection activeCell="D43" sqref="D43"/>
    </sheetView>
  </sheetViews>
  <sheetFormatPr defaultColWidth="23" defaultRowHeight="15" x14ac:dyDescent="0.25"/>
  <cols>
    <col min="1" max="1" width="31.140625" style="1" bestFit="1" customWidth="1"/>
    <col min="2" max="2" width="49.85546875" bestFit="1" customWidth="1"/>
    <col min="3" max="3" width="7.5703125" bestFit="1" customWidth="1"/>
    <col min="4" max="4" width="12.85546875" bestFit="1" customWidth="1"/>
    <col min="5" max="5" width="46.42578125" bestFit="1" customWidth="1"/>
    <col min="6" max="6" width="17.42578125" bestFit="1" customWidth="1"/>
    <col min="7" max="7" width="42.42578125" bestFit="1" customWidth="1"/>
    <col min="8" max="8" width="46.42578125" bestFit="1" customWidth="1"/>
    <col min="9" max="9" width="16.28515625" bestFit="1" customWidth="1"/>
    <col min="10" max="10" width="42.42578125" bestFit="1" customWidth="1"/>
    <col min="11" max="11" width="9" bestFit="1" customWidth="1"/>
    <col min="12" max="12" width="39.85546875" bestFit="1" customWidth="1"/>
    <col min="13" max="13" width="10.7109375" bestFit="1" customWidth="1"/>
    <col min="14" max="14" width="40.42578125" bestFit="1" customWidth="1"/>
    <col min="15" max="15" width="12" bestFit="1" customWidth="1"/>
    <col min="16" max="16" width="1.42578125" bestFit="1" customWidth="1"/>
  </cols>
  <sheetData>
    <row r="1" spans="1:16" x14ac:dyDescent="0.25">
      <c r="A1" s="11" t="s">
        <v>174</v>
      </c>
      <c r="B1" s="11"/>
    </row>
    <row r="2" spans="1:16" x14ac:dyDescent="0.25">
      <c r="A2" s="1" t="s">
        <v>95</v>
      </c>
      <c r="B2" t="s">
        <v>153</v>
      </c>
      <c r="C2" t="s">
        <v>27</v>
      </c>
      <c r="D2" t="s">
        <v>162</v>
      </c>
      <c r="E2" t="s">
        <v>33</v>
      </c>
      <c r="F2" t="s">
        <v>94</v>
      </c>
      <c r="G2" s="1" t="s">
        <v>164</v>
      </c>
      <c r="H2" t="s">
        <v>165</v>
      </c>
      <c r="I2" t="s">
        <v>172</v>
      </c>
      <c r="J2" s="1" t="s">
        <v>166</v>
      </c>
      <c r="K2" t="s">
        <v>82</v>
      </c>
      <c r="L2" s="1" t="s">
        <v>168</v>
      </c>
      <c r="M2" s="1" t="s">
        <v>169</v>
      </c>
      <c r="N2" t="s">
        <v>170</v>
      </c>
      <c r="O2" s="1" t="s">
        <v>171</v>
      </c>
      <c r="P2" t="s">
        <v>93</v>
      </c>
    </row>
    <row r="3" spans="1:16" x14ac:dyDescent="0.25">
      <c r="A3" s="1" t="s">
        <v>40</v>
      </c>
      <c r="B3" t="s">
        <v>151</v>
      </c>
      <c r="C3" t="s">
        <v>158</v>
      </c>
      <c r="D3" t="s">
        <v>163</v>
      </c>
      <c r="E3" t="s">
        <v>148</v>
      </c>
      <c r="F3" t="s">
        <v>90</v>
      </c>
      <c r="G3" t="s">
        <v>124</v>
      </c>
      <c r="H3" t="s">
        <v>148</v>
      </c>
      <c r="I3" t="s">
        <v>90</v>
      </c>
      <c r="J3" t="s">
        <v>124</v>
      </c>
      <c r="K3" t="s">
        <v>93</v>
      </c>
      <c r="L3" s="1"/>
      <c r="M3" s="1"/>
      <c r="O3" s="1"/>
      <c r="P3" t="s">
        <v>93</v>
      </c>
    </row>
    <row r="4" spans="1:16" x14ac:dyDescent="0.25">
      <c r="A4" s="1" t="s">
        <v>41</v>
      </c>
      <c r="B4" t="s">
        <v>151</v>
      </c>
      <c r="C4" t="s">
        <v>158</v>
      </c>
      <c r="D4" t="s">
        <v>163</v>
      </c>
      <c r="E4" t="s">
        <v>148</v>
      </c>
      <c r="F4" t="s">
        <v>35</v>
      </c>
      <c r="G4" t="s">
        <v>122</v>
      </c>
      <c r="H4" t="s">
        <v>148</v>
      </c>
      <c r="I4" t="s">
        <v>35</v>
      </c>
      <c r="J4" t="s">
        <v>123</v>
      </c>
      <c r="K4" t="s">
        <v>167</v>
      </c>
      <c r="L4" t="s">
        <v>120</v>
      </c>
      <c r="M4" s="1"/>
      <c r="N4" t="s">
        <v>121</v>
      </c>
      <c r="O4" s="1" t="s">
        <v>93</v>
      </c>
      <c r="P4" t="s">
        <v>93</v>
      </c>
    </row>
    <row r="5" spans="1:16" x14ac:dyDescent="0.25">
      <c r="A5" s="1" t="s">
        <v>42</v>
      </c>
      <c r="B5" t="s">
        <v>151</v>
      </c>
      <c r="C5" t="s">
        <v>158</v>
      </c>
      <c r="D5" t="s">
        <v>163</v>
      </c>
      <c r="E5" t="s">
        <v>148</v>
      </c>
      <c r="F5" t="s">
        <v>35</v>
      </c>
      <c r="G5" t="s">
        <v>123</v>
      </c>
      <c r="H5" t="s">
        <v>148</v>
      </c>
      <c r="I5" t="s">
        <v>35</v>
      </c>
      <c r="J5" t="s">
        <v>122</v>
      </c>
      <c r="K5" t="s">
        <v>167</v>
      </c>
      <c r="L5" t="s">
        <v>120</v>
      </c>
      <c r="M5" s="1"/>
      <c r="N5" t="s">
        <v>121</v>
      </c>
      <c r="O5" s="1" t="s">
        <v>93</v>
      </c>
      <c r="P5" t="s">
        <v>93</v>
      </c>
    </row>
  </sheetData>
  <mergeCells count="1">
    <mergeCell ref="A1:B1"/>
  </mergeCells>
  <dataValidations count="5">
    <dataValidation type="list" allowBlank="1" showInputMessage="1" showErrorMessage="1" sqref="B3:B5 E3:E5 H3:H5">
      <formula1>Qs</formula1>
    </dataValidation>
    <dataValidation type="list" allowBlank="1" showInputMessage="1" showErrorMessage="1" sqref="C3:C5">
      <formula1>CondTypes</formula1>
    </dataValidation>
    <dataValidation type="list" allowBlank="1" showInputMessage="1" showErrorMessage="1" sqref="D3:D5">
      <formula1>SubjectRef</formula1>
    </dataValidation>
    <dataValidation type="list" allowBlank="1" showInputMessage="1" showErrorMessage="1" sqref="G3:G5 J3:J5 L4:L5 N4:N5">
      <formula1>ItemIds</formula1>
    </dataValidation>
    <dataValidation type="list" allowBlank="1" showInputMessage="1" showErrorMessage="1" sqref="K4:K5">
      <formula1>Actions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F P o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G F P o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T 6 E o o i k e 4 D g A A A B E A A A A T A B w A R m 9 y b X V s Y X M v U 2 V j d G l v b j E u b S C i G A A o o B Q A A A A A A A A A A A A A A A A A A A A A A A A A A A A r T k 0 u y c z P U w i G 0 I b W A F B L A Q I t A B Q A A g A I A B h T 6 E o i d T h X p w A A A P g A A A A S A A A A A A A A A A A A A A A A A A A A A A B D b 2 5 m a W c v U G F j a 2 F n Z S 5 4 b W x Q S w E C L Q A U A A I A C A A Y U + h K D 8 r p q 6 Q A A A D p A A A A E w A A A A A A A A A A A A A A A A D z A A A A W 0 N v b n R l b n R f V H l w Z X N d L n h t b F B L A Q I t A B Q A A g A I A B h T 6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S u I + F + m b T Y n D 9 M x D m 8 r R A A A A A A I A A A A A A B B m A A A A A Q A A I A A A A O / p C h E 6 / e m J m 2 G 2 / 8 Q 6 X f G E l m A 7 g i H X r / L j Q T b i 6 l j H A A A A A A 6 A A A A A A g A A I A A A A L e H 6 o f d 2 Q 2 c Y d X U N B v 7 x I U 8 O f u j z g k X g y / n M 1 9 3 W X A m U A A A A G Y f 5 1 v D C h n Q b a p M E U l D 2 l F t L l k L h i b k l H s j f o M P X Q B D O S h K f D j c f b U 1 i r V 4 S f 7 T F i c t b x 5 6 d X 1 W d n 3 H j o h 2 Q B f x q n 8 s F R H i 2 v 2 G E k 0 j n B y c Q A A A A C N T 0 W P x x U n w n s H z 2 c U 5 s i Z r Q S G t N 9 o b u 2 u n P s M / Z b Q I b W N L A b e p d x / n i P k Q F 8 t c p N N + l U w h x I z y w m G F o w h Q I N U = < / D a t a M a s h u p > 
</file>

<file path=customXml/itemProps1.xml><?xml version="1.0" encoding="utf-8"?>
<ds:datastoreItem xmlns:ds="http://schemas.openxmlformats.org/officeDocument/2006/customXml" ds:itemID="{7F5DD93E-A32E-4A84-8D74-0B44E3837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 Modules &amp; Forms</vt:lpstr>
      <vt:lpstr>Concepts &amp; Questionniare</vt:lpstr>
      <vt:lpstr>Lookups</vt:lpstr>
      <vt:lpstr>Validations</vt:lpstr>
      <vt:lpstr>Branches</vt:lpstr>
      <vt:lpstr>Transformations</vt:lpstr>
      <vt:lpstr>ReVailidations</vt:lpstr>
      <vt:lpstr>RemoteTransformations</vt:lpstr>
      <vt:lpstr>Actions</vt:lpstr>
      <vt:lpstr>Concepts</vt:lpstr>
      <vt:lpstr>ConcetptTypeIDs</vt:lpstr>
      <vt:lpstr>Conditions</vt:lpstr>
      <vt:lpstr>CondTypes</vt:lpstr>
      <vt:lpstr>CTypeIds</vt:lpstr>
      <vt:lpstr>CTypeIds2</vt:lpstr>
      <vt:lpstr>CTypeIds22</vt:lpstr>
      <vt:lpstr>FormIds</vt:lpstr>
      <vt:lpstr>ItemIds</vt:lpstr>
      <vt:lpstr>LkCatId</vt:lpstr>
      <vt:lpstr>LkupId</vt:lpstr>
      <vt:lpstr>ModuleIds</vt:lpstr>
      <vt:lpstr>Modules</vt:lpstr>
      <vt:lpstr>ModulesList</vt:lpstr>
      <vt:lpstr>Qs</vt:lpstr>
      <vt:lpstr>SubjectRef</vt:lpstr>
      <vt:lpstr>Validators</vt:lpstr>
      <vt:lpstr>ValidatorTypes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KoskeDK</cp:lastModifiedBy>
  <dcterms:created xsi:type="dcterms:W3CDTF">2017-07-06T12:14:56Z</dcterms:created>
  <dcterms:modified xsi:type="dcterms:W3CDTF">2017-07-08T10:48:39Z</dcterms:modified>
</cp:coreProperties>
</file>