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Override PartName="/xl/richData/rdRichValueTypes.xml" ContentType="application/vnd.ms-excel.rdrichvaluetypes+xml"/>
  <Override PartName="/xl/richData/rdrichvaluestructure.xml" ContentType="application/vnd.ms-excel.rdrichvaluestructure+xml"/>
  <Override PartName="/xl/richData/rdrichvalue.xml" ContentType="application/vnd.ms-excel.rdrichvalue+xml"/>
  <Override PartName="/xl/richData/richValueRel.xml" ContentType="application/vnd.ms-excel.richvaluerel+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현재_통합_문서"/>
  <mc:AlternateContent xmlns:mc="http://schemas.openxmlformats.org/markup-compatibility/2006">
    <mc:Choice Requires="x15">
      <x15ac:absPath xmlns:x15ac="http://schemas.microsoft.com/office/spreadsheetml/2010/11/ac" url="C:\IMPIX\업체별\제조데이터 표준화 사업\가이드작성\KOSMO-Github-IMPIX.AAS_검토의견\"/>
    </mc:Choice>
  </mc:AlternateContent>
  <xr:revisionPtr revIDLastSave="0" documentId="13_ncr:1_{74F48748-CA77-47B4-A1E2-830239F78F14}" xr6:coauthVersionLast="36" xr6:coauthVersionMax="47" xr10:uidLastSave="{00000000-0000-0000-0000-000000000000}"/>
  <bookViews>
    <workbookView xWindow="0" yWindow="0" windowWidth="17235" windowHeight="8010" activeTab="1" xr2:uid="{5D672DD9-5B8D-4463-AED7-35C87E05FECA}"/>
  </bookViews>
  <sheets>
    <sheet name="AAS Model Checklist Information" sheetId="1" r:id="rId1"/>
    <sheet name="AAS Model Checklist" sheetId="2" r:id="rId2"/>
    <sheet name="AAS Model Checklist Result" sheetId="3" r:id="rId3"/>
    <sheet name="Additional Consideration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2" l="1"/>
  <c r="G9" i="3"/>
  <c r="G8" i="3"/>
  <c r="G7" i="3"/>
  <c r="G6" i="3"/>
  <c r="G3" i="3"/>
  <c r="G4" i="3" l="1"/>
  <c r="G5" i="3" s="1"/>
  <c r="H4" i="3" s="1"/>
  <c r="G10" i="3"/>
  <c r="H8" i="3" l="1"/>
  <c r="H9" i="3"/>
  <c r="H6" i="3"/>
  <c r="H7" i="3"/>
  <c r="H3" i="3"/>
  <c r="H5" i="3" l="1"/>
  <c r="H10" i="3"/>
</calcChain>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1">
    <bk>
      <extLst>
        <ext xmlns:xlrd="http://schemas.microsoft.com/office/spreadsheetml/2017/richdata" uri="{3e2802c4-a4d2-4d8b-9148-e3be6c30e623}">
          <xlrd:rvb i="0"/>
        </ext>
      </extLst>
    </bk>
  </futureMetadata>
  <valueMetadata count="1">
    <bk>
      <rc t="1" v="0"/>
    </bk>
  </valueMetadata>
</metadata>
</file>

<file path=xl/sharedStrings.xml><?xml version="1.0" encoding="utf-8"?>
<sst xmlns="http://schemas.openxmlformats.org/spreadsheetml/2006/main" count="161" uniqueCount="106">
  <si>
    <t>기본정보</t>
    <phoneticPr fontId="2" type="noConversion"/>
  </si>
  <si>
    <t>설명</t>
    <phoneticPr fontId="2" type="noConversion"/>
  </si>
  <si>
    <t>비고</t>
    <phoneticPr fontId="2" type="noConversion"/>
  </si>
  <si>
    <t>분류(대상)</t>
    <phoneticPr fontId="2" type="noConversion"/>
  </si>
  <si>
    <t>번호</t>
    <phoneticPr fontId="2" type="noConversion"/>
  </si>
  <si>
    <t>중요도</t>
    <phoneticPr fontId="2" type="noConversion"/>
  </si>
  <si>
    <t>체크사항</t>
    <phoneticPr fontId="2" type="noConversion"/>
  </si>
  <si>
    <t>체크</t>
    <phoneticPr fontId="2" type="noConversion"/>
  </si>
  <si>
    <t>기본사항</t>
    <phoneticPr fontId="2" type="noConversion"/>
  </si>
  <si>
    <t>필수</t>
    <phoneticPr fontId="2" type="noConversion"/>
  </si>
  <si>
    <t>Thumnail</t>
    <phoneticPr fontId="2" type="noConversion"/>
  </si>
  <si>
    <t>AASX파일에 Thumnail 이미지가 포함되어 있는지 확인한다.</t>
    <phoneticPr fontId="2" type="noConversion"/>
  </si>
  <si>
    <t>idShort 설정여부</t>
    <phoneticPr fontId="2" type="noConversion"/>
  </si>
  <si>
    <t>idShort가 설정되어 있는지 확인한다.</t>
    <phoneticPr fontId="2" type="noConversion"/>
  </si>
  <si>
    <t>Id</t>
    <phoneticPr fontId="2" type="noConversion"/>
  </si>
  <si>
    <t>Id 버전</t>
    <phoneticPr fontId="2" type="noConversion"/>
  </si>
  <si>
    <t>옵션</t>
    <phoneticPr fontId="2" type="noConversion"/>
  </si>
  <si>
    <t>description 또는 definition 여부</t>
    <phoneticPr fontId="2" type="noConversion"/>
  </si>
  <si>
    <t>해당 항목에 대한 description 또는 definition이 작성되어 있는지 확인한다.</t>
    <phoneticPr fontId="2" type="noConversion"/>
  </si>
  <si>
    <t>Submodel 구성</t>
    <phoneticPr fontId="2" type="noConversion"/>
  </si>
  <si>
    <t>AAS 모델링에서 필수적인 성격을 지닌 아래의 4가지 Submodel이 포함되어 있는지 확인한다.
① Identification, ② Technical Data,
③ Operational Data, ④ Documentation</t>
    <phoneticPr fontId="2" type="noConversion"/>
  </si>
  <si>
    <t>globalAssetId 여부</t>
    <phoneticPr fontId="2" type="noConversion"/>
  </si>
  <si>
    <t>globalAssetId가 설정되어 있는지 확인한다.</t>
    <phoneticPr fontId="2" type="noConversion"/>
  </si>
  <si>
    <t>Type종류</t>
    <phoneticPr fontId="2" type="noConversion"/>
  </si>
  <si>
    <t>Submodel</t>
    <phoneticPr fontId="2" type="noConversion"/>
  </si>
  <si>
    <t>Semantic ID</t>
    <phoneticPr fontId="2" type="noConversion"/>
  </si>
  <si>
    <t>kind</t>
    <phoneticPr fontId="2" type="noConversion"/>
  </si>
  <si>
    <t>ConceptDescription 매핑여부</t>
    <phoneticPr fontId="2" type="noConversion"/>
  </si>
  <si>
    <t>value 값 여부</t>
    <phoneticPr fontId="2" type="noConversion"/>
  </si>
  <si>
    <t>value값이 공백인지 확인한다.
(type형태로 인해 별도의 값이 존재해서는 안된다)</t>
    <phoneticPr fontId="2" type="noConversion"/>
  </si>
  <si>
    <t>ConceptDescription</t>
    <phoneticPr fontId="2" type="noConversion"/>
  </si>
  <si>
    <t>-</t>
    <phoneticPr fontId="2" type="noConversion"/>
  </si>
  <si>
    <t>정보</t>
    <phoneticPr fontId="2" type="noConversion"/>
  </si>
  <si>
    <t>* 본 체크리스트는 2024년 중소기업벤처부 과제공고 기준을 대상으로 제작하였습니다.</t>
    <phoneticPr fontId="2" type="noConversion"/>
  </si>
  <si>
    <t>IRDI 관련 내용</t>
    <phoneticPr fontId="2" type="noConversion"/>
  </si>
  <si>
    <t>IRI 양식</t>
    <phoneticPr fontId="2" type="noConversion"/>
  </si>
  <si>
    <r>
      <t>idShort가 설정되어 있는지 확인한다.
* Naming rule/Convention (권고사항)
① 공백, 특수문자</t>
    </r>
    <r>
      <rPr>
        <sz val="10"/>
        <rFont val="맑은 고딕"/>
        <family val="3"/>
        <charset val="129"/>
        <scheme val="minor"/>
      </rPr>
      <t>( _제외 )</t>
    </r>
    <r>
      <rPr>
        <sz val="10"/>
        <color rgb="FF000000"/>
        <rFont val="맑은 고딕"/>
        <family val="3"/>
        <charset val="129"/>
        <scheme val="minor"/>
      </rPr>
      <t>를 포함하지 않음
② 일관된 표기법 사용 / 예) 모든 단어를 띄어쓰기 없이 대문자로 시작
예시) "Rated voltage" -&gt; "RatedVoltage" 또는 "Rated_Voltage" 등등</t>
    </r>
    <phoneticPr fontId="2" type="noConversion"/>
  </si>
  <si>
    <t>분류</t>
    <phoneticPr fontId="2" type="noConversion"/>
  </si>
  <si>
    <t>기준항목</t>
    <phoneticPr fontId="2" type="noConversion"/>
  </si>
  <si>
    <t>세부항목</t>
    <phoneticPr fontId="2" type="noConversion"/>
  </si>
  <si>
    <t>개수</t>
    <phoneticPr fontId="2" type="noConversion"/>
  </si>
  <si>
    <t>%</t>
    <phoneticPr fontId="2" type="noConversion"/>
  </si>
  <si>
    <t>단순통계</t>
    <phoneticPr fontId="2" type="noConversion"/>
  </si>
  <si>
    <t>합계</t>
    <phoneticPr fontId="2" type="noConversion"/>
  </si>
  <si>
    <t>'중요도'기준 통계</t>
    <phoneticPr fontId="2" type="noConversion"/>
  </si>
  <si>
    <t>AAS Model Checklist Result</t>
    <phoneticPr fontId="2" type="noConversion"/>
  </si>
  <si>
    <t>AAS Model Checklist</t>
    <phoneticPr fontId="2" type="noConversion"/>
  </si>
  <si>
    <t>AAS Model Checklist Information</t>
    <phoneticPr fontId="2" type="noConversion"/>
  </si>
  <si>
    <t>AAS 모델링시 참조한 표준 및 근거자료에 대한 버전을 확인한다.
예시) CDD 버전, eCl@ss 버전, ETIM 버전 등</t>
    <phoneticPr fontId="2" type="noConversion"/>
  </si>
  <si>
    <t xml:space="preserve">작성하려는 Property가 CDD/eCl@ss에 정의된 내용과 모두 일치해야만 CDD/eCl@ss에서 정의된 Semantic ID를 사용할 수 있다.
(예: 단위, 데이터 타입 등이 일부라도 일치하지 않으면 사용할 수 없다) </t>
    <phoneticPr fontId="2" type="noConversion"/>
  </si>
  <si>
    <t></t>
    <phoneticPr fontId="2" type="noConversion"/>
  </si>
  <si>
    <t></t>
    <phoneticPr fontId="2" type="noConversion"/>
  </si>
  <si>
    <r>
      <t xml:space="preserve">"필수" 中 </t>
    </r>
    <r>
      <rPr>
        <sz val="10"/>
        <color theme="1"/>
        <rFont val="Wingdings"/>
        <family val="2"/>
        <charset val="2"/>
      </rPr>
      <t></t>
    </r>
    <phoneticPr fontId="2" type="noConversion"/>
  </si>
  <si>
    <r>
      <t xml:space="preserve">"필수" 中 </t>
    </r>
    <r>
      <rPr>
        <sz val="10"/>
        <color theme="1"/>
        <rFont val="Wingdings"/>
        <family val="2"/>
        <charset val="2"/>
      </rPr>
      <t></t>
    </r>
    <phoneticPr fontId="2" type="noConversion"/>
  </si>
  <si>
    <r>
      <t xml:space="preserve">"옵션" 中 </t>
    </r>
    <r>
      <rPr>
        <sz val="10"/>
        <color theme="1"/>
        <rFont val="Wingdings"/>
        <family val="2"/>
        <charset val="2"/>
      </rPr>
      <t></t>
    </r>
    <phoneticPr fontId="2" type="noConversion"/>
  </si>
  <si>
    <r>
      <t xml:space="preserve">"옵션" 中 </t>
    </r>
    <r>
      <rPr>
        <sz val="10"/>
        <color theme="1"/>
        <rFont val="Wingdings"/>
        <family val="2"/>
        <charset val="2"/>
      </rPr>
      <t></t>
    </r>
    <phoneticPr fontId="2" type="noConversion"/>
  </si>
  <si>
    <t xml:space="preserve">ConceptDescription과 올바르게 매핑되어 있는지 확인한다 </t>
    <phoneticPr fontId="2" type="noConversion"/>
  </si>
  <si>
    <t>definition 여부</t>
    <phoneticPr fontId="2" type="noConversion"/>
  </si>
  <si>
    <t>추가 검토사항</t>
    <phoneticPr fontId="2" type="noConversion"/>
  </si>
  <si>
    <t>2. 소속</t>
    <phoneticPr fontId="2" type="noConversion"/>
  </si>
  <si>
    <t>1. 검토자</t>
    <phoneticPr fontId="2" type="noConversion"/>
  </si>
  <si>
    <t>3. 검토일</t>
    <phoneticPr fontId="2" type="noConversion"/>
  </si>
  <si>
    <t>4. 검토사항</t>
    <phoneticPr fontId="2" type="noConversion"/>
  </si>
  <si>
    <t>5. 기타사항</t>
    <phoneticPr fontId="2" type="noConversion"/>
  </si>
  <si>
    <r>
      <t xml:space="preserve">Semantic ID가 작성되어 있는지 확인한다. 
</t>
    </r>
    <r>
      <rPr>
        <sz val="10"/>
        <color theme="1"/>
        <rFont val="맑은 고딕"/>
        <family val="3"/>
        <charset val="129"/>
      </rPr>
      <t>표준 서브모델이 아닌 경우, 적절한 형식의 IRI 식별자인지 확인한다.</t>
    </r>
    <phoneticPr fontId="2" type="noConversion"/>
  </si>
  <si>
    <r>
      <rPr>
        <b/>
        <sz val="10"/>
        <color theme="1"/>
        <rFont val="맑은 고딕"/>
        <family val="3"/>
        <charset val="129"/>
      </rPr>
      <t>Submodel Element 중</t>
    </r>
    <r>
      <rPr>
        <b/>
        <sz val="10"/>
        <color theme="1"/>
        <rFont val="맑은 고딕"/>
        <family val="3"/>
        <charset val="129"/>
        <scheme val="minor"/>
      </rPr>
      <t xml:space="preserve"> 
SubmodelCollection</t>
    </r>
    <phoneticPr fontId="2" type="noConversion"/>
  </si>
  <si>
    <r>
      <rPr>
        <b/>
        <sz val="10"/>
        <color theme="1"/>
        <rFont val="맑은 고딕"/>
        <family val="3"/>
        <charset val="129"/>
      </rPr>
      <t>Submodel Element 중</t>
    </r>
    <r>
      <rPr>
        <b/>
        <sz val="10"/>
        <color theme="1"/>
        <rFont val="맑은 고딕"/>
        <family val="3"/>
        <charset val="129"/>
        <scheme val="minor"/>
      </rPr>
      <t xml:space="preserve">
Property</t>
    </r>
    <phoneticPr fontId="2" type="noConversion"/>
  </si>
  <si>
    <t>각 항목의 Id 양식을 확인하고, IRDI 형식인지 IRI 형식인지 구분한다.
IRI인 경우, 정해진 양식을 준수하고 있는지 확인한다.</t>
    <phoneticPr fontId="2" type="noConversion"/>
  </si>
  <si>
    <r>
      <t xml:space="preserve">idShort가 설정되어 있는지 확인한다.
</t>
    </r>
    <r>
      <rPr>
        <b/>
        <sz val="10"/>
        <color theme="1"/>
        <rFont val="맑은 고딕"/>
        <family val="3"/>
        <charset val="129"/>
        <scheme val="minor"/>
      </rPr>
      <t>※ 예외사항</t>
    </r>
    <r>
      <rPr>
        <sz val="10"/>
        <color theme="1"/>
        <rFont val="맑은 고딕"/>
        <family val="3"/>
        <charset val="129"/>
        <scheme val="minor"/>
      </rPr>
      <t xml:space="preserve">
Submodel Element List의 하위에 속하는 Property는 idShort를 포함해서는 안 된다.</t>
    </r>
    <phoneticPr fontId="2" type="noConversion"/>
  </si>
  <si>
    <t xml:space="preserve"> 1. 'AAS Model Checklist'의 항목 외의 검토 및 추가 의견을 '4. 검토사항' 항목에 기재하실 수 있습니다.
 2. 그 외의 기타사항들을 '5. 기타사항' 항목에 기재하실 수 있습니다.</t>
    <phoneticPr fontId="2" type="noConversion"/>
  </si>
  <si>
    <t>각 항목의 Id 양식을 확인하고, IRDI 형식인지 IRI 형식인지 구분한다.
IRI인 경우, 정해진 양식을 준수하고 있는지 확인한다.</t>
    <phoneticPr fontId="2" type="noConversion"/>
  </si>
  <si>
    <r>
      <rPr>
        <sz val="10"/>
        <color theme="1"/>
        <rFont val="맑은 고딕"/>
        <family val="3"/>
        <charset val="129"/>
        <scheme val="minor"/>
      </rPr>
      <t xml:space="preserve">
구조 : </t>
    </r>
    <r>
      <rPr>
        <u/>
        <sz val="10"/>
        <color theme="1"/>
        <rFont val="맑은 고딕"/>
        <family val="3"/>
        <charset val="129"/>
      </rPr>
      <t xml:space="preserve">KOSMO 홈페이지 주소 / ids / </t>
    </r>
    <r>
      <rPr>
        <u/>
        <sz val="10"/>
        <color rgb="FFFF0000"/>
        <rFont val="맑은 고딕"/>
        <family val="3"/>
        <charset val="129"/>
      </rPr>
      <t>카테고리</t>
    </r>
    <r>
      <rPr>
        <u/>
        <sz val="10"/>
        <color theme="1"/>
        <rFont val="맑은 고딕"/>
        <family val="3"/>
        <charset val="129"/>
      </rPr>
      <t xml:space="preserve"> / 변수명 / version
</t>
    </r>
    <r>
      <rPr>
        <sz val="10"/>
        <color theme="1"/>
        <rFont val="맑은 고딕"/>
        <family val="3"/>
        <charset val="129"/>
        <scheme val="minor"/>
      </rPr>
      <t xml:space="preserve">
*예시) https://www.smart-factory.kr/ids/</t>
    </r>
    <r>
      <rPr>
        <sz val="10"/>
        <color rgb="FFFF0000"/>
        <rFont val="맑은 고딕"/>
        <family val="3"/>
        <charset val="129"/>
        <scheme val="minor"/>
      </rPr>
      <t>aas</t>
    </r>
    <r>
      <rPr>
        <sz val="10"/>
        <color theme="1"/>
        <rFont val="맑은 고딕"/>
        <family val="3"/>
        <charset val="129"/>
        <scheme val="minor"/>
      </rPr>
      <t>/ACB/1/0
        https://www.smart-factory.kr/ids/</t>
    </r>
    <r>
      <rPr>
        <sz val="10"/>
        <color rgb="FFFF0000"/>
        <rFont val="맑은 고딕"/>
        <family val="3"/>
        <charset val="129"/>
        <scheme val="minor"/>
      </rPr>
      <t>sm</t>
    </r>
    <r>
      <rPr>
        <sz val="10"/>
        <color theme="1"/>
        <rFont val="맑은 고딕"/>
        <family val="3"/>
        <charset val="129"/>
        <scheme val="minor"/>
      </rPr>
      <t>/CAD/1/0
        https://www.smart-factory.kr/ids/</t>
    </r>
    <r>
      <rPr>
        <sz val="10"/>
        <color rgb="FFFF0000"/>
        <rFont val="맑은 고딕"/>
        <family val="3"/>
        <charset val="129"/>
        <scheme val="minor"/>
      </rPr>
      <t>cd</t>
    </r>
    <r>
      <rPr>
        <sz val="10"/>
        <color theme="1"/>
        <rFont val="맑은 고딕"/>
        <family val="3"/>
        <charset val="129"/>
        <scheme val="minor"/>
      </rPr>
      <t xml:space="preserve">/CadFile/1/0
* 용어설명
aas : AAS
sm : Submodel
cd : ConceptDescription
</t>
    </r>
    <r>
      <rPr>
        <sz val="10"/>
        <color rgb="FFFF0000"/>
        <rFont val="맑은 고딕"/>
        <family val="3"/>
        <charset val="129"/>
        <scheme val="minor"/>
      </rPr>
      <t xml:space="preserve">        </t>
    </r>
    <phoneticPr fontId="2" type="noConversion"/>
  </si>
  <si>
    <t>idShort 명명규칙</t>
    <phoneticPr fontId="2" type="noConversion"/>
  </si>
  <si>
    <t>'kind'가 'Type'으로 지정되어 있는지 확인한다.</t>
    <phoneticPr fontId="2" type="noConversion"/>
  </si>
  <si>
    <t>'kind'가 'Template'으로 지정되어 있는지 확인한다</t>
    <phoneticPr fontId="2" type="noConversion"/>
  </si>
  <si>
    <t>idShort가 정의된 양식을 준수하고 있는지 확인한다.</t>
    <phoneticPr fontId="2" type="noConversion"/>
  </si>
  <si>
    <t>비고 (검토의견)</t>
    <phoneticPr fontId="2" type="noConversion"/>
  </si>
  <si>
    <t>해당 항목에 대한 definition이 작성되어 있는지 확인한다.
단, description이 작성되어 있는 경우도 포함</t>
    <phoneticPr fontId="2" type="noConversion"/>
  </si>
  <si>
    <t>체크리스트
참조/공통체크사항</t>
    <phoneticPr fontId="2" type="noConversion"/>
  </si>
  <si>
    <t>AAS</t>
    <phoneticPr fontId="2" type="noConversion"/>
  </si>
  <si>
    <t>① definition 누락
- [CD]AssetSpecificProperties,0173-1#01-AHD205#004,MCAD,File,FileName,FileSize,FileNumber,ECAD,DeratingSpecificationsDCPermissibleRatedCurrent,Transport,Operation,Storage,RatedShortCircuitSwitchingCapacityAC,RatedShortCircuitSwitchingCapacityDC,Housing,ETIMClassification,DinRailTopHatRailMountingOptional,WithSwitchedoffIndicator,CompleteDeviceWithProtectionUnit
② definition 오류
-[CD]OvercurrentRelease , EMCCategoryAccordingToEn61800_3: definition 란에 IRDI 작성, 수정 필요</t>
    <phoneticPr fontId="2" type="noConversion"/>
  </si>
  <si>
    <t>1) [AAS]FiltrationSystem
① Submodel 명칭
- [SM]OperatingData: idShort를 Operating --&gt; Operational로 수정필요
2) [AAS]CloudDataSolution
① Submodel 불포함
- Identification, Technical Data, Operational Data, Documentation 네개 서브모델 불포함</t>
  </si>
  <si>
    <t>1) [AAS]FiltrationSystem
2) [AAS]CloudDataSolution
① globalAssetId IRI 형식 미준수
- 변수명 오류, 버전 누락</t>
  </si>
  <si>
    <t>1) [AAS]FiltrationSystem
① IRI형식 미준수
- [SM]Identification, [SM]KPI, [SM]Simulation, [SM]AI : 변수명 오류, 버전 누락
2) [AAS]CloudDataSolution
① IRI형식 미준수
- [SM]CloudSolution, [SM]EdgeGwSolution: 변수명 오류, 버전 누락</t>
  </si>
  <si>
    <t>1) [AAS]FiltrationSystem
① semanticID 누락
- [SM]Identification, [SM] OperatingData [SM]KPI, [SM]Simulation, [SM]AI
2) [AAS]CloudDataSolution
① semanticID 누락
- [SM]CloudSolution, [SM]EdgeGwSolution: 변수명 오류, 버전 누락</t>
  </si>
  <si>
    <t>1) [AAS]FiltrationSystem
① 매핑누락
- [SM]OperatingData 내: 모든 SMC
- [SM]TimeSeries 내: 모든 SMC
- [SM]KPI 내: 모든 SMC
- [SM]Simulation 내: 모든 SMC
- [SM]AI 내: 모든 SMC
2) [AAS]CloudDataSolution
① 매핑누락
- [SM]CloudSolution 내: 모든 SMC
- [SM]EdgeGwSolution 내: 모든 SMC</t>
  </si>
  <si>
    <t>1) [AAS]FiltrationSystem
2) [AAS]CloudDataSolution
① kind가 'Instance'로 지정</t>
    <phoneticPr fontId="2" type="noConversion"/>
  </si>
  <si>
    <t xml:space="preserve">1) [AAS]FiltrationSystem
① 명명규칙 미준수
- [SM]OperatingData&gt;[SMC]Housing 내: [Prop]TypeOfConnection(Inlet), [Prop]TypeOfConnection(Outlet)  특수문자 '(', ')' 포함, 삭제필요
- [SM]Documentation 내: [Prop]numberOfDocuments: 소문자로 시작, 대문자로 시작하도록 수정 필요
2) [AAS]CloudDataSolution
</t>
    <phoneticPr fontId="2" type="noConversion"/>
  </si>
  <si>
    <t>1) [AAS]FiltrationSystem
① 매핑 누락
- [SM]TimeSeries&gt;[SMC]Metadata 내: [MLP]Name, [MLP]Description
- [SM]TimeSeries&gt;[SMC]Metadata&gt;[SMC]Record 내: [Prop]Time
- [SM]TimeSeries&gt;[SMC]Segments 내: 모든 Property
- [SM]KPI 내: 모든 Property
- [SM]Simulation 내: 모든 Property
- [SM]AI 내: 모든 Property
2) [AAS]CloudDataSolution
① 매핑 누락
- [Prop]InternetAddress 제외 모든 Property</t>
    <phoneticPr fontId="2" type="noConversion"/>
  </si>
  <si>
    <r>
      <t>1) [AAS]FiltrationSystem
① IRI 형식 미준수 (카테고리, 변수명 오류, 버전 누락)
- 현재 : https://smart-factory.com/ids/</t>
    </r>
    <r>
      <rPr>
        <sz val="10"/>
        <color rgb="FFFF0000"/>
        <rFont val="맑은 고딕"/>
        <family val="3"/>
        <charset val="129"/>
        <scheme val="minor"/>
      </rPr>
      <t>sm/4220_5040_2052_6364</t>
    </r>
    <r>
      <rPr>
        <sz val="10"/>
        <color theme="1"/>
        <rFont val="맑은 고딕"/>
        <family val="3"/>
        <charset val="129"/>
        <scheme val="minor"/>
      </rPr>
      <t xml:space="preserve">
- 추천 : https://www.smart-factory.com/ids/</t>
    </r>
    <r>
      <rPr>
        <sz val="10"/>
        <color rgb="FF0000FF"/>
        <rFont val="맑은 고딕"/>
        <family val="3"/>
        <charset val="129"/>
        <scheme val="minor"/>
      </rPr>
      <t>aas/FiltrationSystem/1/0</t>
    </r>
    <r>
      <rPr>
        <sz val="10"/>
        <color theme="1"/>
        <rFont val="맑은 고딕"/>
        <family val="3"/>
        <charset val="129"/>
        <scheme val="minor"/>
      </rPr>
      <t xml:space="preserve">
2) [AAS]CloudDataSolution
① IRI 형식 미준수 (카테고리 및 변수명 오류, 버전 누락)
- 현재 : https://smart-factory.com/ids/</t>
    </r>
    <r>
      <rPr>
        <sz val="10"/>
        <color rgb="FFFF0000"/>
        <rFont val="맑은 고딕"/>
        <family val="3"/>
        <charset val="129"/>
        <scheme val="minor"/>
      </rPr>
      <t>sm/2294_2090_1052_9873</t>
    </r>
    <r>
      <rPr>
        <sz val="10"/>
        <color theme="1"/>
        <rFont val="맑은 고딕"/>
        <family val="3"/>
        <charset val="129"/>
        <scheme val="minor"/>
      </rPr>
      <t xml:space="preserve">
- 추천 : https://www.smart-factory.com/ids/</t>
    </r>
    <r>
      <rPr>
        <sz val="10"/>
        <color rgb="FF0000FF"/>
        <rFont val="맑은 고딕"/>
        <family val="3"/>
        <charset val="129"/>
        <scheme val="minor"/>
      </rPr>
      <t>aas/CloudDataSolution/1/0</t>
    </r>
    <phoneticPr fontId="2" type="noConversion"/>
  </si>
  <si>
    <r>
      <rPr>
        <sz val="10"/>
        <rFont val="맑은 고딕"/>
        <family val="3"/>
        <charset val="129"/>
        <scheme val="minor"/>
      </rPr>
      <t xml:space="preserve"> ① 명명규칙 미준수</t>
    </r>
    <r>
      <rPr>
        <sz val="10"/>
        <color theme="1"/>
        <rFont val="맑은 고딕"/>
        <family val="3"/>
        <charset val="129"/>
        <scheme val="minor"/>
      </rPr>
      <t xml:space="preserve">
- [CD]numberOfDocuments: 소문자로 시작
- [CD]RatedUninterruptedCurrentACAt30°C~70°C, RatedUninterruptedCurrentDCAt30°C~70°C: 특수문자 ° 포함, ° 삭제 필요
- [CD]RatedBreakingCapacityIcsAs%OfIcu: 특수문자 % 포함, Pecent로 변경 필요
- [CD]EMCCategoryAccordingToEn68100-3: 특수문자 - 포함, _ 로 변경 필요
- [CD]TypeOfConnection(Inlet): 특수문자 '(', ')' 포함, 삭제필요
- [CD]TypeOfConnection(Outlet): 특수문자 '(', ')' 포함, 삭제필요</t>
    </r>
    <phoneticPr fontId="2" type="noConversion"/>
  </si>
  <si>
    <t xml:space="preserve"> ① IRI 형식 미준수:
- [CD] SupplierIdProvider, ClassificationSystem, SecondaryKeyTyp, TypThumbnail, AssetId, InstanceId, SecondaryKeyInstance, DeviceRevision, SoftwareRevision, HardwareRevision, QrCode, ContactInfo01, Role, PhysicalAddress, Street, PostalCode, City, StateCounty, Email, Phone, Fax, CompanyLogo, LayerStructure, FiltrationGrade, FilterFouling, FilterReplacementCycle, OutletFlowRate, AutoCleaningCycleElapsedTime
② IRDI 중복
- [CD]Document, DocumentId, DocumentClassification, DocumentVersion, DigitalFile, PreviewFile, GuidelineSpecificProperties, AssetSpecificProperties: IRDI 2개 존재</t>
    <phoneticPr fontId="2" type="noConversion"/>
  </si>
  <si>
    <t>1) [AAS]FiltrationSystem
① value값 공백 x
- [SM]TimeSeries 내: 모든 [MLP]Name, [MLP]Description
- [SM]AI&gt;[SMC]QualityAI&gt;[SMC]QualityPredictionModelInfo내: [Prop]ModelType, [MLP]ModelDescription
- [SM]AI&gt;[SMC]QualityAI&gt;[SMC]LearningResultsList내: [MLP]QualityPredictionClassificationDescriptionComprehensiveScoreDescription
- [SM]AI&gt;[SMC]ProductiveMaintenance&gt;[SMC]LearningObjectAssetInfo&gt;[SMC]VibrationSensor 내: [Prop]TimeStamp, [Prop]VibrationVelocity, [Prop]VbrationAcceleration, [Prop]VbrationDisplayment
- [SM]AI&gt;[SMC]ProductiveMaintenance&gt;[SMC]EquipmentDiagnosisPredictionModelInfo 내: [Prop]ModelType, [MLP]ModelDescription
- [SM]AI&gt;[SMC]ProductiveMaintenance&gt;[SMC]LearningDiagnosisContento 내: [MLP]EquipmentStatusClassificationDescriptionHealthLevel
2) [AAS]CloudDataSolution
① value값 공백 x
- [SM]CloudSolution&gt;[SMC]BasicConfiguration 내: [Prop]SamplingInterval
- [SM]EdgeGwSolution&gt;[SMC]GW&gt;[SMC]BasicConfiguration 내: [Prop]SamplingInterval
- [SM]EdgeGwSolution&gt;[SMC]GW&gt;[SMC]Machine&gt;[SMC]BasicConfiguration 내: [Prop]SamplingInterval</t>
    <phoneticPr fontId="2" type="noConversion"/>
  </si>
  <si>
    <r>
      <rPr>
        <sz val="10"/>
        <rFont val="맑은 고딕"/>
        <family val="3"/>
        <charset val="129"/>
        <scheme val="minor"/>
      </rPr>
      <t xml:space="preserve"> ① idShort 누락</t>
    </r>
    <r>
      <rPr>
        <sz val="10"/>
        <color theme="1"/>
        <rFont val="맑은 고딕"/>
        <family val="3"/>
        <charset val="129"/>
        <scheme val="minor"/>
      </rPr>
      <t xml:space="preserve">
- 0173-1#01-AHD205#004: idShort가 설정되지 않음</t>
    </r>
    <phoneticPr fontId="2" type="noConversion"/>
  </si>
  <si>
    <t>※ "AAS Model Checklist" sheet에서 각 체크사항에 대해 충족/불충족 항목들에 대한 개수를 정리한 시트입니다.</t>
    <phoneticPr fontId="2" type="noConversion"/>
  </si>
  <si>
    <t>체크사항 충족 항목</t>
    <phoneticPr fontId="2" type="noConversion"/>
  </si>
  <si>
    <t>체크사항 불충족 항목</t>
    <phoneticPr fontId="2" type="noConversion"/>
  </si>
  <si>
    <t>총 체크사항</t>
    <phoneticPr fontId="2" type="noConversion"/>
  </si>
  <si>
    <t>필수 체크사항 충족 항목</t>
    <phoneticPr fontId="2" type="noConversion"/>
  </si>
  <si>
    <t>필수 체크사항 불충족 항목</t>
    <phoneticPr fontId="2" type="noConversion"/>
  </si>
  <si>
    <t>옵션 체크사항 충족 항목</t>
    <phoneticPr fontId="2" type="noConversion"/>
  </si>
  <si>
    <t>옵션 체크사항 불충족 항목</t>
    <phoneticPr fontId="2" type="noConversion"/>
  </si>
  <si>
    <t>전문위원</t>
    <phoneticPr fontId="2" type="noConversion"/>
  </si>
  <si>
    <t>운영기관</t>
    <phoneticPr fontId="2" type="noConversion"/>
  </si>
  <si>
    <t>2025.03.06</t>
    <phoneticPr fontId="2" type="noConversion"/>
  </si>
  <si>
    <r>
      <rPr>
        <b/>
        <sz val="12"/>
        <color theme="1"/>
        <rFont val="맑은 고딕"/>
        <family val="3"/>
        <charset val="129"/>
        <scheme val="minor"/>
      </rPr>
      <t>[AAS 표준 참조모델들에 대한 검토의견]</t>
    </r>
    <r>
      <rPr>
        <sz val="10"/>
        <color theme="1"/>
        <rFont val="맑은 고딕"/>
        <family val="3"/>
        <charset val="129"/>
        <scheme val="minor"/>
      </rPr>
      <t xml:space="preserve">
1. Submodel 하위 Submodel element을 검토해보면 Operational data submodel을 제외하고는 모두 동일함. 설비 종류별 특성을 감안하여 맞춤화된 submodel element 구성이 필요하나, 모두 동일한 상태이므로 설비 특성을 반영하지 못하는 AAS 타입이라 판단됨. 
2. Technical data submodel 하위 submodel element는 각 설비 사양을 반영하여 해당 설비가 어떤 사양을 가지고 있는지에 대한 정보를 표현해야 함.
3. AAS 타입만 정의되어 있어 실제 AAS 인스턴스를 통한 타입 정의의 유효성 검증이 이루어지지 못함. 따라서, 현 AAS 타입이 제대로 작동될 수 있는지 판단이 안됨. (비록 사업 요구서 상 명시가 안되어 있더라도) 설계된 타입의 유효성 검증 차원에서 최소 1개 설비 이상에 대해서도 인스턴스 생성을 통한 확인 작업이 통상적인 과정임. 
4. 전달받은 AAS 타입들을 보면 어떤 것은 8개 submodel, 어떤 것은 11개 submodel로 구성되어 있어 동일 컨소시엄 내에서도 표준화가 안되어 있음. 
5. 일부 AAS 타입에서 CloudDataSolution AAS가 관찰됨. 이 AAS가 필요한 것인지 그리고 무엇인지 파악하기 어려움. 
6. Semantic ID 참조모델로서 CDD, ECLASS, ETIM 등 Global Reference를 사용하고 있으나 어떠한 global reference를 사용하는지 알 수 없음. Identifier idType 속성을 이용하여 global reference 출처를 명시할 필요가 있음.
7. Global reference 중에서 semanticId ‘https://smart-factory.com/~’가 관찰되는데, 이 global reference가 어느 것에 해당하는지 알 수 없음. 만약 global reference에 존재하지 않는 속성이라면, Identifier idType 속성을 ‘Custom’으로 주면 됨.
8. ECLASS는 속성에 대한 semantic id 뿐만 아니라, 설비 종류 classification에 대한 semantic id도 제공하고 있음. 각 설비에 맞는 classification semantic id 부여 필요함.
9. Semantic id에서 ECLASS를 사용하는 경우, 옛날 버전을 쓰고 있는 것으로 관찰됨 (예: ManufacturerName: 0173-1#02-AAO677#002). 현재 버전(ECLASS 홈페이지)에서는 0173-1#02-AAO677#004로 나타남. IRDI의 마지막 #XXX 코드는 버전 번호로써, 최신 버전의 ECLASS semantic id 부여가 필요함.
10. 일부 AAS 타입에서는 Operating data submodel과 Timeseries submodel 두가지로 구분함. 반면, 다른 AAS 타입에서는 Timeseries submodel이 존재하지 않음. 어떤 submodel이 설비로부터 전송된 데이터를 표현하는 submodel인지 구분하기 어려움.
11. Technical data, Operating data, Timeseries submodel 하위 submodel element들이 명확한 구분 없이 혼재되어 있어, 어떠한 것이 사양 정보이며, 어떠한 것이 실제 데이터인지 이해하기 어려움. 
12. 실제로 설비로부터 데이터가 전송될 때, 현 수준의 AAS 타입에서는 이러한 데이터를 제대로 반영하지 못할 것으로 판단됨. 
13. Description 속성의 상세화 및 통일이 필요함. 어떤 submodel element에는 description이 없고, 어떤 것은 [en] 만 존재하고, 어떤 것은 [en]과 [kr] 존재함. 보다 친절한 AAS 참조 모델 개발이 필요함.
14. KPI, Simulation, AI submodel은 연구개발을 통하여 창의적이고 사용가능하고 강건한 submodel을 기대하였으나, 단순한 메타데이터 표현에 그친 것으로 판단됨. 현 수준의 submodel element로 실제 KPI, Simulation, AI 관련 데이터를 저장 및 표현은 어려울 것으로 판단됨. 
15. IDTA AAS Test Engine을 이용하여 설계된 AAS 타입의 문법적 또는 구조적 오류(중요하다고 판단되는) 디버깅을 권고함.
16. Property ‘manufacturerId01’, SMC ‘ContactInfo01’에서 '01'을 붙일 필요 없음 (특별한 이유가 있는지 확인 필요).
17. Submodel element name 중 'Typ'을 'Type'으로 변경할 필요가 있음 (Typ으로 명명한 특별한 이유가 있는지 확인 필요). 
18. SMC AddressInformation 아래에 속성 정의 없음. 
19. DigitalNameplate Submodel 하위에 많은 property들의 dataType이 STRING_TRANSLATABLE로 선언되어 있는데 확인 필요 (String이 아닌지 확인 필요). 
20. STRING_TRANSLATABLE 선언된 property들에서 Cardinality 매치 오류 확인 필요 (Distiller 예. IDTA Test Engine 에러 메시지: " String 'SMT/Cardinality' does not match pattern [a-zA-Z][a-zA-Z0-9_]* @ /submodels/2/qualifiers/0/type"). 
21. OperatingData 하위 모든 Property에 대하여 unit 및 dataType 검토 필요함. (예1: StorageTank: unit REAL_TYPE dataType REAL_MEASURE (Storage Tank의 unit이 Real type인지 확인) (예2: DistallationCapacity: unit L/H, dataType TIMESTAMP (해당 property의 dataType이 timestamp 맞는지 확인).</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</si>
</sst>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10"/>
      <color theme="0"/>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sz val="10"/>
      <name val="맑은 고딕"/>
      <family val="3"/>
      <charset val="129"/>
      <scheme val="minor"/>
    </font>
    <font>
      <sz val="10"/>
      <color theme="1"/>
      <name val="Arial Unicode MS"/>
      <family val="3"/>
      <charset val="129"/>
    </font>
    <font>
      <sz val="10"/>
      <color theme="1"/>
      <name val="맑은 고딕"/>
      <family val="2"/>
      <charset val="129"/>
      <scheme val="minor"/>
    </font>
    <font>
      <b/>
      <sz val="14"/>
      <color theme="0"/>
      <name val="맑은 고딕"/>
      <family val="3"/>
      <charset val="129"/>
      <scheme val="minor"/>
    </font>
    <font>
      <sz val="10"/>
      <color theme="1"/>
      <name val="Wingdings"/>
      <family val="2"/>
      <charset val="2"/>
    </font>
    <font>
      <sz val="10"/>
      <color theme="1"/>
      <name val="맑은 고딕"/>
      <family val="3"/>
      <charset val="129"/>
    </font>
    <font>
      <u/>
      <sz val="10"/>
      <color rgb="FFFF0000"/>
      <name val="맑은 고딕"/>
      <family val="3"/>
      <charset val="129"/>
    </font>
    <font>
      <sz val="11"/>
      <color rgb="FF00B050"/>
      <name val="맑은 고딕"/>
      <family val="3"/>
      <charset val="129"/>
      <scheme val="minor"/>
    </font>
    <font>
      <strike/>
      <sz val="10"/>
      <color rgb="FF00B050"/>
      <name val="맑은 고딕"/>
      <family val="3"/>
      <charset val="129"/>
      <scheme val="minor"/>
    </font>
    <font>
      <strike/>
      <sz val="11"/>
      <color rgb="FF00B050"/>
      <name val="맑은 고딕"/>
      <family val="3"/>
      <charset val="129"/>
      <scheme val="minor"/>
    </font>
    <font>
      <sz val="11"/>
      <name val="맑은 고딕"/>
      <family val="3"/>
      <charset val="129"/>
      <scheme val="minor"/>
    </font>
    <font>
      <b/>
      <sz val="11"/>
      <color theme="1"/>
      <name val="맑은 고딕"/>
      <family val="3"/>
      <charset val="129"/>
      <scheme val="minor"/>
    </font>
    <font>
      <b/>
      <sz val="16"/>
      <color theme="0"/>
      <name val="맑은 고딕"/>
      <family val="3"/>
      <charset val="129"/>
      <scheme val="minor"/>
    </font>
    <font>
      <b/>
      <sz val="10"/>
      <color theme="1"/>
      <name val="맑은 고딕"/>
      <family val="3"/>
      <charset val="129"/>
    </font>
    <font>
      <u/>
      <sz val="10"/>
      <color theme="1"/>
      <name val="맑은 고딕"/>
      <family val="3"/>
      <charset val="129"/>
    </font>
    <font>
      <sz val="10"/>
      <color rgb="FF0000FF"/>
      <name val="맑은 고딕"/>
      <family val="3"/>
      <charset val="129"/>
      <scheme val="minor"/>
    </font>
    <font>
      <sz val="10"/>
      <color theme="1"/>
      <name val="맑은 고딕"/>
      <family val="3"/>
      <charset val="129"/>
      <scheme val="major"/>
    </font>
    <font>
      <b/>
      <sz val="12"/>
      <color theme="1"/>
      <name val="맑은 고딕"/>
      <family val="3"/>
      <charset val="129"/>
      <scheme val="minor"/>
    </font>
  </fonts>
  <fills count="7">
    <fill>
      <patternFill patternType="none"/>
    </fill>
    <fill>
      <patternFill patternType="gray125"/>
    </fill>
    <fill>
      <patternFill patternType="solid">
        <fgColor rgb="FFFFFFCC"/>
      </patternFill>
    </fill>
    <fill>
      <patternFill patternType="solid">
        <fgColor rgb="FF0000FF"/>
        <bgColor indexed="64"/>
      </patternFill>
    </fill>
    <fill>
      <patternFill patternType="solid">
        <fgColor rgb="FFC0CCFF"/>
        <bgColor indexed="64"/>
      </patternFill>
    </fill>
    <fill>
      <patternFill patternType="solid">
        <fgColor theme="0" tint="-0.14999847407452621"/>
        <bgColor indexed="64"/>
      </patternFill>
    </fill>
    <fill>
      <patternFill patternType="solid">
        <fgColor rgb="FFFFFFCC"/>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1" fillId="2" borderId="1" applyNumberFormat="0" applyFont="0" applyAlignment="0" applyProtection="0">
      <alignment vertical="center"/>
    </xf>
  </cellStyleXfs>
  <cellXfs count="104">
    <xf numFmtId="0" fontId="0" fillId="0" borderId="0" xfId="0">
      <alignment vertical="center"/>
    </xf>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4" fillId="0" borderId="2" xfId="0" applyFont="1" applyBorder="1" applyAlignment="1">
      <alignment horizontal="center" vertical="center"/>
    </xf>
    <xf numFmtId="0" fontId="4" fillId="0" borderId="2" xfId="0" quotePrefix="1" applyFont="1" applyBorder="1" applyAlignment="1">
      <alignment horizontal="center" vertical="center"/>
    </xf>
    <xf numFmtId="0" fontId="4" fillId="0" borderId="2" xfId="0" applyFont="1" applyBorder="1" applyAlignment="1">
      <alignment horizontal="left" vertical="center" wrapText="1"/>
    </xf>
    <xf numFmtId="0" fontId="6" fillId="0" borderId="2" xfId="0" applyFont="1" applyBorder="1" applyAlignment="1">
      <alignment horizontal="left" vertical="center" wrapText="1"/>
    </xf>
    <xf numFmtId="0" fontId="7" fillId="0" borderId="2" xfId="0" applyFont="1" applyBorder="1" applyAlignment="1">
      <alignment horizontal="left" vertical="center" wrapText="1"/>
    </xf>
    <xf numFmtId="0" fontId="4" fillId="0" borderId="0" xfId="0" applyFont="1">
      <alignment vertical="center"/>
    </xf>
    <xf numFmtId="0" fontId="5" fillId="0" borderId="2" xfId="0" applyFont="1" applyBorder="1" applyAlignment="1">
      <alignment horizontal="center" vertical="center"/>
    </xf>
    <xf numFmtId="0" fontId="4" fillId="0" borderId="2" xfId="0" applyFont="1" applyBorder="1" applyAlignment="1">
      <alignment horizontal="center" vertical="center" wrapText="1"/>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0" fillId="0" borderId="0" xfId="0" applyFont="1">
      <alignment vertical="center"/>
    </xf>
    <xf numFmtId="0" fontId="3" fillId="0" borderId="0" xfId="0" applyFont="1">
      <alignment vertical="center"/>
    </xf>
    <xf numFmtId="0" fontId="10" fillId="2" borderId="2" xfId="1" applyFont="1" applyBorder="1" applyAlignment="1">
      <alignment horizontal="center" vertical="center"/>
    </xf>
    <xf numFmtId="0" fontId="10" fillId="2" borderId="2" xfId="1" quotePrefix="1" applyFont="1" applyBorder="1" applyAlignment="1">
      <alignment horizontal="center" vertical="center"/>
    </xf>
    <xf numFmtId="0" fontId="10" fillId="2" borderId="2" xfId="1" quotePrefix="1" applyFont="1" applyBorder="1" applyAlignment="1">
      <alignment horizontal="center" vertical="center" wrapText="1"/>
    </xf>
    <xf numFmtId="0" fontId="5" fillId="0" borderId="2" xfId="0" applyFont="1" applyBorder="1" applyAlignment="1">
      <alignment vertical="center" wrapText="1"/>
    </xf>
    <xf numFmtId="0" fontId="4" fillId="0" borderId="2" xfId="0" applyFont="1" applyBorder="1" applyAlignment="1">
      <alignment horizontal="center" vertical="center" wrapText="1"/>
      <extLst>
        <ext xmlns:xfpb="http://schemas.microsoft.com/office/spreadsheetml/2022/featurepropertybag" uri="{C7286773-470A-42A8-94C5-96B5CB345126}">
          <xfpb:xfComplement i="0"/>
        </ext>
      </extLst>
    </xf>
    <xf numFmtId="0" fontId="4" fillId="0" borderId="2" xfId="0" quotePrefix="1" applyFont="1" applyBorder="1" applyAlignment="1">
      <alignment horizontal="center" vertical="center" wrapText="1"/>
      <extLst>
        <ext xmlns:xfpb="http://schemas.microsoft.com/office/spreadsheetml/2022/featurepropertybag" uri="{C7286773-470A-42A8-94C5-96B5CB345126}">
          <xfpb:xfComplement i="0"/>
        </ext>
      </extLst>
    </xf>
    <xf numFmtId="0" fontId="9" fillId="0" borderId="0" xfId="0" applyFont="1">
      <alignment vertical="center"/>
    </xf>
    <xf numFmtId="0" fontId="0" fillId="0" borderId="0" xfId="0" applyAlignment="1">
      <alignment vertical="center" wrapText="1"/>
    </xf>
    <xf numFmtId="0" fontId="13" fillId="0" borderId="0" xfId="0" quotePrefix="1" applyFont="1" applyAlignment="1">
      <alignment vertical="center" wrapText="1"/>
    </xf>
    <xf numFmtId="0" fontId="10"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horizontal="center" vertical="center"/>
    </xf>
    <xf numFmtId="0" fontId="15" fillId="0" borderId="0" xfId="0" applyFont="1">
      <alignment vertical="center"/>
    </xf>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horizontal="center" vertical="center"/>
    </xf>
    <xf numFmtId="0" fontId="10" fillId="0" borderId="0" xfId="0" applyFont="1" applyAlignment="1">
      <alignment horizontal="center" vertical="center" wrapText="1"/>
    </xf>
    <xf numFmtId="0" fontId="19" fillId="4" borderId="2" xfId="0" applyFont="1" applyFill="1" applyBorder="1" applyAlignment="1">
      <alignment horizontal="center" vertical="center"/>
    </xf>
    <xf numFmtId="0" fontId="4" fillId="0" borderId="2" xfId="0" quotePrefix="1" applyFont="1" applyBorder="1" applyAlignment="1">
      <alignment horizontal="left" vertical="center" wrapText="1"/>
    </xf>
    <xf numFmtId="0" fontId="4" fillId="0" borderId="2" xfId="0" quotePrefix="1" applyFont="1" applyBorder="1" applyAlignment="1">
      <alignment vertical="center" wrapText="1"/>
    </xf>
    <xf numFmtId="0" fontId="4" fillId="0" borderId="2" xfId="0" applyFont="1" applyBorder="1" applyAlignment="1">
      <alignment vertical="center" wrapText="1"/>
    </xf>
    <xf numFmtId="0" fontId="3" fillId="0" borderId="0" xfId="0" applyFont="1" applyAlignment="1">
      <alignment vertical="center" wrapText="1"/>
    </xf>
    <xf numFmtId="0" fontId="8" fillId="0" borderId="2" xfId="0" quotePrefix="1" applyFont="1" applyBorder="1" applyAlignment="1">
      <alignment vertical="center" wrapText="1"/>
    </xf>
    <xf numFmtId="0" fontId="24" fillId="0" borderId="2" xfId="0" applyFont="1" applyBorder="1" applyAlignment="1">
      <alignment horizontal="center" vertical="center"/>
    </xf>
    <xf numFmtId="0" fontId="24" fillId="6" borderId="2"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6" xfId="0" quotePrefix="1"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0" fillId="0" borderId="0" xfId="0" applyFont="1" applyAlignment="1">
      <alignment horizontal="center" vertical="center"/>
    </xf>
    <xf numFmtId="0" fontId="5" fillId="4" borderId="2" xfId="0" applyFont="1" applyFill="1" applyBorder="1" applyAlignment="1">
      <alignment horizontal="center" vertical="center"/>
    </xf>
    <xf numFmtId="0" fontId="10" fillId="0" borderId="2" xfId="0" applyFont="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0" xfId="0" applyFont="1" applyFill="1" applyAlignment="1">
      <alignment horizontal="center" vertical="center"/>
    </xf>
    <xf numFmtId="0" fontId="5" fillId="5" borderId="13" xfId="0" applyFont="1" applyFill="1" applyBorder="1" applyAlignment="1">
      <alignment horizontal="center" vertical="center"/>
    </xf>
    <xf numFmtId="0" fontId="5" fillId="5" borderId="14"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16" xfId="0" applyFont="1" applyFill="1" applyBorder="1" applyAlignment="1">
      <alignment horizontal="center" vertical="center"/>
    </xf>
    <xf numFmtId="0" fontId="5" fillId="5" borderId="9" xfId="0" quotePrefix="1" applyFont="1" applyFill="1" applyBorder="1" applyAlignment="1">
      <alignment horizontal="center" vertical="center"/>
    </xf>
    <xf numFmtId="0" fontId="5" fillId="5" borderId="10" xfId="0" quotePrefix="1" applyFont="1" applyFill="1" applyBorder="1" applyAlignment="1">
      <alignment horizontal="center" vertical="center"/>
    </xf>
    <xf numFmtId="0" fontId="5" fillId="5" borderId="11" xfId="0" quotePrefix="1" applyFont="1" applyFill="1" applyBorder="1" applyAlignment="1">
      <alignment horizontal="center" vertical="center"/>
    </xf>
    <xf numFmtId="0" fontId="5" fillId="5" borderId="12" xfId="0" quotePrefix="1" applyFont="1" applyFill="1" applyBorder="1" applyAlignment="1">
      <alignment horizontal="center" vertical="center"/>
    </xf>
    <xf numFmtId="0" fontId="5" fillId="5" borderId="0" xfId="0" quotePrefix="1" applyFont="1" applyFill="1" applyAlignment="1">
      <alignment horizontal="center" vertical="center"/>
    </xf>
    <xf numFmtId="0" fontId="5" fillId="5" borderId="13" xfId="0" quotePrefix="1" applyFont="1" applyFill="1" applyBorder="1" applyAlignment="1">
      <alignment horizontal="center" vertical="center"/>
    </xf>
    <xf numFmtId="0" fontId="5" fillId="5" borderId="14" xfId="0" quotePrefix="1" applyFont="1" applyFill="1" applyBorder="1" applyAlignment="1">
      <alignment horizontal="center" vertical="center"/>
    </xf>
    <xf numFmtId="0" fontId="5" fillId="5" borderId="15" xfId="0" quotePrefix="1" applyFont="1" applyFill="1" applyBorder="1" applyAlignment="1">
      <alignment horizontal="center" vertical="center"/>
    </xf>
    <xf numFmtId="0" fontId="5" fillId="5" borderId="16" xfId="0" quotePrefix="1" applyFont="1" applyFill="1" applyBorder="1" applyAlignment="1">
      <alignment horizontal="center" vertical="center"/>
    </xf>
    <xf numFmtId="0" fontId="12" fillId="0" borderId="6" xfId="0" applyFont="1" applyBorder="1" applyAlignment="1">
      <alignment horizontal="center" vertical="center"/>
      <extLst>
        <ext xmlns:xfpb="http://schemas.microsoft.com/office/spreadsheetml/2022/featurepropertybag" uri="{C7286773-470A-42A8-94C5-96B5CB345126}">
          <xfpb:xfComplement i="0"/>
        </ext>
      </extLst>
    </xf>
    <xf numFmtId="0" fontId="10" fillId="0" borderId="8" xfId="0" applyFont="1" applyBorder="1"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horizontal="center" vertical="center"/>
    </xf>
    <xf numFmtId="0" fontId="20" fillId="3" borderId="2" xfId="0" applyFont="1" applyFill="1" applyBorder="1" applyAlignment="1">
      <alignment horizontal="center" vertical="center"/>
    </xf>
    <xf numFmtId="0" fontId="0" fillId="3" borderId="2" xfId="0" applyFill="1" applyBorder="1" applyAlignment="1">
      <alignment horizontal="center" vertical="center"/>
    </xf>
    <xf numFmtId="0" fontId="19" fillId="4"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9" fillId="4" borderId="3" xfId="0" applyFont="1" applyFill="1" applyBorder="1" applyAlignment="1">
      <alignment horizontal="center" vertical="center"/>
    </xf>
    <xf numFmtId="0" fontId="0" fillId="4" borderId="5" xfId="0" applyFill="1" applyBorder="1" applyAlignment="1">
      <alignment horizontal="center" vertical="center"/>
    </xf>
    <xf numFmtId="0" fontId="19" fillId="4" borderId="4" xfId="0" applyFont="1" applyFill="1" applyBorder="1" applyAlignment="1">
      <alignment horizontal="center" vertical="center"/>
    </xf>
    <xf numFmtId="0" fontId="19" fillId="4" borderId="5" xfId="0" applyFont="1" applyFill="1" applyBorder="1" applyAlignment="1">
      <alignment horizontal="center" vertical="center"/>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0" xfId="0" applyFont="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0" fillId="0" borderId="2" xfId="0" applyBorder="1" applyAlignment="1">
      <alignment horizontal="left" vertical="center" wrapText="1"/>
    </xf>
    <xf numFmtId="0" fontId="0" fillId="0" borderId="2" xfId="0" applyBorder="1" applyAlignment="1">
      <alignment horizontal="left" vertical="center"/>
    </xf>
  </cellXfs>
  <cellStyles count="2">
    <cellStyle name="메모" xfId="1" builtinId="10"/>
    <cellStyle name="표준" xfId="0" builtinId="0"/>
  </cellStyles>
  <dxfs count="0"/>
  <tableStyles count="0" defaultTableStyle="TableStyleMedium2" defaultPivotStyle="PivotStyleLight16"/>
  <colors>
    <mruColors>
      <color rgb="FF0000FF"/>
      <color rgb="FFC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22/10/relationships/richValueRel" Target="richData/richValueRel.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0B537-142C-4256-9234-CE27C21F9048}">
  <sheetPr codeName="Sheet1"/>
  <dimension ref="A1:F14"/>
  <sheetViews>
    <sheetView zoomScale="115" zoomScaleNormal="115" workbookViewId="0">
      <selection activeCell="A3" sqref="A3:A6"/>
    </sheetView>
  </sheetViews>
  <sheetFormatPr defaultColWidth="8.875" defaultRowHeight="16.5"/>
  <cols>
    <col min="1" max="1" width="15.625" style="9" customWidth="1"/>
    <col min="2" max="2" width="26.625" style="9" bestFit="1" customWidth="1"/>
    <col min="3" max="3" width="59.625" style="9" customWidth="1"/>
    <col min="4" max="4" width="16" style="9" customWidth="1"/>
    <col min="5" max="5" width="8.875" customWidth="1"/>
    <col min="6" max="6" width="8.875" style="23" customWidth="1"/>
  </cols>
  <sheetData>
    <row r="1" spans="1:6" ht="20.25">
      <c r="A1" s="41" t="s">
        <v>47</v>
      </c>
      <c r="B1" s="42"/>
      <c r="C1" s="42"/>
      <c r="D1" s="43"/>
    </row>
    <row r="2" spans="1:6">
      <c r="A2" s="1" t="s">
        <v>3</v>
      </c>
      <c r="B2" s="1" t="s">
        <v>32</v>
      </c>
      <c r="C2" s="2" t="s">
        <v>1</v>
      </c>
      <c r="D2" s="1" t="s">
        <v>2</v>
      </c>
    </row>
    <row r="3" spans="1:6" ht="44.25" customHeight="1">
      <c r="A3" s="44" t="s">
        <v>0</v>
      </c>
      <c r="B3" s="46" t="s">
        <v>33</v>
      </c>
      <c r="C3" s="47"/>
      <c r="D3" s="19" t="e" vm="1">
        <v>#VALUE!</v>
      </c>
    </row>
    <row r="4" spans="1:6" ht="40.5">
      <c r="A4" s="44"/>
      <c r="B4" s="4" t="s">
        <v>15</v>
      </c>
      <c r="C4" s="6" t="s">
        <v>48</v>
      </c>
      <c r="D4" s="10"/>
    </row>
    <row r="5" spans="1:6" ht="54">
      <c r="A5" s="44"/>
      <c r="B5" s="11" t="s">
        <v>34</v>
      </c>
      <c r="C5" s="6" t="s">
        <v>49</v>
      </c>
      <c r="D5" s="10"/>
    </row>
    <row r="6" spans="1:6" ht="162">
      <c r="A6" s="44"/>
      <c r="B6" s="4" t="s">
        <v>35</v>
      </c>
      <c r="C6" s="8" t="s">
        <v>71</v>
      </c>
      <c r="D6" s="4"/>
      <c r="F6" s="24"/>
    </row>
    <row r="7" spans="1:6" ht="94.5">
      <c r="A7" s="45" t="s">
        <v>78</v>
      </c>
      <c r="B7" s="4" t="s">
        <v>12</v>
      </c>
      <c r="C7" s="7" t="s">
        <v>36</v>
      </c>
      <c r="D7" s="4"/>
    </row>
    <row r="8" spans="1:6" ht="40.5">
      <c r="A8" s="44"/>
      <c r="B8" s="4" t="s">
        <v>14</v>
      </c>
      <c r="C8" s="6" t="s">
        <v>67</v>
      </c>
      <c r="D8" s="4"/>
    </row>
    <row r="9" spans="1:6">
      <c r="A9" s="44"/>
      <c r="B9" s="4" t="s">
        <v>17</v>
      </c>
      <c r="C9" s="6" t="s">
        <v>18</v>
      </c>
      <c r="D9" s="4"/>
    </row>
    <row r="14" spans="1:6">
      <c r="B14"/>
    </row>
  </sheetData>
  <mergeCells count="4">
    <mergeCell ref="A1:D1"/>
    <mergeCell ref="A3:A6"/>
    <mergeCell ref="A7:A9"/>
    <mergeCell ref="B3:C3"/>
  </mergeCells>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B1D97-18C1-4F89-9679-A4237428C2F2}">
  <sheetPr codeName="Sheet2"/>
  <dimension ref="A1:K32"/>
  <sheetViews>
    <sheetView showGridLines="0" tabSelected="1" topLeftCell="E24" zoomScale="85" zoomScaleNormal="85" workbookViewId="0">
      <selection activeCell="G25" sqref="G25"/>
    </sheetView>
  </sheetViews>
  <sheetFormatPr defaultColWidth="8.875" defaultRowHeight="16.5"/>
  <cols>
    <col min="1" max="1" width="17.625" style="15" bestFit="1" customWidth="1"/>
    <col min="2" max="2" width="4.625" style="15" bestFit="1" customWidth="1"/>
    <col min="3" max="3" width="6.375" style="15" bestFit="1" customWidth="1"/>
    <col min="4" max="4" width="26.625" style="15" bestFit="1" customWidth="1"/>
    <col min="5" max="5" width="71.375" style="15" customWidth="1"/>
    <col min="6" max="6" width="10" style="15" customWidth="1"/>
    <col min="7" max="7" width="82.125" style="37" customWidth="1"/>
    <col min="8" max="8" width="24.25" customWidth="1"/>
    <col min="9" max="9" width="107.375" style="25" customWidth="1"/>
    <col min="10" max="10" width="13.125" style="27" customWidth="1"/>
    <col min="11" max="11" width="39.625" customWidth="1"/>
  </cols>
  <sheetData>
    <row r="1" spans="1:11" ht="20.25">
      <c r="A1" s="41" t="s">
        <v>46</v>
      </c>
      <c r="B1" s="42"/>
      <c r="C1" s="42"/>
      <c r="D1" s="42"/>
      <c r="E1" s="42"/>
      <c r="F1" s="42"/>
      <c r="G1" s="43"/>
      <c r="I1" s="32"/>
      <c r="K1" s="27"/>
    </row>
    <row r="2" spans="1:11">
      <c r="A2" s="1" t="s">
        <v>3</v>
      </c>
      <c r="B2" s="1" t="s">
        <v>4</v>
      </c>
      <c r="C2" s="1" t="s">
        <v>5</v>
      </c>
      <c r="D2" s="1" t="s">
        <v>6</v>
      </c>
      <c r="E2" s="2" t="s">
        <v>1</v>
      </c>
      <c r="F2" s="2" t="s">
        <v>7</v>
      </c>
      <c r="G2" s="2" t="s">
        <v>76</v>
      </c>
      <c r="K2" s="28"/>
    </row>
    <row r="3" spans="1:11">
      <c r="A3" s="3" t="s">
        <v>8</v>
      </c>
      <c r="B3" s="4">
        <v>1</v>
      </c>
      <c r="C3" s="4" t="s">
        <v>9</v>
      </c>
      <c r="D3" s="4" t="s">
        <v>10</v>
      </c>
      <c r="E3" s="6" t="s">
        <v>11</v>
      </c>
      <c r="F3" s="20" t="b">
        <v>1</v>
      </c>
      <c r="G3" s="35"/>
      <c r="K3" s="28"/>
    </row>
    <row r="4" spans="1:11">
      <c r="A4" s="51" t="s">
        <v>79</v>
      </c>
      <c r="B4" s="5">
        <v>2</v>
      </c>
      <c r="C4" s="4" t="s">
        <v>9</v>
      </c>
      <c r="D4" s="4" t="s">
        <v>12</v>
      </c>
      <c r="E4" s="6" t="s">
        <v>13</v>
      </c>
      <c r="F4" s="20" t="b">
        <v>1</v>
      </c>
      <c r="G4" s="36"/>
      <c r="I4" s="26"/>
      <c r="K4" s="28"/>
    </row>
    <row r="5" spans="1:11">
      <c r="A5" s="52"/>
      <c r="B5" s="4">
        <v>3</v>
      </c>
      <c r="C5" s="4" t="s">
        <v>9</v>
      </c>
      <c r="D5" s="4" t="s">
        <v>72</v>
      </c>
      <c r="E5" s="6" t="s">
        <v>75</v>
      </c>
      <c r="F5" s="20" t="b">
        <v>1</v>
      </c>
      <c r="G5" s="36"/>
      <c r="I5" s="26"/>
      <c r="K5" s="28"/>
    </row>
    <row r="6" spans="1:11" ht="121.5">
      <c r="A6" s="52"/>
      <c r="B6" s="4">
        <v>4</v>
      </c>
      <c r="C6" s="4" t="s">
        <v>9</v>
      </c>
      <c r="D6" s="4" t="s">
        <v>14</v>
      </c>
      <c r="E6" s="6" t="s">
        <v>70</v>
      </c>
      <c r="F6" s="20" t="b">
        <v>1</v>
      </c>
      <c r="G6" s="35" t="s">
        <v>89</v>
      </c>
      <c r="K6" s="28"/>
    </row>
    <row r="7" spans="1:11" ht="94.5">
      <c r="A7" s="52"/>
      <c r="B7" s="5">
        <v>5</v>
      </c>
      <c r="C7" s="4" t="s">
        <v>9</v>
      </c>
      <c r="D7" s="4" t="s">
        <v>19</v>
      </c>
      <c r="E7" s="6" t="s">
        <v>20</v>
      </c>
      <c r="F7" s="20" t="b">
        <v>1</v>
      </c>
      <c r="G7" s="35" t="s">
        <v>81</v>
      </c>
      <c r="K7" s="28"/>
    </row>
    <row r="8" spans="1:11" ht="67.5">
      <c r="A8" s="52"/>
      <c r="B8" s="4">
        <v>6</v>
      </c>
      <c r="C8" s="4" t="s">
        <v>16</v>
      </c>
      <c r="D8" s="4" t="s">
        <v>21</v>
      </c>
      <c r="E8" s="6" t="s">
        <v>22</v>
      </c>
      <c r="F8" s="20" t="b">
        <v>1</v>
      </c>
      <c r="G8" s="35" t="s">
        <v>82</v>
      </c>
      <c r="K8" s="28"/>
    </row>
    <row r="9" spans="1:11" ht="54">
      <c r="A9" s="53"/>
      <c r="B9" s="4">
        <v>7</v>
      </c>
      <c r="C9" s="4" t="s">
        <v>9</v>
      </c>
      <c r="D9" s="4" t="s">
        <v>23</v>
      </c>
      <c r="E9" s="34" t="s">
        <v>73</v>
      </c>
      <c r="F9" s="20" t="b">
        <v>1</v>
      </c>
      <c r="G9" s="35" t="s">
        <v>86</v>
      </c>
      <c r="K9" s="28"/>
    </row>
    <row r="10" spans="1:11">
      <c r="A10" s="51" t="s">
        <v>24</v>
      </c>
      <c r="B10" s="5">
        <v>8</v>
      </c>
      <c r="C10" s="4" t="s">
        <v>9</v>
      </c>
      <c r="D10" s="4" t="s">
        <v>12</v>
      </c>
      <c r="E10" s="6" t="s">
        <v>13</v>
      </c>
      <c r="F10" s="20" t="b">
        <v>1</v>
      </c>
      <c r="G10" s="36"/>
      <c r="I10" s="26"/>
      <c r="K10" s="28"/>
    </row>
    <row r="11" spans="1:11">
      <c r="A11" s="52"/>
      <c r="B11" s="4">
        <v>9</v>
      </c>
      <c r="C11" s="4" t="s">
        <v>9</v>
      </c>
      <c r="D11" s="4" t="s">
        <v>72</v>
      </c>
      <c r="E11" s="6" t="s">
        <v>75</v>
      </c>
      <c r="F11" s="20" t="b">
        <v>1</v>
      </c>
      <c r="G11" s="36"/>
      <c r="I11" s="26"/>
      <c r="K11" s="28"/>
    </row>
    <row r="12" spans="1:11" ht="94.5">
      <c r="A12" s="52"/>
      <c r="B12" s="4">
        <v>10</v>
      </c>
      <c r="C12" s="4" t="s">
        <v>9</v>
      </c>
      <c r="D12" s="4" t="s">
        <v>14</v>
      </c>
      <c r="E12" s="6" t="s">
        <v>70</v>
      </c>
      <c r="F12" s="20" t="b">
        <v>1</v>
      </c>
      <c r="G12" s="35" t="s">
        <v>83</v>
      </c>
      <c r="K12" s="30"/>
    </row>
    <row r="13" spans="1:11" ht="94.5">
      <c r="A13" s="52"/>
      <c r="B13" s="5">
        <v>11</v>
      </c>
      <c r="C13" s="4" t="s">
        <v>9</v>
      </c>
      <c r="D13" s="4" t="s">
        <v>25</v>
      </c>
      <c r="E13" s="6" t="s">
        <v>64</v>
      </c>
      <c r="F13" s="20" t="b">
        <v>1</v>
      </c>
      <c r="G13" s="35" t="s">
        <v>84</v>
      </c>
      <c r="I13" s="26"/>
      <c r="J13" s="31"/>
      <c r="K13" s="28"/>
    </row>
    <row r="14" spans="1:11">
      <c r="A14" s="53"/>
      <c r="B14" s="4">
        <v>12</v>
      </c>
      <c r="C14" s="4" t="s">
        <v>9</v>
      </c>
      <c r="D14" s="4" t="s">
        <v>26</v>
      </c>
      <c r="E14" s="34" t="s">
        <v>74</v>
      </c>
      <c r="F14" s="21" t="b">
        <v>1</v>
      </c>
      <c r="G14" s="36"/>
      <c r="K14" s="28"/>
    </row>
    <row r="15" spans="1:11" ht="16.5" customHeight="1">
      <c r="A15" s="54" t="s">
        <v>65</v>
      </c>
      <c r="B15" s="4">
        <v>13</v>
      </c>
      <c r="C15" s="4" t="s">
        <v>9</v>
      </c>
      <c r="D15" s="4" t="s">
        <v>12</v>
      </c>
      <c r="E15" s="6" t="s">
        <v>13</v>
      </c>
      <c r="F15" s="20" t="b">
        <v>1</v>
      </c>
      <c r="G15" s="36"/>
      <c r="K15" s="28"/>
    </row>
    <row r="16" spans="1:11">
      <c r="A16" s="55"/>
      <c r="B16" s="5">
        <v>14</v>
      </c>
      <c r="C16" s="4" t="s">
        <v>9</v>
      </c>
      <c r="D16" s="4" t="s">
        <v>72</v>
      </c>
      <c r="E16" s="6" t="s">
        <v>75</v>
      </c>
      <c r="F16" s="20" t="b">
        <v>1</v>
      </c>
      <c r="G16" s="36"/>
      <c r="K16" s="28"/>
    </row>
    <row r="17" spans="1:11" ht="162">
      <c r="A17" s="56"/>
      <c r="B17" s="4">
        <v>15</v>
      </c>
      <c r="C17" s="11" t="s">
        <v>16</v>
      </c>
      <c r="D17" s="4" t="s">
        <v>27</v>
      </c>
      <c r="E17" s="6" t="s">
        <v>56</v>
      </c>
      <c r="F17" s="20" t="b">
        <v>1</v>
      </c>
      <c r="G17" s="35" t="s">
        <v>85</v>
      </c>
      <c r="I17" s="26"/>
      <c r="K17" s="28"/>
    </row>
    <row r="18" spans="1:11" ht="54">
      <c r="A18" s="54" t="s">
        <v>66</v>
      </c>
      <c r="B18" s="4">
        <v>16</v>
      </c>
      <c r="C18" s="4" t="s">
        <v>9</v>
      </c>
      <c r="D18" s="4" t="s">
        <v>12</v>
      </c>
      <c r="E18" s="6" t="s">
        <v>68</v>
      </c>
      <c r="F18" s="20" t="b">
        <v>1</v>
      </c>
      <c r="G18" s="36"/>
      <c r="K18" s="28"/>
    </row>
    <row r="19" spans="1:11" ht="108">
      <c r="A19" s="55"/>
      <c r="B19" s="5">
        <v>17</v>
      </c>
      <c r="C19" s="4" t="s">
        <v>9</v>
      </c>
      <c r="D19" s="4" t="s">
        <v>72</v>
      </c>
      <c r="E19" s="6" t="s">
        <v>75</v>
      </c>
      <c r="F19" s="20" t="b">
        <v>1</v>
      </c>
      <c r="G19" s="35" t="s">
        <v>87</v>
      </c>
      <c r="K19" s="28"/>
    </row>
    <row r="20" spans="1:11" ht="162">
      <c r="A20" s="55"/>
      <c r="B20" s="4">
        <v>18</v>
      </c>
      <c r="C20" s="4" t="s">
        <v>9</v>
      </c>
      <c r="D20" s="4" t="s">
        <v>27</v>
      </c>
      <c r="E20" s="6" t="s">
        <v>56</v>
      </c>
      <c r="F20" s="20" t="b">
        <v>1</v>
      </c>
      <c r="G20" s="35" t="s">
        <v>88</v>
      </c>
      <c r="K20" s="28"/>
    </row>
    <row r="21" spans="1:11" ht="243">
      <c r="A21" s="56"/>
      <c r="B21" s="4">
        <v>19</v>
      </c>
      <c r="C21" s="4" t="s">
        <v>16</v>
      </c>
      <c r="D21" s="4" t="s">
        <v>28</v>
      </c>
      <c r="E21" s="6" t="s">
        <v>29</v>
      </c>
      <c r="F21" s="20" t="b">
        <v>1</v>
      </c>
      <c r="G21" s="36" t="s">
        <v>92</v>
      </c>
      <c r="K21" s="28"/>
    </row>
    <row r="22" spans="1:11" ht="27">
      <c r="A22" s="51" t="s">
        <v>30</v>
      </c>
      <c r="B22" s="5">
        <v>20</v>
      </c>
      <c r="C22" s="4" t="s">
        <v>9</v>
      </c>
      <c r="D22" s="4" t="s">
        <v>12</v>
      </c>
      <c r="E22" s="6" t="s">
        <v>13</v>
      </c>
      <c r="F22" s="20" t="b">
        <v>1</v>
      </c>
      <c r="G22" s="35" t="s">
        <v>93</v>
      </c>
      <c r="K22" s="28"/>
    </row>
    <row r="23" spans="1:11" ht="108">
      <c r="A23" s="52"/>
      <c r="B23" s="4">
        <v>21</v>
      </c>
      <c r="C23" s="4" t="s">
        <v>9</v>
      </c>
      <c r="D23" s="4" t="s">
        <v>72</v>
      </c>
      <c r="E23" s="6" t="s">
        <v>75</v>
      </c>
      <c r="F23" s="20" t="b">
        <v>1</v>
      </c>
      <c r="G23" s="35" t="s">
        <v>90</v>
      </c>
      <c r="K23" s="28"/>
    </row>
    <row r="24" spans="1:11" ht="108">
      <c r="A24" s="52"/>
      <c r="B24" s="4">
        <v>22</v>
      </c>
      <c r="C24" s="4" t="s">
        <v>9</v>
      </c>
      <c r="D24" s="4" t="s">
        <v>14</v>
      </c>
      <c r="E24" s="6" t="s">
        <v>70</v>
      </c>
      <c r="F24" s="20" t="b">
        <v>1</v>
      </c>
      <c r="G24" s="38" t="s">
        <v>91</v>
      </c>
      <c r="K24" s="28"/>
    </row>
    <row r="25" spans="1:11" ht="108">
      <c r="A25" s="52"/>
      <c r="B25" s="5">
        <v>23</v>
      </c>
      <c r="C25" s="11" t="s">
        <v>9</v>
      </c>
      <c r="D25" s="4" t="s">
        <v>57</v>
      </c>
      <c r="E25" s="6" t="s">
        <v>77</v>
      </c>
      <c r="F25" s="20" t="b">
        <v>1</v>
      </c>
      <c r="G25" s="38" t="s">
        <v>80</v>
      </c>
      <c r="I25" s="26"/>
      <c r="K25" s="28"/>
    </row>
    <row r="26" spans="1:11">
      <c r="A26" s="3" t="s">
        <v>43</v>
      </c>
      <c r="B26" s="10">
        <f>COUNT(B3:B25)</f>
        <v>23</v>
      </c>
      <c r="C26" s="48" t="s">
        <v>31</v>
      </c>
      <c r="D26" s="49"/>
      <c r="E26" s="49"/>
      <c r="F26" s="49"/>
      <c r="G26" s="50"/>
      <c r="K26" s="28"/>
    </row>
    <row r="27" spans="1:11">
      <c r="K27" s="28"/>
    </row>
    <row r="28" spans="1:11">
      <c r="K28" s="28"/>
    </row>
    <row r="29" spans="1:11">
      <c r="K29" s="29"/>
    </row>
    <row r="32" spans="1:11">
      <c r="H32" s="15"/>
    </row>
  </sheetData>
  <mergeCells count="7">
    <mergeCell ref="C26:G26"/>
    <mergeCell ref="A1:G1"/>
    <mergeCell ref="A4:A9"/>
    <mergeCell ref="A10:A14"/>
    <mergeCell ref="A15:A17"/>
    <mergeCell ref="A18:A21"/>
    <mergeCell ref="A22:A25"/>
  </mergeCells>
  <phoneticPr fontId="2" type="noConversion"/>
  <printOptions heading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ECFA8-2B62-4A0D-A4D5-EAC8DD1FB7DB}">
  <sheetPr codeName="Sheet3"/>
  <dimension ref="A1:J12"/>
  <sheetViews>
    <sheetView workbookViewId="0">
      <selection activeCell="K14" sqref="K14"/>
    </sheetView>
  </sheetViews>
  <sheetFormatPr defaultColWidth="8.875" defaultRowHeight="16.5"/>
  <cols>
    <col min="1" max="4" width="9" style="14"/>
    <col min="5" max="5" width="15" style="14" customWidth="1"/>
    <col min="6" max="6" width="15.125" style="14" customWidth="1"/>
    <col min="7" max="7" width="17.125" style="14" customWidth="1"/>
    <col min="8" max="8" width="21.375" style="14" customWidth="1"/>
    <col min="9" max="9" width="26.5" bestFit="1" customWidth="1"/>
  </cols>
  <sheetData>
    <row r="1" spans="1:10" ht="20.25">
      <c r="A1" s="57" t="s">
        <v>45</v>
      </c>
      <c r="B1" s="58"/>
      <c r="C1" s="58"/>
      <c r="D1" s="58"/>
      <c r="E1" s="58"/>
      <c r="F1" s="58"/>
      <c r="G1" s="58"/>
      <c r="H1" s="58"/>
      <c r="I1" s="58"/>
      <c r="J1" s="22"/>
    </row>
    <row r="2" spans="1:10">
      <c r="A2" s="60" t="s">
        <v>37</v>
      </c>
      <c r="B2" s="60"/>
      <c r="C2" s="60"/>
      <c r="D2" s="60"/>
      <c r="E2" s="1" t="s">
        <v>38</v>
      </c>
      <c r="F2" s="2" t="s">
        <v>39</v>
      </c>
      <c r="G2" s="1" t="s">
        <v>40</v>
      </c>
      <c r="H2" s="1" t="s">
        <v>41</v>
      </c>
      <c r="I2" s="1" t="s">
        <v>2</v>
      </c>
    </row>
    <row r="3" spans="1:10">
      <c r="A3" s="62" t="s">
        <v>42</v>
      </c>
      <c r="B3" s="63"/>
      <c r="C3" s="63"/>
      <c r="D3" s="64"/>
      <c r="E3" s="80" t="s">
        <v>51</v>
      </c>
      <c r="F3" s="81"/>
      <c r="G3" s="13">
        <f>COUNTIF('AAS Model Checklist'!F3:F997, TRUE)</f>
        <v>23</v>
      </c>
      <c r="H3" s="13">
        <f>ROUND(G3/G5, 3) * 100</f>
        <v>100</v>
      </c>
      <c r="I3" s="39" t="s">
        <v>95</v>
      </c>
    </row>
    <row r="4" spans="1:10">
      <c r="A4" s="65"/>
      <c r="B4" s="66"/>
      <c r="C4" s="66"/>
      <c r="D4" s="67"/>
      <c r="E4" s="80" t="s">
        <v>50</v>
      </c>
      <c r="F4" s="81"/>
      <c r="G4" s="12">
        <f>'AAS Model Checklist'!B26 - G3</f>
        <v>0</v>
      </c>
      <c r="H4" s="13">
        <f>ROUND(G4/G5, 3) * 100</f>
        <v>0</v>
      </c>
      <c r="I4" s="39" t="s">
        <v>96</v>
      </c>
    </row>
    <row r="5" spans="1:10">
      <c r="A5" s="68"/>
      <c r="B5" s="69"/>
      <c r="C5" s="69"/>
      <c r="D5" s="70"/>
      <c r="E5" s="16" t="s">
        <v>43</v>
      </c>
      <c r="F5" s="17" t="s">
        <v>31</v>
      </c>
      <c r="G5" s="16">
        <f>SUM(G3:G4)</f>
        <v>23</v>
      </c>
      <c r="H5" s="16">
        <f>SUM(H3:H4)</f>
        <v>100</v>
      </c>
      <c r="I5" s="40" t="s">
        <v>97</v>
      </c>
    </row>
    <row r="6" spans="1:10">
      <c r="A6" s="71" t="s">
        <v>44</v>
      </c>
      <c r="B6" s="72"/>
      <c r="C6" s="72"/>
      <c r="D6" s="73"/>
      <c r="E6" s="61" t="s">
        <v>9</v>
      </c>
      <c r="F6" s="13" t="s">
        <v>52</v>
      </c>
      <c r="G6" s="13">
        <f>COUNTIFS('AAS Model Checklist'!C3:C997, "필수", 'AAS Model Checklist'!F3:F997, TRUE)</f>
        <v>20</v>
      </c>
      <c r="H6" s="13">
        <f>ROUND(G6/G10, 3) * 100</f>
        <v>87</v>
      </c>
      <c r="I6" s="39" t="s">
        <v>98</v>
      </c>
    </row>
    <row r="7" spans="1:10">
      <c r="A7" s="74"/>
      <c r="B7" s="75"/>
      <c r="C7" s="75"/>
      <c r="D7" s="76"/>
      <c r="E7" s="61"/>
      <c r="F7" s="13" t="s">
        <v>53</v>
      </c>
      <c r="G7" s="13">
        <f>COUNTIFS('AAS Model Checklist'!C3:C997, "필수", 'AAS Model Checklist'!F3:F997, FALSE)</f>
        <v>0</v>
      </c>
      <c r="H7" s="13">
        <f>ROUND(G7/G10, 3) * 100</f>
        <v>0</v>
      </c>
      <c r="I7" s="39" t="s">
        <v>99</v>
      </c>
    </row>
    <row r="8" spans="1:10">
      <c r="A8" s="74"/>
      <c r="B8" s="75"/>
      <c r="C8" s="75"/>
      <c r="D8" s="76"/>
      <c r="E8" s="61" t="s">
        <v>16</v>
      </c>
      <c r="F8" s="13" t="s">
        <v>54</v>
      </c>
      <c r="G8" s="13">
        <f>COUNTIFS('AAS Model Checklist'!C3:C997, "옵션", 'AAS Model Checklist'!F3:F997, TRUE)</f>
        <v>3</v>
      </c>
      <c r="H8" s="13">
        <f>ROUND(G8/G10, 3) * 100</f>
        <v>13</v>
      </c>
      <c r="I8" s="39" t="s">
        <v>100</v>
      </c>
    </row>
    <row r="9" spans="1:10">
      <c r="A9" s="74"/>
      <c r="B9" s="75"/>
      <c r="C9" s="75"/>
      <c r="D9" s="76"/>
      <c r="E9" s="61"/>
      <c r="F9" s="13" t="s">
        <v>55</v>
      </c>
      <c r="G9" s="13">
        <f>COUNTIFS('AAS Model Checklist'!C3:C997, "옵션", 'AAS Model Checklist'!F3:F997, FALSE)</f>
        <v>0</v>
      </c>
      <c r="H9" s="13">
        <f>ROUND(G9/G10, 3) * 100</f>
        <v>0</v>
      </c>
      <c r="I9" s="39" t="s">
        <v>101</v>
      </c>
    </row>
    <row r="10" spans="1:10">
      <c r="A10" s="77"/>
      <c r="B10" s="78"/>
      <c r="C10" s="78"/>
      <c r="D10" s="79"/>
      <c r="E10" s="16" t="s">
        <v>43</v>
      </c>
      <c r="F10" s="18" t="s">
        <v>31</v>
      </c>
      <c r="G10" s="16">
        <f>SUM(G6:G9)</f>
        <v>23</v>
      </c>
      <c r="H10" s="16">
        <f>SUM(H6:H9)</f>
        <v>100</v>
      </c>
      <c r="I10" s="40" t="s">
        <v>97</v>
      </c>
    </row>
    <row r="12" spans="1:10">
      <c r="A12" s="59" t="s">
        <v>94</v>
      </c>
      <c r="B12" s="59"/>
      <c r="C12" s="59"/>
      <c r="D12" s="59"/>
      <c r="E12" s="59"/>
      <c r="F12" s="59"/>
      <c r="G12" s="59"/>
      <c r="H12" s="59"/>
      <c r="I12" s="59"/>
    </row>
  </sheetData>
  <mergeCells count="9">
    <mergeCell ref="A1:I1"/>
    <mergeCell ref="A12:I12"/>
    <mergeCell ref="A2:D2"/>
    <mergeCell ref="E6:E7"/>
    <mergeCell ref="E8:E9"/>
    <mergeCell ref="A3:D5"/>
    <mergeCell ref="A6:D10"/>
    <mergeCell ref="E3:F3"/>
    <mergeCell ref="E4:F4"/>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D889-563E-433D-90DF-A5D07DA03AD6}">
  <sheetPr codeName="Sheet4"/>
  <dimension ref="A1:F18"/>
  <sheetViews>
    <sheetView workbookViewId="0">
      <selection activeCell="H5" sqref="H5"/>
    </sheetView>
  </sheetViews>
  <sheetFormatPr defaultRowHeight="16.5"/>
  <cols>
    <col min="1" max="1" width="17.75" customWidth="1"/>
    <col min="2" max="2" width="14.375" customWidth="1"/>
    <col min="3" max="3" width="13.25" customWidth="1"/>
    <col min="4" max="4" width="25.75" customWidth="1"/>
    <col min="5" max="5" width="11.5" customWidth="1"/>
    <col min="6" max="6" width="24.375" customWidth="1"/>
  </cols>
  <sheetData>
    <row r="1" spans="1:6" ht="32.25" customHeight="1">
      <c r="A1" s="83" t="s">
        <v>58</v>
      </c>
      <c r="B1" s="84"/>
      <c r="C1" s="84"/>
      <c r="D1" s="84"/>
      <c r="E1" s="84"/>
      <c r="F1" s="84"/>
    </row>
    <row r="2" spans="1:6" ht="16.5" customHeight="1">
      <c r="A2" s="85" t="s">
        <v>60</v>
      </c>
      <c r="B2" s="86" t="s">
        <v>102</v>
      </c>
      <c r="C2" s="85" t="s">
        <v>59</v>
      </c>
      <c r="D2" s="87" t="s">
        <v>103</v>
      </c>
      <c r="E2" s="89" t="s">
        <v>61</v>
      </c>
      <c r="F2" s="87" t="s">
        <v>104</v>
      </c>
    </row>
    <row r="3" spans="1:6" ht="16.5" customHeight="1">
      <c r="A3" s="85"/>
      <c r="B3" s="86"/>
      <c r="C3" s="85"/>
      <c r="D3" s="88"/>
      <c r="E3" s="90"/>
      <c r="F3" s="88"/>
    </row>
    <row r="4" spans="1:6" ht="409.5" customHeight="1">
      <c r="A4" s="89" t="s">
        <v>62</v>
      </c>
      <c r="B4" s="93" t="s">
        <v>105</v>
      </c>
      <c r="C4" s="94"/>
      <c r="D4" s="94"/>
      <c r="E4" s="94"/>
      <c r="F4" s="95"/>
    </row>
    <row r="5" spans="1:6" ht="357" customHeight="1">
      <c r="A5" s="91"/>
      <c r="B5" s="96"/>
      <c r="C5" s="97"/>
      <c r="D5" s="97"/>
      <c r="E5" s="97"/>
      <c r="F5" s="98"/>
    </row>
    <row r="6" spans="1:6" ht="179.25" customHeight="1">
      <c r="A6" s="92"/>
      <c r="B6" s="99"/>
      <c r="C6" s="100"/>
      <c r="D6" s="100"/>
      <c r="E6" s="100"/>
      <c r="F6" s="101"/>
    </row>
    <row r="7" spans="1:6" ht="43.5" customHeight="1">
      <c r="A7" s="33" t="s">
        <v>63</v>
      </c>
      <c r="B7" s="86"/>
      <c r="C7" s="86"/>
      <c r="D7" s="86"/>
      <c r="E7" s="86"/>
      <c r="F7" s="86"/>
    </row>
    <row r="8" spans="1:6" ht="51" customHeight="1">
      <c r="A8" s="33" t="s">
        <v>2</v>
      </c>
      <c r="B8" s="102" t="s">
        <v>69</v>
      </c>
      <c r="C8" s="103"/>
      <c r="D8" s="103"/>
      <c r="E8" s="103"/>
      <c r="F8" s="103"/>
    </row>
    <row r="16" spans="1:6" ht="16.5" customHeight="1"/>
    <row r="18" spans="1:6">
      <c r="A18" s="82"/>
      <c r="B18" s="82"/>
      <c r="C18" s="82"/>
      <c r="D18" s="82"/>
      <c r="E18" s="82"/>
      <c r="F18" s="82"/>
    </row>
  </sheetData>
  <mergeCells count="12">
    <mergeCell ref="A18:F18"/>
    <mergeCell ref="A1:F1"/>
    <mergeCell ref="A2:A3"/>
    <mergeCell ref="B2:B3"/>
    <mergeCell ref="C2:C3"/>
    <mergeCell ref="D2:D3"/>
    <mergeCell ref="E2:E3"/>
    <mergeCell ref="F2:F3"/>
    <mergeCell ref="A4:A6"/>
    <mergeCell ref="B4:F6"/>
    <mergeCell ref="B7:F7"/>
    <mergeCell ref="B8:F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AAS Model Checklist Information</vt:lpstr>
      <vt:lpstr>AAS Model Checklist</vt:lpstr>
      <vt:lpstr>AAS Model Checklist Result</vt:lpstr>
      <vt:lpstr>Additional Considerations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배태겸</dc:creator>
  <cp:lastModifiedBy>user</cp:lastModifiedBy>
  <cp:lastPrinted>2025-02-14T07:07:43Z</cp:lastPrinted>
  <dcterms:created xsi:type="dcterms:W3CDTF">2025-02-14T06:46:23Z</dcterms:created>
  <dcterms:modified xsi:type="dcterms:W3CDTF">2025-04-22T08:08:13Z</dcterms:modified>
</cp:coreProperties>
</file>