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eac219f9871e0be/Рабочий стол/Udemy_EXCEL/"/>
    </mc:Choice>
  </mc:AlternateContent>
  <xr:revisionPtr revIDLastSave="345" documentId="55C0F8F188DDD96CC547EB0156F2312C00657541" xr6:coauthVersionLast="47" xr6:coauthVersionMax="47" xr10:uidLastSave="{5264D969-92E7-4817-8FC3-F35330AE97D7}"/>
  <bookViews>
    <workbookView xWindow="-108" yWindow="-108" windowWidth="23256" windowHeight="12456" firstSheet="7" activeTab="14" xr2:uid="{00000000-000D-0000-FFFF-FFFF00000000}"/>
  </bookViews>
  <sheets>
    <sheet name="Subtotals (2)" sheetId="25" r:id="rId1"/>
    <sheet name="2013" sheetId="1" r:id="rId2"/>
    <sheet name="2014" sheetId="2" r:id="rId3"/>
    <sheet name="2015" sheetId="3" r:id="rId4"/>
    <sheet name="SUMMARY" sheetId="4" r:id="rId5"/>
    <sheet name="Employee Records" sheetId="21" r:id="rId6"/>
    <sheet name="EXPORT EMP RECS" sheetId="24" r:id="rId7"/>
    <sheet name="Customer Info" sheetId="22" r:id="rId8"/>
    <sheet name="Order Info" sheetId="23" r:id="rId9"/>
    <sheet name="Sort &amp; Filter" sheetId="6" r:id="rId10"/>
    <sheet name="Subtotals" sheetId="7" r:id="rId11"/>
    <sheet name="Charting" sheetId="8" r:id="rId12"/>
    <sheet name="Buyers 2015" sheetId="11" r:id="rId13"/>
    <sheet name="New Hires" sheetId="13" r:id="rId14"/>
    <sheet name="List Functions" sheetId="19" r:id="rId15"/>
    <sheet name="Sales Data" sheetId="20" r:id="rId16"/>
  </sheets>
  <definedNames>
    <definedName name="_xlnm._FilterDatabase" localSheetId="12" hidden="1">'Buyers 2015'!$A$1:$E$41</definedName>
    <definedName name="_xlnm._FilterDatabase" localSheetId="5" hidden="1">'Employee Records'!$A$1:$H$55</definedName>
    <definedName name="_xlnm._FilterDatabase" localSheetId="6" hidden="1">'EXPORT EMP RECS'!$A$1:$H$50</definedName>
    <definedName name="_xlnm._FilterDatabase" localSheetId="14" hidden="1">'List Functions'!$A$3:$F$61</definedName>
    <definedName name="_xlnm._FilterDatabase" localSheetId="15" hidden="1">'Sales Data'!$A$4:$H$448</definedName>
    <definedName name="_xlnm.Criteria" localSheetId="14">'List Functions'!#REF!</definedName>
    <definedName name="_xlnm.Extract" localSheetId="14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" i="21" l="1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8" i="25"/>
  <c r="E7" i="25"/>
  <c r="E6" i="25"/>
  <c r="E5" i="25"/>
  <c r="E9" i="25" s="1"/>
  <c r="E4" i="25"/>
  <c r="E3" i="25"/>
  <c r="E2" i="25"/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J13" i="19" s="1"/>
  <c r="F26" i="19"/>
  <c r="F25" i="19"/>
  <c r="F24" i="19"/>
  <c r="F22" i="19"/>
  <c r="F23" i="19"/>
  <c r="F20" i="19"/>
  <c r="F21" i="19"/>
  <c r="F19" i="19"/>
  <c r="F18" i="19"/>
  <c r="F4" i="19"/>
  <c r="F8" i="19"/>
  <c r="F10" i="19"/>
  <c r="O18" i="19" s="1"/>
  <c r="F6" i="19"/>
  <c r="F9" i="19"/>
  <c r="F14" i="19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" i="19" s="1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1" i="19" l="1"/>
  <c r="J18" i="19"/>
  <c r="J7" i="19"/>
  <c r="M7" i="19"/>
  <c r="K18" i="19"/>
  <c r="I31" i="19"/>
  <c r="P7" i="19"/>
  <c r="E9" i="7"/>
  <c r="E47" i="7"/>
  <c r="E30" i="7"/>
  <c r="E48" i="7" l="1"/>
</calcChain>
</file>

<file path=xl/sharedStrings.xml><?xml version="1.0" encoding="utf-8"?>
<sst xmlns="http://schemas.openxmlformats.org/spreadsheetml/2006/main" count="5177" uniqueCount="1440">
  <si>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</si>
  <si>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</si>
  <si>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</si>
  <si>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</si>
  <si>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</si>
  <si>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</si>
  <si>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</si>
  <si>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</si>
  <si>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</si>
  <si>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</si>
  <si>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</si>
  <si>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</si>
  <si>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</si>
  <si>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</si>
  <si>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</si>
  <si>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</si>
  <si>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</si>
  <si>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</si>
  <si>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</si>
  <si>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</si>
  <si>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</si>
  <si>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</si>
  <si>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</si>
  <si>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</si>
  <si>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</si>
  <si>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</si>
  <si>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</si>
  <si>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</si>
  <si>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</si>
  <si>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</si>
  <si>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</si>
  <si>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</si>
  <si>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</si>
  <si>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</si>
  <si>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</si>
  <si>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</si>
  <si>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</si>
  <si>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</si>
  <si>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</si>
  <si>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</si>
  <si>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</si>
  <si>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</si>
  <si>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</si>
  <si>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</si>
  <si>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</si>
  <si>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</si>
  <si>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</si>
  <si>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</si>
  <si>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</si>
  <si>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</si>
  <si>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</si>
  <si>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</si>
  <si>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</si>
  <si>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</si>
  <si>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</si>
  <si>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</si>
  <si>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</si>
  <si>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</si>
  <si>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</si>
  <si>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</si>
  <si>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</si>
  <si>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</si>
  <si>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</si>
  <si>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</si>
  <si>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</si>
  <si>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</si>
  <si>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</si>
  <si>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</si>
  <si>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</si>
  <si>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</si>
  <si>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</si>
  <si>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</si>
  <si>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</si>
  <si>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</si>
  <si>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</si>
  <si>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</si>
  <si>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</si>
  <si>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</si>
  <si>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</si>
  <si>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</si>
  <si>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</si>
  <si>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</si>
  <si>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</si>
  <si>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</si>
  <si>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</si>
  <si>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</si>
  <si>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</si>
  <si>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</si>
  <si>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</si>
  <si>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</si>
  <si>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</si>
  <si>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</si>
  <si>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</si>
  <si>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</si>
  <si>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</si>
  <si>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</si>
  <si>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</si>
  <si>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</si>
  <si>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</si>
  <si>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</si>
  <si>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</si>
  <si>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</si>
  <si>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</si>
  <si>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</si>
  <si>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</si>
  <si>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</si>
  <si>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</si>
  <si>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</si>
  <si>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</si>
  <si>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</si>
  <si>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</si>
  <si>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</si>
  <si>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</si>
  <si>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</si>
  <si>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</si>
  <si>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</si>
  <si>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</si>
  <si>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</si>
  <si>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</si>
  <si>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</si>
  <si>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</si>
  <si>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</si>
  <si>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</si>
  <si>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</si>
  <si>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</si>
  <si>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</si>
  <si>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</si>
  <si>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</si>
  <si>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</si>
  <si>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</si>
  <si>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</si>
  <si>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</si>
  <si>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</si>
  <si>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</si>
  <si>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</si>
  <si>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</si>
  <si>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</si>
  <si>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</si>
  <si>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</si>
  <si>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</si>
  <si>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</si>
  <si>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</si>
  <si>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</si>
  <si>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</si>
  <si>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</si>
  <si>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</si>
  <si>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</si>
  <si>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</si>
  <si>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</si>
  <si>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</si>
  <si>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</si>
  <si>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</si>
  <si>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</si>
  <si>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</si>
  <si>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</si>
  <si>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</si>
  <si>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</si>
  <si>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</si>
  <si>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</si>
  <si>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</si>
  <si>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</si>
  <si>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</si>
  <si>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</si>
  <si>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</si>
  <si>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</si>
  <si>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</si>
  <si>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</si>
  <si>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</si>
  <si>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</si>
  <si>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</si>
  <si>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</si>
  <si>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</si>
  <si>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</si>
  <si>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</si>
  <si>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</si>
  <si>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</si>
  <si>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</si>
  <si>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</si>
  <si>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</si>
  <si>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</si>
  <si>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</si>
  <si>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</si>
  <si>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</si>
  <si>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</si>
  <si>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</si>
  <si>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</si>
  <si>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</si>
  <si>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</si>
  <si>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</si>
  <si>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</si>
  <si>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</si>
  <si>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</si>
  <si>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</si>
  <si>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</si>
  <si>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</si>
  <si>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</si>
  <si>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</si>
  <si>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</si>
  <si>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</si>
  <si>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</si>
  <si>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</si>
  <si>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</si>
  <si>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</si>
  <si>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</si>
  <si>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</si>
  <si>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</si>
  <si>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</si>
  <si>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</si>
  <si>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</si>
  <si>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</si>
  <si>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</si>
  <si>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</si>
  <si>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</si>
  <si>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</si>
  <si>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</si>
  <si>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</si>
  <si>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</si>
  <si>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</si>
  <si>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</si>
  <si>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</si>
  <si>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</si>
  <si>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</si>
  <si>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</si>
  <si>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</si>
  <si>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</si>
  <si>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</si>
  <si>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</si>
  <si>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</si>
  <si>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</si>
  <si>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</si>
  <si>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</si>
  <si>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</si>
  <si>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</si>
  <si>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</si>
  <si>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</si>
  <si>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</si>
  <si>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</si>
  <si>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</si>
  <si>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</si>
  <si>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</si>
  <si>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</si>
  <si>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</si>
  <si>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</si>
  <si>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</si>
  <si>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</si>
  <si>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</si>
  <si>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</si>
  <si>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</si>
  <si>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</si>
  <si>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</si>
  <si>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</si>
  <si>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</si>
  <si>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</si>
  <si>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</si>
  <si>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</si>
  <si>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</si>
  <si>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</si>
  <si>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</si>
  <si>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</si>
  <si>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</si>
  <si>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</si>
  <si>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</si>
  <si>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</si>
  <si>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</si>
  <si>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</si>
  <si>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</si>
  <si>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</si>
  <si>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</si>
  <si>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</si>
  <si>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</si>
  <si>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</si>
  <si>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</si>
  <si>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</si>
  <si>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</si>
  <si>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</si>
  <si>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</si>
  <si>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</si>
  <si>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</si>
  <si>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</si>
  <si>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</si>
  <si>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</si>
  <si>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</si>
  <si>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</si>
  <si>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</si>
  <si>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</si>
  <si>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</si>
  <si>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</si>
  <si>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</si>
  <si>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</si>
  <si>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</si>
  <si>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</si>
  <si>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</si>
  <si>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</si>
  <si>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</si>
  <si>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</si>
  <si>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</si>
  <si>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</si>
  <si>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</si>
  <si>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</si>
  <si>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</si>
  <si>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</si>
  <si>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</si>
  <si>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</si>
  <si>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</si>
  <si>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</si>
  <si>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</si>
  <si>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</si>
  <si>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</si>
  <si>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</si>
  <si>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</si>
  <si>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</si>
  <si>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</si>
  <si>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</si>
  <si>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</si>
  <si>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</si>
  <si>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</si>
  <si>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</si>
  <si>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</si>
  <si>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</si>
  <si>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</si>
  <si>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</si>
  <si>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</si>
  <si>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</si>
  <si>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</si>
  <si>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</si>
  <si>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</si>
  <si>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</si>
  <si>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</si>
  <si>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</si>
  <si>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</si>
  <si>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</si>
  <si>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</si>
  <si>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</si>
  <si>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</si>
  <si>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</si>
  <si>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</si>
  <si>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</si>
  <si>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</si>
  <si>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</si>
  <si>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</si>
  <si>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</si>
  <si>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</si>
  <si>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</si>
  <si>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</si>
  <si>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</si>
  <si>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</si>
  <si>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</si>
  <si>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</si>
  <si>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</si>
  <si>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</si>
  <si>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</si>
  <si>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</si>
  <si>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</si>
  <si>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</si>
  <si>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</si>
  <si>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</si>
  <si>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</si>
  <si>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</si>
  <si>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</si>
  <si>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</si>
  <si>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</si>
  <si>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</si>
  <si>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</si>
  <si>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</si>
  <si>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</si>
  <si>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</si>
  <si>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</si>
  <si>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</si>
  <si>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</si>
  <si>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</si>
  <si>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</si>
  <si>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</si>
  <si>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</si>
  <si>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</si>
  <si>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</si>
  <si>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</si>
  <si>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</si>
  <si>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</si>
  <si>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</si>
  <si>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</si>
  <si>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</si>
  <si>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</si>
  <si>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</si>
  <si>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</si>
  <si>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</si>
  <si>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</si>
  <si>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</si>
  <si>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</si>
  <si>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</si>
  <si>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</si>
  <si>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</si>
  <si>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</si>
  <si>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</si>
  <si>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</si>
  <si>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</si>
  <si>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</si>
  <si>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</si>
  <si>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</si>
  <si>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</si>
  <si>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</si>
  <si>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</si>
  <si>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</si>
  <si>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</si>
  <si>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</si>
  <si>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</si>
  <si>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</si>
  <si>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</si>
  <si>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</si>
  <si>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</si>
  <si>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</si>
  <si>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</si>
  <si>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</si>
  <si>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</si>
  <si>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</si>
  <si>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</si>
  <si>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</si>
  <si>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</si>
  <si>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</si>
  <si>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</si>
  <si>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</si>
  <si>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</si>
  <si>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</si>
  <si>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</si>
  <si>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</si>
  <si>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</si>
  <si>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</si>
  <si>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</si>
  <si>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</si>
  <si>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</si>
  <si>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</si>
  <si>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</si>
  <si>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</si>
  <si>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</si>
  <si>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</si>
  <si>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</si>
  <si>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</si>
  <si>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</si>
  <si>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</si>
  <si>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</si>
  <si>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</si>
  <si>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</si>
  <si>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</si>
  <si>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</si>
  <si>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</si>
  <si>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</si>
  <si>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</si>
  <si>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</si>
  <si>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</si>
  <si>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</si>
  <si>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</si>
  <si>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</si>
  <si>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</si>
  <si>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</si>
  <si>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</si>
  <si>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</si>
  <si>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</si>
  <si>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</si>
  <si>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</si>
  <si>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</si>
  <si>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</si>
  <si>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</si>
  <si>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</si>
  <si>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</si>
  <si>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</si>
  <si>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</si>
  <si>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</si>
  <si>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</si>
  <si>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</si>
  <si>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</si>
  <si>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</si>
  <si>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</si>
  <si>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</si>
  <si>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</si>
  <si>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</si>
  <si>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</si>
  <si>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</si>
  <si>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</si>
  <si>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</si>
  <si>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</si>
  <si>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</si>
  <si>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</si>
  <si>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</si>
  <si>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</si>
  <si>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</si>
  <si>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</si>
  <si>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</si>
  <si>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</si>
  <si>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</si>
  <si>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</si>
  <si>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</si>
  <si>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</si>
  <si>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</si>
  <si>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</si>
  <si>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</si>
  <si>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</si>
  <si>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</si>
  <si>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</si>
  <si>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</si>
  <si>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</si>
  <si>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</si>
  <si>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</si>
  <si>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</si>
  <si>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</si>
  <si>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</si>
  <si>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</si>
  <si>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</si>
  <si>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</si>
  <si>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</si>
  <si>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</si>
  <si>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</si>
  <si>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</si>
  <si>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</si>
  <si>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</si>
  <si>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</si>
  <si>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</si>
  <si>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</si>
  <si>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</si>
  <si>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</si>
  <si>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</si>
  <si>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</si>
  <si>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</si>
  <si>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</si>
  <si>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</si>
  <si>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</si>
  <si>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</si>
  <si>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</si>
  <si>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</si>
  <si>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</si>
  <si>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</si>
  <si>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</si>
  <si>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</si>
  <si>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</si>
  <si>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</si>
  <si>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</si>
  <si>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</si>
  <si>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</si>
  <si>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</si>
  <si>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</si>
  <si>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</si>
  <si>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</si>
  <si>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</si>
  <si>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</si>
  <si>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</si>
  <si>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</si>
  <si>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</si>
  <si>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</si>
  <si>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</si>
  <si>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</si>
  <si>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</si>
  <si>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</si>
  <si>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</si>
  <si>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</si>
  <si>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</si>
  <si>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</si>
  <si>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</si>
  <si>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</si>
  <si>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</si>
  <si>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</si>
  <si>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</si>
  <si>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</si>
  <si>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</si>
  <si>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</si>
  <si>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</si>
  <si>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</si>
  <si>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</si>
  <si>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</si>
  <si>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</si>
  <si>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</si>
  <si>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</si>
  <si>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</si>
  <si>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</si>
  <si>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</si>
  <si>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</si>
  <si>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</si>
  <si>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</si>
  <si>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</si>
  <si>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</si>
  <si>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</si>
  <si>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</si>
  <si>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</si>
  <si>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</si>
  <si>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</si>
  <si>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</si>
  <si>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</si>
  <si>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</si>
  <si>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</si>
  <si>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</si>
  <si>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</si>
  <si>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</si>
  <si>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</si>
  <si>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</si>
  <si>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</si>
  <si>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</si>
  <si>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</si>
  <si>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</si>
  <si>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</si>
  <si>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</si>
  <si>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</si>
  <si>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</si>
  <si>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</si>
  <si>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</si>
  <si>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</si>
  <si>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</si>
  <si>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</si>
  <si>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</si>
  <si>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</si>
  <si>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</si>
  <si>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</si>
  <si>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</si>
  <si>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</si>
  <si>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</si>
  <si>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</si>
  <si>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</si>
  <si>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</si>
  <si>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</si>
  <si>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</si>
  <si>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</si>
  <si>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</si>
  <si>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</si>
  <si>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</si>
  <si>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</si>
  <si>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</si>
  <si>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</si>
  <si>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</si>
  <si>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</si>
  <si>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</si>
  <si>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</si>
  <si>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</si>
  <si>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</si>
  <si>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</si>
  <si>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</si>
  <si>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</si>
  <si>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</si>
  <si>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</si>
  <si>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</si>
  <si>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</si>
  <si>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</si>
  <si>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</si>
  <si>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</si>
  <si>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</si>
  <si>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</si>
  <si>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</si>
  <si>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</si>
  <si>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</si>
  <si>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</si>
  <si>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</si>
  <si>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</si>
  <si>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</si>
  <si>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</si>
  <si>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</si>
  <si>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</si>
  <si>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</si>
  <si>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</si>
  <si>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</si>
  <si>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</si>
  <si>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</si>
  <si>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</si>
  <si>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</si>
  <si>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</si>
  <si>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</si>
  <si>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</si>
  <si>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</si>
  <si>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</si>
  <si>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</si>
  <si>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</si>
  <si>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</si>
  <si>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</si>
  <si>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</si>
  <si>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</si>
  <si>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</si>
  <si>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</si>
  <si>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</si>
  <si>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</si>
  <si>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</si>
  <si>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</si>
  <si>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</si>
  <si>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</si>
  <si>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</si>
  <si>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</si>
  <si>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</si>
  <si>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</si>
  <si>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</si>
  <si>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</si>
  <si>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</si>
  <si>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</si>
  <si>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</si>
  <si>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</si>
  <si>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</si>
  <si>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</si>
  <si>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</si>
  <si>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</si>
  <si>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</si>
  <si>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</si>
  <si>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</si>
  <si>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</si>
  <si>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</si>
  <si>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</si>
  <si>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</si>
  <si>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</si>
  <si>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</si>
  <si>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</si>
  <si>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</si>
  <si>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</si>
  <si>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</si>
  <si>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</si>
  <si>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</si>
  <si>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</si>
  <si>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</si>
  <si>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</si>
  <si>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</si>
  <si>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</si>
  <si>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</si>
  <si>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</si>
  <si>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</si>
  <si>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</si>
  <si>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</si>
  <si>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</si>
  <si>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</si>
  <si>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</si>
  <si>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</si>
  <si>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</si>
  <si>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</si>
  <si>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</si>
  <si>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</si>
  <si>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</si>
  <si>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</si>
  <si>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</si>
  <si>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</si>
  <si>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</si>
  <si>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</si>
  <si>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</si>
  <si>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</si>
  <si>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</si>
  <si>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</si>
  <si>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</si>
  <si>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</si>
  <si>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</si>
  <si>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</si>
  <si>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</si>
  <si>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</si>
  <si>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</si>
  <si>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</si>
  <si>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</si>
  <si>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</si>
  <si>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</si>
  <si>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</si>
  <si>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</si>
  <si>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</si>
  <si>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</si>
  <si>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</si>
  <si>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</si>
  <si>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</si>
  <si>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</si>
  <si>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</si>
  <si>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</si>
  <si>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</si>
  <si>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</si>
  <si>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</si>
  <si>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</si>
  <si>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</si>
  <si>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</si>
  <si>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</si>
  <si>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</si>
  <si>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</si>
  <si>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</si>
  <si>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</si>
  <si>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</si>
  <si>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</si>
  <si>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</si>
  <si>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</si>
  <si>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</si>
  <si>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</si>
  <si>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</si>
  <si>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</si>
  <si>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</si>
  <si>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</si>
  <si>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</si>
  <si>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</si>
  <si>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</si>
  <si>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</si>
  <si>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</si>
  <si>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</si>
  <si>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</si>
  <si>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</si>
  <si>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</si>
  <si>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</si>
  <si>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</si>
  <si>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</si>
  <si>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</si>
  <si>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</si>
  <si>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</si>
  <si>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</si>
  <si>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</si>
  <si>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</si>
  <si>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</si>
  <si>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</si>
  <si>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</si>
  <si>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</si>
  <si>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</si>
  <si>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</si>
  <si>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</si>
  <si>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</si>
  <si>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</si>
  <si>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</si>
  <si>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</si>
  <si>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</si>
  <si>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</si>
  <si>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</si>
  <si>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</si>
  <si>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</si>
  <si>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</si>
  <si>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</si>
  <si>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</si>
  <si>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</si>
  <si>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</si>
  <si>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</si>
  <si>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</si>
  <si>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</si>
  <si>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</si>
  <si>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</si>
  <si>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</si>
  <si>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</si>
  <si>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</si>
  <si>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</si>
  <si>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</si>
  <si>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</si>
  <si>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</si>
  <si>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</si>
  <si>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</si>
  <si>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</si>
  <si>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</si>
  <si>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</si>
  <si>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</si>
  <si>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</si>
  <si>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</si>
  <si>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</si>
  <si>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</si>
  <si>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</si>
  <si>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</si>
  <si>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</si>
  <si>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</si>
  <si>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</si>
  <si>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</si>
  <si>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</si>
  <si>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</si>
  <si>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</si>
  <si>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</si>
  <si>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</si>
  <si>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</si>
  <si>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</si>
  <si>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</si>
  <si>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</si>
  <si>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</si>
  <si>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</si>
  <si>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</si>
  <si>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</si>
  <si>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</si>
  <si>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</si>
  <si>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</si>
  <si>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</si>
  <si>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</si>
  <si>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</si>
  <si>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</si>
  <si>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</si>
  <si>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</si>
  <si>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</si>
  <si>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</si>
  <si>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</si>
  <si>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</si>
  <si>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</si>
  <si>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</si>
  <si>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</si>
  <si>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</si>
  <si>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</si>
  <si>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</si>
  <si>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</si>
  <si>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</si>
  <si>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</si>
  <si>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</si>
  <si>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</si>
  <si>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</si>
  <si>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</si>
  <si>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</si>
  <si>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</si>
  <si>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</si>
  <si>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</si>
  <si>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</si>
  <si>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</si>
  <si>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</si>
  <si>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</si>
  <si>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</si>
  <si>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</si>
  <si>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</si>
  <si>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</si>
  <si>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</si>
  <si>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</si>
  <si>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</si>
  <si>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</si>
  <si>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</si>
  <si>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</si>
  <si>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</si>
  <si>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</si>
  <si>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</si>
  <si>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</si>
  <si>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</si>
  <si>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</si>
  <si>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</si>
  <si>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</si>
  <si>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</si>
  <si>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</si>
  <si>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</si>
  <si>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</si>
  <si>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</si>
  <si>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</si>
  <si>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</si>
  <si>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</si>
  <si>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</si>
  <si>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</si>
  <si>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</si>
  <si>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</si>
  <si>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</si>
  <si>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</si>
  <si>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</si>
  <si>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</si>
  <si>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</si>
  <si>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</si>
  <si>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</si>
  <si>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</si>
  <si>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</si>
  <si>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</si>
  <si>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</si>
  <si>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</si>
  <si>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</si>
  <si>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</si>
  <si>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</si>
  <si>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</si>
  <si>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</si>
  <si>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</si>
  <si>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</si>
  <si>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</si>
  <si>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</si>
  <si>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</si>
  <si>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</si>
  <si>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</si>
  <si>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</si>
  <si>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</si>
  <si>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</si>
  <si>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</si>
  <si>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</si>
  <si>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</si>
  <si>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</si>
  <si>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</si>
  <si>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</si>
  <si>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</si>
  <si>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</si>
  <si>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</si>
  <si>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</si>
  <si>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</si>
  <si>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</si>
  <si>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</si>
  <si>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</si>
  <si>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</si>
  <si>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</si>
  <si>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</si>
  <si>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</si>
  <si>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</si>
  <si>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</si>
  <si>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</si>
  <si>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</si>
  <si>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</si>
  <si>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</si>
  <si>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</si>
  <si>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</si>
  <si>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</si>
  <si>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</si>
  <si>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</si>
  <si>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</si>
  <si>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</si>
  <si>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</si>
  <si>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</si>
  <si>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</si>
  <si>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</si>
  <si>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</si>
  <si>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</si>
  <si>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</si>
  <si>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</si>
  <si>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</si>
  <si>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</si>
  <si>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</si>
  <si>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</si>
  <si>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</si>
  <si>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</si>
  <si>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</si>
  <si>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</si>
  <si>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</si>
  <si>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</si>
  <si>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</si>
  <si>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</si>
  <si>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</si>
  <si>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</si>
  <si>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</si>
  <si>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</si>
  <si>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</si>
  <si>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</si>
  <si>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</si>
  <si>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</si>
  <si>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</si>
  <si>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</si>
  <si>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</si>
  <si>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</si>
  <si>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</si>
  <si>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</si>
  <si>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</si>
  <si>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</si>
  <si>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</si>
  <si>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</si>
  <si>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</si>
  <si>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</si>
  <si>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</si>
  <si>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</si>
  <si>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</si>
  <si>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</si>
  <si>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</si>
  <si>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</si>
  <si>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</si>
  <si>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</si>
  <si>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</si>
  <si>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</si>
  <si>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</si>
  <si>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</si>
  <si>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</si>
  <si>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</si>
  <si>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</si>
  <si>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</si>
  <si>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</si>
  <si>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</si>
  <si>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</si>
  <si>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</si>
  <si>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</si>
  <si>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</si>
  <si>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</si>
  <si>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</si>
  <si>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</si>
  <si>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</si>
  <si>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</si>
  <si>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</si>
  <si>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</si>
  <si>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</si>
  <si>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</si>
  <si>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</si>
  <si>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</si>
  <si>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</si>
  <si>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</si>
  <si>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</si>
  <si>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</si>
  <si>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</si>
  <si>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</si>
  <si>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</si>
  <si>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</si>
  <si>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</si>
  <si>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</si>
  <si>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</si>
  <si>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</si>
  <si>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</si>
  <si>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</si>
  <si>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</si>
  <si>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</si>
  <si>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</si>
  <si>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</si>
  <si>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</si>
  <si>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</si>
  <si>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</si>
  <si>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</si>
  <si>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</si>
  <si>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</si>
  <si>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</si>
  <si>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</si>
  <si>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</si>
  <si>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</si>
  <si>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</si>
  <si>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</si>
  <si>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</si>
  <si>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</si>
  <si>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</si>
  <si>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</si>
  <si>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</si>
  <si>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</si>
  <si>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</si>
  <si>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</si>
  <si>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</si>
  <si>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</si>
  <si>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</si>
  <si>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</si>
  <si>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</si>
  <si>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</si>
  <si>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</si>
  <si>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</si>
  <si>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</si>
  <si>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</si>
  <si>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</si>
  <si>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</si>
  <si>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</si>
  <si>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</si>
  <si>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</si>
  <si>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</si>
  <si>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</si>
  <si>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</si>
  <si>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</si>
  <si>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</si>
  <si>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</si>
  <si>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</si>
  <si>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</si>
  <si>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</si>
  <si>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</si>
  <si>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</si>
  <si>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</si>
  <si>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</si>
  <si>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</si>
  <si>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</si>
  <si>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</si>
  <si>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</si>
  <si>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</si>
  <si>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</si>
  <si>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</si>
  <si>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</si>
  <si>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</si>
  <si>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</si>
  <si>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</si>
  <si>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</si>
  <si>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</si>
  <si>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</si>
  <si>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</si>
  <si>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</si>
  <si>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</si>
  <si>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</si>
  <si>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</si>
  <si>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</si>
  <si>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</si>
  <si>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</si>
  <si>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</si>
  <si>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</si>
  <si>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</si>
  <si>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</si>
  <si>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</si>
  <si>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</si>
  <si>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</si>
  <si>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</si>
  <si>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</si>
  <si>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</si>
  <si>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</si>
  <si>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</si>
  <si>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</si>
  <si>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</si>
  <si>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</si>
  <si>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</si>
  <si>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</si>
  <si>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</si>
  <si>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</si>
  <si>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</si>
  <si>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</si>
  <si>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</si>
  <si>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</si>
  <si>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</si>
  <si>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</si>
  <si>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</si>
  <si>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</si>
  <si>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</si>
  <si>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</si>
  <si>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</si>
  <si>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</si>
  <si>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</si>
  <si>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</si>
  <si>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</si>
  <si>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</si>
  <si>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</si>
  <si>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</si>
  <si>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</si>
  <si>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</si>
  <si>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</si>
  <si>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</si>
  <si>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</si>
  <si>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</si>
  <si>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</si>
  <si>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</si>
  <si>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</si>
  <si>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</si>
  <si>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</si>
  <si>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</si>
  <si>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</si>
  <si>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</si>
  <si>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</si>
  <si>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</si>
  <si>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</si>
  <si>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</si>
  <si>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</si>
  <si>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</si>
  <si>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</si>
  <si>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</si>
  <si>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</si>
  <si>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</si>
  <si>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</si>
  <si>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</si>
  <si>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</si>
  <si>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</si>
  <si>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</si>
  <si>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</si>
  <si>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</si>
  <si>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</si>
  <si>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</si>
  <si>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</si>
  <si>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</si>
  <si>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</si>
  <si>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</si>
  <si>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</si>
  <si>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</si>
  <si>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</si>
  <si>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</si>
  <si>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</si>
  <si>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</si>
  <si>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</si>
  <si>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</si>
  <si>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</si>
  <si>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</si>
  <si>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</si>
  <si>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</si>
  <si>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</si>
  <si>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</si>
  <si>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</si>
  <si>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</si>
  <si>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</si>
  <si>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</si>
  <si>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</si>
  <si>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</si>
  <si>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</si>
  <si>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</si>
  <si>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</si>
  <si>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</si>
  <si>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</si>
  <si>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</si>
  <si>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</si>
  <si>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</si>
  <si>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</si>
  <si>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</si>
  <si>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</si>
  <si>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</si>
  <si>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</si>
  <si>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</si>
  <si>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</si>
  <si>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</si>
  <si>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</si>
  <si>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</si>
  <si>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</si>
  <si>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</si>
  <si>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</si>
  <si>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</si>
  <si>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</si>
  <si>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</si>
  <si>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</si>
  <si>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</si>
  <si>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</si>
  <si>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</si>
  <si>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</si>
  <si>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</si>
  <si>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</si>
  <si>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</si>
  <si>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</si>
  <si>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</si>
  <si>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</si>
  <si>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</si>
  <si>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</si>
  <si>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</si>
  <si>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</si>
  <si>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</si>
  <si>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</si>
  <si>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</si>
  <si>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</si>
  <si>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</si>
  <si>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</si>
  <si>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</si>
  <si>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</si>
  <si>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</si>
  <si>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</si>
  <si>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</si>
  <si>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</si>
  <si>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</si>
  <si>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</si>
  <si>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</si>
  <si>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</si>
  <si>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</si>
  <si>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</si>
  <si>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</si>
  <si>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</si>
  <si>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</si>
  <si>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</si>
  <si>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</si>
  <si>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</si>
  <si>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</si>
  <si>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</si>
  <si>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</si>
  <si>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</si>
  <si>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</si>
  <si>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</si>
  <si>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</si>
  <si>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</si>
  <si>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</si>
  <si>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</si>
  <si>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</si>
  <si>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</si>
  <si>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</si>
  <si>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</si>
  <si>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</si>
  <si>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</si>
  <si>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</si>
  <si>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</si>
  <si>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</si>
  <si>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</si>
  <si>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</si>
  <si>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</si>
  <si>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</si>
  <si>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</si>
  <si>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</si>
  <si>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</si>
  <si>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</si>
  <si>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</si>
  <si>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</si>
  <si>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</si>
  <si>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</si>
  <si>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</si>
  <si>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</si>
  <si>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</si>
  <si>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</si>
  <si>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</si>
  <si>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</si>
  <si>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</si>
  <si>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</si>
  <si>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</si>
  <si>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</si>
  <si>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</si>
  <si>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</si>
  <si>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</si>
  <si>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</si>
  <si>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</si>
  <si>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</si>
  <si>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</si>
  <si>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</si>
  <si>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</si>
  <si>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</si>
  <si>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</si>
  <si>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</si>
  <si>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</si>
  <si>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</si>
  <si>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</si>
  <si>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</si>
  <si>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</si>
  <si>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</si>
  <si>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</si>
  <si>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</si>
  <si>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</si>
  <si>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</si>
  <si>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</si>
  <si>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</si>
  <si>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</si>
  <si>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</si>
  <si>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</si>
  <si>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</si>
  <si>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</si>
  <si>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</si>
  <si>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</si>
  <si>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</si>
  <si>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</si>
  <si>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</si>
  <si>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</si>
  <si>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</si>
  <si>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</si>
  <si>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</si>
  <si>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</si>
  <si>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</si>
  <si>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</si>
  <si>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</si>
  <si>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</si>
  <si>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</si>
  <si>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</si>
  <si>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</si>
  <si>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</si>
  <si>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</si>
  <si>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</si>
  <si>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</si>
  <si>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</si>
  <si>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</si>
  <si>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</si>
  <si>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</si>
  <si>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</si>
  <si>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</si>
  <si>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</si>
  <si>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</si>
  <si>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</si>
  <si>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</si>
  <si>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</si>
  <si>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</si>
  <si>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</si>
  <si>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</si>
  <si>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</si>
  <si>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</si>
  <si>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</si>
  <si>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</si>
  <si>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</si>
  <si>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</si>
  <si>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</si>
  <si>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</si>
  <si>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</si>
  <si>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</si>
  <si>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</si>
  <si>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</si>
  <si>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</si>
  <si>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</si>
  <si>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</si>
  <si>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</si>
  <si>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</si>
  <si>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</si>
  <si>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</si>
  <si>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</si>
  <si>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</si>
  <si>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</si>
  <si>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</si>
  <si>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</si>
  <si>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</si>
  <si>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</si>
  <si>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Grand Total</t>
  </si>
  <si>
    <t>Chocolate Chocolate Chip Total</t>
  </si>
  <si>
    <t>Fudge Brownie Total</t>
  </si>
  <si>
    <t>Strawberry Total</t>
  </si>
  <si>
    <t>Vanilla Total</t>
  </si>
  <si>
    <t>DSUM AND Criteria</t>
  </si>
  <si>
    <t>DSUM w OR Criteria</t>
  </si>
  <si>
    <t>DSUM single Criteria</t>
  </si>
  <si>
    <t>Practise</t>
  </si>
  <si>
    <t>DSUM AND Criteria sum</t>
  </si>
  <si>
    <t>AVG Sales</t>
  </si>
  <si>
    <t>Count</t>
  </si>
  <si>
    <t>Lumnia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</si>
</sst>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1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8" fillId="7" borderId="15" xfId="5" applyFont="1" applyFill="1" applyBorder="1" applyAlignment="1">
      <alignment horizontal="center" vertical="center"/>
    </xf>
    <xf numFmtId="0" fontId="0" fillId="7" borderId="0" xfId="0" applyFill="1"/>
    <xf numFmtId="0" fontId="1" fillId="0" borderId="0" xfId="0" applyFont="1"/>
    <xf numFmtId="0" fontId="1" fillId="6" borderId="0" xfId="0" applyFont="1" applyFill="1"/>
    <xf numFmtId="0" fontId="1" fillId="0" borderId="0" xfId="0" applyFont="1" applyFill="1"/>
    <xf numFmtId="0" fontId="1" fillId="8" borderId="0" xfId="0" applyFont="1" applyFill="1"/>
    <xf numFmtId="0" fontId="0" fillId="8" borderId="0" xfId="0" applyFill="1"/>
    <xf numFmtId="44" fontId="0" fillId="0" borderId="0" xfId="0" applyNumberForma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969D90-4DDD-443B-8D4B-08A5FE3CDF08}" name="Table3" displayName="Table3" ref="A1:H50" totalsRowShown="0" headerRowDxfId="2" dataDxfId="11" headerRowBorderDxfId="12" tableBorderDxfId="13" headerRowCellStyle="Normal_Sheet1_1" dataCellStyle="Normal_Sheet1_1">
  <sortState xmlns:xlrd2="http://schemas.microsoft.com/office/spreadsheetml/2017/richdata2" ref="A2:H50">
    <sortCondition ref="B2:B50"/>
  </sortState>
  <tableColumns count="8">
    <tableColumn id="1" xr3:uid="{8D6A2104-EF4F-41A7-A848-6B2A64522189}" name="Emp ID" dataDxfId="10" dataCellStyle="Normal_Sheet1_1"/>
    <tableColumn id="2" xr3:uid="{069A98A9-1939-4672-A70B-90704A74A79A}" name="Last Name" dataDxfId="9" dataCellStyle="Normal_Sheet1_1"/>
    <tableColumn id="3" xr3:uid="{A1D0B3A1-88F2-429C-BFB0-611F15B85F6B}" name="First Name" dataDxfId="8" dataCellStyle="Normal_Sheet1_1"/>
    <tableColumn id="4" xr3:uid="{40F5CC68-D292-4CAA-ADFB-FA27D569321B}" name="Dept" dataDxfId="7" dataCellStyle="Normal_Sheet1_1"/>
    <tableColumn id="5" xr3:uid="{E103B2D4-BD3C-4BDA-827D-91DD14056447}" name="E-mail" dataDxfId="6" dataCellStyle="Normal_Sheet1_1"/>
    <tableColumn id="6" xr3:uid="{A5DE0956-4DF0-4C52-B017-3BA6F866397D}" name="Phone Ext" dataDxfId="5" dataCellStyle="Normal_Sheet1_1"/>
    <tableColumn id="7" xr3:uid="{A99EE55A-62F9-4F06-A2FF-435CC5533F6E}" name="Location" dataDxfId="4" dataCellStyle="Normal_Sheet1_1"/>
    <tableColumn id="8" xr3:uid="{9C87B34B-E2BA-4E43-B14E-5136E338E5BD}" name="Hire Date" dataDxfId="3" dataCellStyle="Normal_Sheet1_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28" tableBorderDxfId="27" dataCellStyle="Normal_Customer Info">
  <autoFilter ref="A1:J92" xr:uid="{E7A903B1-AB44-418D-86B2-07047534BA74}"/>
  <tableColumns count="10">
    <tableColumn id="1" xr3:uid="{C8FC1844-B3C1-4770-B195-4197B26AE4FF}" name="Customer ID" dataDxfId="26" dataCellStyle="Normal_Customer Info"/>
    <tableColumn id="2" xr3:uid="{695BB946-55F9-4547-9FE5-EE0E075FCA3C}" name="Company Name" dataDxfId="25" dataCellStyle="Normal_Customer Info"/>
    <tableColumn id="3" xr3:uid="{6202DB2A-C556-4011-94A5-2C5FDD509A84}" name="Contact Name" dataDxfId="24" dataCellStyle="Normal_Customer Info"/>
    <tableColumn id="4" xr3:uid="{45FBCC61-5534-4F40-B883-40F01FABE0B7}" name="Contact Title" dataDxfId="23" dataCellStyle="Normal_Customer Info"/>
    <tableColumn id="5" xr3:uid="{496B393D-C88B-45CE-ABEE-BA3E6E7213F9}" name="Address" dataDxfId="22" dataCellStyle="Normal_Customer Info"/>
    <tableColumn id="6" xr3:uid="{72A6884A-29E1-4871-B896-428BE0B278D3}" name="City" dataDxfId="21" dataCellStyle="Normal_Customer Info"/>
    <tableColumn id="7" xr3:uid="{B574F0F6-C699-4FBF-A029-311C5E9781A6}" name="Region" dataDxfId="20" dataCellStyle="Normal_Customer Info"/>
    <tableColumn id="8" xr3:uid="{78929AAC-72E4-46EA-89BA-83CCD07556A5}" name="Postal Code" dataDxfId="19" dataCellStyle="Normal_Customer Info"/>
    <tableColumn id="9" xr3:uid="{6B75647B-4FBC-468D-BFF4-DB1E701EDAF4}" name="Country" dataDxfId="18" dataCellStyle="Normal_Customer Info"/>
    <tableColumn id="10" xr3:uid="{5D846073-115D-4117-A1B4-3E187CEB72AC}" name="Phone" dataDxfId="17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16"/>
    <tableColumn id="5" xr3:uid="{00000000-0010-0000-0100-000005000000}" name="RequiredDate" dataDxfId="15"/>
    <tableColumn id="6" xr3:uid="{00000000-0010-0000-0100-000006000000}" name="ShippedDate" dataDxfId="14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4499-B541-42A7-8E77-036889EC678E}">
  <dimension ref="A1:F44"/>
  <sheetViews>
    <sheetView workbookViewId="0">
      <selection activeCell="H15" sqref="H15"/>
    </sheetView>
  </sheetViews>
  <sheetFormatPr defaultColWidth="9.109375" defaultRowHeight="13.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3" t="s">
        <v>35</v>
      </c>
      <c r="B1" s="63" t="s">
        <v>36</v>
      </c>
      <c r="C1" s="63" t="s">
        <v>37</v>
      </c>
      <c r="D1" s="63" t="s">
        <v>38</v>
      </c>
      <c r="E1" s="63" t="s">
        <v>39</v>
      </c>
      <c r="F1" s="13"/>
    </row>
    <row r="2" spans="1:6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x14ac:dyDescent="0.25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x14ac:dyDescent="0.25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x14ac:dyDescent="0.25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x14ac:dyDescent="0.25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x14ac:dyDescent="0.25">
      <c r="D9" s="16"/>
      <c r="E9" s="17">
        <f>SUM(E2:E8)</f>
        <v>5773.4000000000005</v>
      </c>
      <c r="F9" s="18"/>
    </row>
    <row r="10" spans="1:6" x14ac:dyDescent="0.25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x14ac:dyDescent="0.25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x14ac:dyDescent="0.25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x14ac:dyDescent="0.25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x14ac:dyDescent="0.25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x14ac:dyDescent="0.25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x14ac:dyDescent="0.25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x14ac:dyDescent="0.25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x14ac:dyDescent="0.25">
      <c r="A19" s="15" t="s">
        <v>40</v>
      </c>
      <c r="B19" s="19" t="s">
        <v>43</v>
      </c>
      <c r="C19" s="14">
        <v>28</v>
      </c>
      <c r="D19" s="16">
        <v>13.5</v>
      </c>
      <c r="E19" s="17">
        <f>C19*D19</f>
        <v>378</v>
      </c>
      <c r="F19" s="18"/>
    </row>
    <row r="20" spans="1:6" x14ac:dyDescent="0.25">
      <c r="A20" s="19" t="s">
        <v>45</v>
      </c>
      <c r="B20" s="19" t="s">
        <v>43</v>
      </c>
      <c r="C20" s="14">
        <v>86</v>
      </c>
      <c r="D20" s="16">
        <v>10</v>
      </c>
      <c r="E20" s="17">
        <f>C20*D20</f>
        <v>860</v>
      </c>
      <c r="F20" s="18"/>
    </row>
    <row r="21" spans="1:6" x14ac:dyDescent="0.25">
      <c r="A21" s="19" t="s">
        <v>46</v>
      </c>
      <c r="B21" s="19" t="s">
        <v>43</v>
      </c>
      <c r="C21" s="14">
        <v>90</v>
      </c>
      <c r="D21" s="16">
        <v>10.9</v>
      </c>
      <c r="E21" s="17">
        <f>C21*D21</f>
        <v>981</v>
      </c>
      <c r="F21" s="18"/>
    </row>
    <row r="22" spans="1:6" x14ac:dyDescent="0.25">
      <c r="A22" s="19" t="s">
        <v>46</v>
      </c>
      <c r="B22" s="19" t="s">
        <v>43</v>
      </c>
      <c r="C22" s="14">
        <v>110</v>
      </c>
      <c r="D22" s="16">
        <v>10.9</v>
      </c>
      <c r="E22" s="17">
        <f>C22*D22</f>
        <v>1199</v>
      </c>
      <c r="F22" s="18"/>
    </row>
    <row r="23" spans="1:6" x14ac:dyDescent="0.25">
      <c r="A23" s="19" t="s">
        <v>47</v>
      </c>
      <c r="B23" s="19" t="s">
        <v>43</v>
      </c>
      <c r="C23" s="14">
        <v>92</v>
      </c>
      <c r="D23" s="16">
        <v>11.5</v>
      </c>
      <c r="E23" s="17">
        <f>C23*D23</f>
        <v>1058</v>
      </c>
      <c r="F23" s="18"/>
    </row>
    <row r="24" spans="1:6" x14ac:dyDescent="0.25">
      <c r="A24" s="19" t="s">
        <v>47</v>
      </c>
      <c r="B24" s="19" t="s">
        <v>43</v>
      </c>
      <c r="C24" s="14">
        <v>95</v>
      </c>
      <c r="D24" s="16">
        <v>10.55</v>
      </c>
      <c r="E24" s="17">
        <f>C24*D24</f>
        <v>1002.2500000000001</v>
      </c>
      <c r="F24" s="18"/>
    </row>
    <row r="25" spans="1:6" x14ac:dyDescent="0.25">
      <c r="A25" s="19" t="s">
        <v>47</v>
      </c>
      <c r="B25" s="19" t="s">
        <v>43</v>
      </c>
      <c r="C25" s="14">
        <v>90</v>
      </c>
      <c r="D25" s="16">
        <v>10.55</v>
      </c>
      <c r="E25" s="17">
        <f>C25*D25</f>
        <v>949.50000000000011</v>
      </c>
      <c r="F25" s="18"/>
    </row>
    <row r="26" spans="1:6" x14ac:dyDescent="0.25">
      <c r="A26" s="15" t="s">
        <v>48</v>
      </c>
      <c r="B26" s="19" t="s">
        <v>43</v>
      </c>
      <c r="C26" s="14">
        <v>85</v>
      </c>
      <c r="D26" s="16">
        <v>11.5</v>
      </c>
      <c r="E26" s="17">
        <f>C26*D26</f>
        <v>977.5</v>
      </c>
      <c r="F26" s="18"/>
    </row>
    <row r="27" spans="1:6" x14ac:dyDescent="0.25">
      <c r="A27" s="19" t="s">
        <v>49</v>
      </c>
      <c r="B27" s="19" t="s">
        <v>43</v>
      </c>
      <c r="C27" s="14">
        <v>52</v>
      </c>
      <c r="D27" s="16">
        <v>13.6</v>
      </c>
      <c r="E27" s="17">
        <f>C27*D27</f>
        <v>707.19999999999993</v>
      </c>
      <c r="F27" s="18"/>
    </row>
    <row r="28" spans="1:6" x14ac:dyDescent="0.25">
      <c r="A28" s="14" t="s">
        <v>50</v>
      </c>
      <c r="B28" s="19" t="s">
        <v>43</v>
      </c>
      <c r="C28" s="14">
        <v>81</v>
      </c>
      <c r="D28" s="16">
        <v>10</v>
      </c>
      <c r="E28" s="17">
        <f>C28*D28</f>
        <v>810</v>
      </c>
      <c r="F28" s="18"/>
    </row>
    <row r="29" spans="1:6" x14ac:dyDescent="0.25">
      <c r="A29" s="15" t="s">
        <v>40</v>
      </c>
      <c r="B29" s="14" t="s">
        <v>44</v>
      </c>
      <c r="C29" s="14">
        <v>75</v>
      </c>
      <c r="D29" s="16">
        <v>11.2</v>
      </c>
      <c r="E29" s="17">
        <f>C29*D29</f>
        <v>840</v>
      </c>
      <c r="F29" s="18"/>
    </row>
    <row r="30" spans="1:6" x14ac:dyDescent="0.25">
      <c r="A30" s="15" t="s">
        <v>40</v>
      </c>
      <c r="B30" s="14" t="s">
        <v>44</v>
      </c>
      <c r="C30" s="14">
        <v>80</v>
      </c>
      <c r="D30" s="16">
        <v>11.2</v>
      </c>
      <c r="E30" s="17">
        <f>C30*D30</f>
        <v>896</v>
      </c>
      <c r="F30" s="18"/>
    </row>
    <row r="31" spans="1:6" x14ac:dyDescent="0.25">
      <c r="A31" s="15" t="s">
        <v>40</v>
      </c>
      <c r="B31" s="14" t="s">
        <v>44</v>
      </c>
      <c r="C31" s="14">
        <v>80</v>
      </c>
      <c r="D31" s="16">
        <v>11.2</v>
      </c>
      <c r="E31" s="17">
        <f>C31*D31</f>
        <v>896</v>
      </c>
      <c r="F31" s="18"/>
    </row>
    <row r="32" spans="1:6" x14ac:dyDescent="0.25">
      <c r="A32" s="19" t="s">
        <v>45</v>
      </c>
      <c r="B32" s="14" t="s">
        <v>44</v>
      </c>
      <c r="C32" s="14">
        <v>55</v>
      </c>
      <c r="D32" s="16">
        <v>12.55</v>
      </c>
      <c r="E32" s="17">
        <f>C32*D32</f>
        <v>690.25</v>
      </c>
      <c r="F32" s="18"/>
    </row>
    <row r="33" spans="1:6" x14ac:dyDescent="0.25">
      <c r="A33" s="19" t="s">
        <v>45</v>
      </c>
      <c r="B33" s="14" t="s">
        <v>44</v>
      </c>
      <c r="C33" s="14">
        <v>65</v>
      </c>
      <c r="D33" s="16">
        <v>12.55</v>
      </c>
      <c r="E33" s="17">
        <f>C33*D33</f>
        <v>815.75</v>
      </c>
      <c r="F33" s="18"/>
    </row>
    <row r="34" spans="1:6" x14ac:dyDescent="0.25">
      <c r="A34" s="19" t="s">
        <v>46</v>
      </c>
      <c r="B34" s="14" t="s">
        <v>44</v>
      </c>
      <c r="C34" s="14">
        <v>95</v>
      </c>
      <c r="D34" s="16">
        <v>10.55</v>
      </c>
      <c r="E34" s="17">
        <f>C34*D34</f>
        <v>1002.2500000000001</v>
      </c>
      <c r="F34" s="18"/>
    </row>
    <row r="35" spans="1:6" x14ac:dyDescent="0.25">
      <c r="A35" s="19" t="s">
        <v>47</v>
      </c>
      <c r="B35" s="14" t="s">
        <v>44</v>
      </c>
      <c r="C35" s="14">
        <v>62</v>
      </c>
      <c r="D35" s="16">
        <v>11</v>
      </c>
      <c r="E35" s="17">
        <f>C35*D35</f>
        <v>682</v>
      </c>
      <c r="F35" s="18"/>
    </row>
    <row r="36" spans="1:6" x14ac:dyDescent="0.25">
      <c r="A36" s="15" t="s">
        <v>48</v>
      </c>
      <c r="B36" s="14" t="s">
        <v>44</v>
      </c>
      <c r="C36" s="14">
        <v>80</v>
      </c>
      <c r="D36" s="16">
        <v>11</v>
      </c>
      <c r="E36" s="17">
        <f>C36*D36</f>
        <v>880</v>
      </c>
      <c r="F36" s="18"/>
    </row>
    <row r="37" spans="1:6" x14ac:dyDescent="0.25">
      <c r="A37" s="15" t="s">
        <v>48</v>
      </c>
      <c r="B37" s="14" t="s">
        <v>44</v>
      </c>
      <c r="C37" s="14">
        <v>95</v>
      </c>
      <c r="D37" s="16">
        <v>11</v>
      </c>
      <c r="E37" s="17">
        <f>C37*D37</f>
        <v>1045</v>
      </c>
      <c r="F37" s="18"/>
    </row>
    <row r="38" spans="1:6" x14ac:dyDescent="0.25">
      <c r="A38" s="19" t="s">
        <v>49</v>
      </c>
      <c r="B38" s="14" t="s">
        <v>44</v>
      </c>
      <c r="C38" s="14">
        <v>60</v>
      </c>
      <c r="D38" s="16">
        <v>12.55</v>
      </c>
      <c r="E38" s="17">
        <f>C38*D38</f>
        <v>753</v>
      </c>
      <c r="F38" s="18"/>
    </row>
    <row r="39" spans="1:6" x14ac:dyDescent="0.25">
      <c r="A39" s="19" t="s">
        <v>49</v>
      </c>
      <c r="B39" s="14" t="s">
        <v>44</v>
      </c>
      <c r="C39" s="14">
        <v>65</v>
      </c>
      <c r="D39" s="16">
        <v>12.55</v>
      </c>
      <c r="E39" s="17">
        <f>C39*D39</f>
        <v>815.75</v>
      </c>
      <c r="F39" s="18"/>
    </row>
    <row r="40" spans="1:6" x14ac:dyDescent="0.25">
      <c r="A40" s="19" t="s">
        <v>49</v>
      </c>
      <c r="B40" s="14" t="s">
        <v>44</v>
      </c>
      <c r="C40" s="14">
        <v>56</v>
      </c>
      <c r="D40" s="16">
        <v>12.55</v>
      </c>
      <c r="E40" s="17">
        <f>C40*D40</f>
        <v>702.80000000000007</v>
      </c>
      <c r="F40" s="18"/>
    </row>
    <row r="41" spans="1:6" x14ac:dyDescent="0.25">
      <c r="A41" s="19" t="s">
        <v>49</v>
      </c>
      <c r="B41" s="14" t="s">
        <v>44</v>
      </c>
      <c r="C41" s="14">
        <v>68</v>
      </c>
      <c r="D41" s="16">
        <v>12.55</v>
      </c>
      <c r="E41" s="17">
        <f>C41*D41</f>
        <v>853.40000000000009</v>
      </c>
      <c r="F41" s="18"/>
    </row>
    <row r="42" spans="1:6" x14ac:dyDescent="0.25">
      <c r="A42" s="14" t="s">
        <v>50</v>
      </c>
      <c r="B42" s="14" t="s">
        <v>44</v>
      </c>
      <c r="C42" s="14">
        <v>110</v>
      </c>
      <c r="D42" s="16">
        <v>9.99</v>
      </c>
      <c r="E42" s="17">
        <f>C42*D42</f>
        <v>1098.9000000000001</v>
      </c>
      <c r="F42" s="18"/>
    </row>
    <row r="43" spans="1:6" x14ac:dyDescent="0.25">
      <c r="A43" s="14" t="s">
        <v>50</v>
      </c>
      <c r="B43" s="14" t="s">
        <v>44</v>
      </c>
      <c r="C43" s="14">
        <v>65</v>
      </c>
      <c r="D43" s="16">
        <v>9.99</v>
      </c>
      <c r="E43" s="17">
        <f>C43*D43</f>
        <v>649.35</v>
      </c>
      <c r="F43" s="18"/>
    </row>
    <row r="44" spans="1:6" x14ac:dyDescent="0.25">
      <c r="A44" s="14" t="s">
        <v>50</v>
      </c>
      <c r="B44" s="14" t="s">
        <v>44</v>
      </c>
      <c r="C44" s="14">
        <v>90</v>
      </c>
      <c r="D44" s="16">
        <v>9.99</v>
      </c>
      <c r="E44" s="17">
        <f>C44*D44</f>
        <v>899.1</v>
      </c>
      <c r="F44" s="18"/>
    </row>
  </sheetData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opLeftCell="A13" zoomScale="130" zoomScaleNormal="130" workbookViewId="0">
      <selection activeCell="C21" sqref="C21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2" t="s">
        <v>9</v>
      </c>
      <c r="B3" s="62" t="s">
        <v>10</v>
      </c>
      <c r="C3" s="62" t="s">
        <v>11</v>
      </c>
      <c r="D3" s="62" t="s">
        <v>12</v>
      </c>
      <c r="E3" s="62" t="s">
        <v>13</v>
      </c>
      <c r="F3" s="62" t="s">
        <v>14</v>
      </c>
      <c r="G3" s="62" t="s">
        <v>15</v>
      </c>
      <c r="H3" s="62" t="s">
        <v>16</v>
      </c>
      <c r="I3" s="62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3.8" x14ac:dyDescent="0.25">
      <c r="A20" s="10">
        <v>50</v>
      </c>
      <c r="B20" s="11" t="s">
        <v>32</v>
      </c>
      <c r="C20" s="11" t="s">
        <v>1439</v>
      </c>
      <c r="D20" s="10">
        <v>4</v>
      </c>
      <c r="E20" s="10" t="s">
        <v>20</v>
      </c>
      <c r="F20" s="10" t="s">
        <v>20</v>
      </c>
      <c r="G20" s="10" t="s">
        <v>21</v>
      </c>
      <c r="H20" s="10" t="s">
        <v>20</v>
      </c>
      <c r="I20" s="12">
        <v>39.950000000000003</v>
      </c>
    </row>
  </sheetData>
  <phoneticPr fontId="0" type="noConversion"/>
  <dataValidations count="4">
    <dataValidation type="list" allowBlank="1" showInputMessage="1" showErrorMessage="1" sqref="B40:B71" xr:uid="{7A224AFD-1025-4C1F-B7F1-D1C5739C5DDA}">
      <formula1>"Chevy, Ford, Pontiac, Oldsmobile, Dodge, "</formula1>
    </dataValidation>
    <dataValidation type="decimal" allowBlank="1" showInputMessage="1" showErrorMessage="1" sqref="I4:I74" xr:uid="{9D54CFBA-8A22-43F1-9422-983EACE71CEC}">
      <formula1>14.95</formula1>
      <formula2>39.95</formula2>
    </dataValidation>
    <dataValidation type="list" errorStyle="warning" allowBlank="1" showInputMessage="1" showErrorMessage="1" errorTitle="Car Make" error="YOu must pick walue from dd menu" sqref="B32:B39" xr:uid="{CFD1E613-88EA-4E35-9E2C-1E775E54BB62}">
      <formula1>"Chevy, Ford, Pontiac, Oldsmobile, Dodge, "</formula1>
    </dataValidation>
    <dataValidation type="list" allowBlank="1" showInputMessage="1" showErrorMessage="1" errorTitle="Car Make" error="YOu must pick walue from dd menu" sqref="B4:B31" xr:uid="{184DE185-571B-4A63-901B-F882C4A03A8C}">
      <formula1>"Chevy, Ford, Pontiac, Oldsmobile, Dodge, "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31" workbookViewId="0">
      <selection activeCell="E48" sqref="E48"/>
    </sheetView>
  </sheetViews>
  <sheetFormatPr defaultColWidth="9.109375" defaultRowHeight="13.2" outlineLevelRow="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3" t="s">
        <v>35</v>
      </c>
      <c r="B1" s="63" t="s">
        <v>36</v>
      </c>
      <c r="C1" s="63" t="s">
        <v>37</v>
      </c>
      <c r="D1" s="63" t="s">
        <v>38</v>
      </c>
      <c r="E1" s="63" t="s">
        <v>39</v>
      </c>
      <c r="F1" s="13"/>
    </row>
    <row r="2" spans="1:6" outlineLevel="2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5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5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5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5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5">
      <c r="B9" s="82" t="s">
        <v>1428</v>
      </c>
      <c r="D9" s="16"/>
      <c r="E9" s="17">
        <f>SUBTOTAL(9,E2:E8)</f>
        <v>5773.4000000000005</v>
      </c>
      <c r="F9" s="18"/>
    </row>
    <row r="10" spans="1:6" outlineLevel="2" x14ac:dyDescent="0.25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5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5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5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5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5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5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5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5">
      <c r="B19" s="82" t="s">
        <v>1429</v>
      </c>
      <c r="D19" s="16"/>
      <c r="E19" s="17">
        <f>SUBTOTAL(9,E10:E18)</f>
        <v>7831.2</v>
      </c>
      <c r="F19" s="18"/>
    </row>
    <row r="20" spans="1:6" outlineLevel="2" x14ac:dyDescent="0.25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5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5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5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5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5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5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5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5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5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5">
      <c r="B30" s="82" t="s">
        <v>1430</v>
      </c>
      <c r="D30" s="16"/>
      <c r="E30" s="17">
        <f>SUBTOTAL(9,E20:E29)</f>
        <v>8922.4500000000007</v>
      </c>
      <c r="F30" s="18"/>
    </row>
    <row r="31" spans="1:6" outlineLevel="2" x14ac:dyDescent="0.25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5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5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5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5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5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5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5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5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5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5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5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5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5">
      <c r="B47" s="82" t="s">
        <v>1431</v>
      </c>
      <c r="D47" s="16"/>
      <c r="E47" s="17">
        <f>SUBTOTAL(9,E31:E46)</f>
        <v>13519.55</v>
      </c>
      <c r="F47" s="18"/>
    </row>
    <row r="48" spans="1:6" x14ac:dyDescent="0.25">
      <c r="B48" s="82" t="s">
        <v>1427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1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78" t="s">
        <v>51</v>
      </c>
      <c r="B1" s="79"/>
      <c r="C1" s="79"/>
      <c r="D1" s="79"/>
      <c r="E1" s="79"/>
      <c r="F1" s="79"/>
    </row>
    <row r="2" spans="1:6" ht="13.8" thickBot="1" x14ac:dyDescent="0.3"/>
    <row r="3" spans="1:6" ht="13.8" x14ac:dyDescent="0.25">
      <c r="A3" s="64" t="s">
        <v>52</v>
      </c>
      <c r="B3" s="65" t="s">
        <v>53</v>
      </c>
      <c r="C3" s="65" t="s">
        <v>54</v>
      </c>
      <c r="D3" s="65" t="s">
        <v>55</v>
      </c>
      <c r="E3" s="65" t="s">
        <v>56</v>
      </c>
      <c r="F3" s="66" t="s">
        <v>57</v>
      </c>
    </row>
    <row r="4" spans="1:6" ht="13.8" x14ac:dyDescent="0.25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 x14ac:dyDescent="0.25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 x14ac:dyDescent="0.25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 x14ac:dyDescent="0.25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 x14ac:dyDescent="0.25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 filterMode="1"/>
  <dimension ref="A1:K41"/>
  <sheetViews>
    <sheetView zoomScale="115" zoomScaleNormal="115" workbookViewId="0">
      <selection activeCell="E55" sqref="E55"/>
    </sheetView>
  </sheetViews>
  <sheetFormatPr defaultRowHeight="13.2" x14ac:dyDescent="0.25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 x14ac:dyDescent="0.35">
      <c r="A1" s="59" t="s">
        <v>73</v>
      </c>
      <c r="B1" s="59" t="s">
        <v>74</v>
      </c>
      <c r="C1" s="59" t="s">
        <v>75</v>
      </c>
      <c r="D1" s="59" t="s">
        <v>76</v>
      </c>
      <c r="E1" s="59" t="s">
        <v>77</v>
      </c>
      <c r="G1" s="32"/>
      <c r="H1" s="33"/>
      <c r="I1" s="33"/>
      <c r="J1" s="33"/>
      <c r="K1" s="33"/>
    </row>
    <row r="2" spans="1:11" ht="13.8" hidden="1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ht="13.8" hidden="1" thickTop="1" x14ac:dyDescent="0.25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ht="13.8" hidden="1" thickTop="1" x14ac:dyDescent="0.25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ht="13.8" hidden="1" thickTop="1" x14ac:dyDescent="0.25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ht="13.8" hidden="1" thickTop="1" x14ac:dyDescent="0.25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ht="13.8" hidden="1" thickTop="1" x14ac:dyDescent="0.25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ht="13.8" thickTop="1" x14ac:dyDescent="0.25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5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hidden="1" x14ac:dyDescent="0.25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hidden="1" x14ac:dyDescent="0.25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hidden="1" x14ac:dyDescent="0.25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hidden="1" x14ac:dyDescent="0.25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hidden="1" x14ac:dyDescent="0.25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hidden="1" x14ac:dyDescent="0.25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5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hidden="1" x14ac:dyDescent="0.2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hidden="1" x14ac:dyDescent="0.2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hidden="1" x14ac:dyDescent="0.2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hidden="1" x14ac:dyDescent="0.2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hidden="1" x14ac:dyDescent="0.2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hidden="1" x14ac:dyDescent="0.2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hidden="1" x14ac:dyDescent="0.2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hidden="1" x14ac:dyDescent="0.2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hidden="1" x14ac:dyDescent="0.2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hidden="1" x14ac:dyDescent="0.2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hidden="1" x14ac:dyDescent="0.2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hidden="1" x14ac:dyDescent="0.2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hidden="1" x14ac:dyDescent="0.2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hidden="1" x14ac:dyDescent="0.2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hidden="1" x14ac:dyDescent="0.2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hidden="1" x14ac:dyDescent="0.2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hidden="1" x14ac:dyDescent="0.2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hidden="1" x14ac:dyDescent="0.2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hidden="1" x14ac:dyDescent="0.2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hidden="1" x14ac:dyDescent="0.2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hidden="1" x14ac:dyDescent="0.2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hidden="1" x14ac:dyDescent="0.2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hidden="1" x14ac:dyDescent="0.2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hidden="1" x14ac:dyDescent="0.2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>
    <filterColumn colId="0">
      <filters>
        <filter val="April"/>
        <filter val="February"/>
      </filters>
    </filterColumn>
    <filterColumn colId="4">
      <filters>
        <filter val="Gonzales"/>
        <filter val="Smyth"/>
      </filters>
    </filterColumn>
  </autoFilter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3.2" x14ac:dyDescent="0.25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60" t="s">
        <v>91</v>
      </c>
      <c r="B4" s="60" t="s">
        <v>63</v>
      </c>
      <c r="C4" s="60" t="s">
        <v>92</v>
      </c>
      <c r="D4" s="60" t="s">
        <v>93</v>
      </c>
      <c r="E4" s="60" t="s">
        <v>94</v>
      </c>
      <c r="F4" s="60" t="s">
        <v>95</v>
      </c>
      <c r="G4" s="60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Q61"/>
  <sheetViews>
    <sheetView showGridLines="0" tabSelected="1" topLeftCell="A13" zoomScale="115" zoomScaleNormal="115" workbookViewId="0">
      <selection activeCell="M20" sqref="M20"/>
    </sheetView>
  </sheetViews>
  <sheetFormatPr defaultRowHeight="13.2" x14ac:dyDescent="0.25"/>
  <cols>
    <col min="1" max="1" width="9.44140625" customWidth="1"/>
    <col min="2" max="2" width="18.6640625" style="34" customWidth="1"/>
    <col min="3" max="3" width="12.109375" style="34" customWidth="1"/>
    <col min="4" max="4" width="12.5546875" customWidth="1"/>
    <col min="5" max="5" width="14.21875" bestFit="1" customWidth="1"/>
    <col min="6" max="6" width="13.6640625" customWidth="1"/>
    <col min="10" max="10" width="10.109375" bestFit="1" customWidth="1"/>
    <col min="11" max="11" width="10" bestFit="1" customWidth="1"/>
  </cols>
  <sheetData>
    <row r="1" spans="1:17" ht="32.4" customHeight="1" x14ac:dyDescent="0.25">
      <c r="E1" s="90">
        <f>SUM(F3:F61)</f>
        <v>1428320</v>
      </c>
      <c r="F1">
        <f>SUBTOTAL(9,F3:F61)</f>
        <v>1428320</v>
      </c>
    </row>
    <row r="3" spans="1:17" ht="14.4" thickBot="1" x14ac:dyDescent="0.3">
      <c r="A3" s="74" t="s">
        <v>119</v>
      </c>
      <c r="B3" s="74" t="s">
        <v>120</v>
      </c>
      <c r="C3" s="74" t="s">
        <v>1391</v>
      </c>
      <c r="D3" s="74" t="s">
        <v>1392</v>
      </c>
      <c r="E3" s="74" t="s">
        <v>1393</v>
      </c>
      <c r="F3" s="74" t="s">
        <v>1394</v>
      </c>
    </row>
    <row r="4" spans="1:17" x14ac:dyDescent="0.25">
      <c r="A4" s="37" t="s">
        <v>116</v>
      </c>
      <c r="B4" s="38" t="s">
        <v>66</v>
      </c>
      <c r="C4" s="39">
        <v>800</v>
      </c>
      <c r="D4" s="39">
        <v>650</v>
      </c>
      <c r="E4" s="39">
        <v>700</v>
      </c>
      <c r="F4" s="40">
        <f t="shared" ref="F4:F35" si="0">SUM(C4:E4)</f>
        <v>2150</v>
      </c>
      <c r="H4" s="88" t="s">
        <v>1432</v>
      </c>
      <c r="I4" s="89"/>
      <c r="J4" s="89"/>
      <c r="K4" s="89"/>
      <c r="L4" s="88" t="s">
        <v>1434</v>
      </c>
      <c r="M4" s="89"/>
      <c r="N4" s="89"/>
      <c r="O4" s="88" t="s">
        <v>1433</v>
      </c>
      <c r="P4" s="89"/>
      <c r="Q4" s="89"/>
    </row>
    <row r="5" spans="1:17" x14ac:dyDescent="0.25">
      <c r="A5" s="37" t="s">
        <v>116</v>
      </c>
      <c r="B5" s="38" t="s">
        <v>121</v>
      </c>
      <c r="C5" s="39">
        <v>900</v>
      </c>
      <c r="D5" s="39">
        <v>850</v>
      </c>
      <c r="E5" s="39">
        <v>850</v>
      </c>
      <c r="F5" s="40">
        <f t="shared" si="0"/>
        <v>2600</v>
      </c>
    </row>
    <row r="6" spans="1:17" x14ac:dyDescent="0.25">
      <c r="A6" s="37" t="s">
        <v>116</v>
      </c>
      <c r="B6" s="38" t="s">
        <v>122</v>
      </c>
      <c r="C6" s="39">
        <v>4850</v>
      </c>
      <c r="D6" s="39">
        <v>3200</v>
      </c>
      <c r="E6" s="39">
        <v>1155</v>
      </c>
      <c r="F6" s="40">
        <f t="shared" si="0"/>
        <v>9205</v>
      </c>
      <c r="H6" s="86" t="s">
        <v>119</v>
      </c>
      <c r="I6" s="86" t="s">
        <v>120</v>
      </c>
      <c r="J6" s="85" t="s">
        <v>1394</v>
      </c>
      <c r="L6" s="86" t="s">
        <v>120</v>
      </c>
      <c r="M6" s="85" t="s">
        <v>1394</v>
      </c>
      <c r="O6" s="86" t="s">
        <v>120</v>
      </c>
      <c r="P6" s="85" t="s">
        <v>1394</v>
      </c>
    </row>
    <row r="7" spans="1:17" x14ac:dyDescent="0.25">
      <c r="A7" s="37" t="s">
        <v>116</v>
      </c>
      <c r="B7" s="38" t="s">
        <v>123</v>
      </c>
      <c r="C7" s="39">
        <v>1250</v>
      </c>
      <c r="D7" s="39">
        <v>1250</v>
      </c>
      <c r="E7" s="39">
        <v>1250</v>
      </c>
      <c r="F7" s="40">
        <f t="shared" si="0"/>
        <v>3750</v>
      </c>
      <c r="H7" s="85" t="s">
        <v>115</v>
      </c>
      <c r="I7" s="87" t="s">
        <v>130</v>
      </c>
      <c r="J7">
        <f>DSUM(A3:F61,F3,H6:I8)</f>
        <v>21865</v>
      </c>
      <c r="L7" s="87" t="s">
        <v>130</v>
      </c>
      <c r="M7">
        <f>DSUM(A3:F61,F3,L6:L7)</f>
        <v>71160</v>
      </c>
      <c r="O7" s="87" t="s">
        <v>130</v>
      </c>
      <c r="P7">
        <f>DSUM(A3:F61,F3,O6:O8)</f>
        <v>88375</v>
      </c>
    </row>
    <row r="8" spans="1:17" x14ac:dyDescent="0.25">
      <c r="A8" s="37" t="s">
        <v>116</v>
      </c>
      <c r="B8" s="38" t="s">
        <v>124</v>
      </c>
      <c r="C8" s="39">
        <v>2025</v>
      </c>
      <c r="D8" s="39">
        <v>2200</v>
      </c>
      <c r="E8" s="39">
        <v>1650</v>
      </c>
      <c r="F8" s="40">
        <f t="shared" si="0"/>
        <v>5875</v>
      </c>
      <c r="H8" s="85" t="s">
        <v>115</v>
      </c>
      <c r="I8" s="85" t="s">
        <v>124</v>
      </c>
      <c r="O8" s="85" t="s">
        <v>124</v>
      </c>
    </row>
    <row r="9" spans="1:17" x14ac:dyDescent="0.25">
      <c r="A9" s="37" t="s">
        <v>116</v>
      </c>
      <c r="B9" s="38" t="s">
        <v>125</v>
      </c>
      <c r="C9" s="39">
        <v>1350</v>
      </c>
      <c r="D9" s="39">
        <v>1500</v>
      </c>
      <c r="E9" s="39">
        <v>1700</v>
      </c>
      <c r="F9" s="40">
        <f t="shared" si="0"/>
        <v>4550</v>
      </c>
    </row>
    <row r="10" spans="1:17" x14ac:dyDescent="0.25">
      <c r="A10" s="37" t="s">
        <v>116</v>
      </c>
      <c r="B10" s="38" t="s">
        <v>126</v>
      </c>
      <c r="C10" s="39">
        <v>3300</v>
      </c>
      <c r="D10" s="39">
        <v>3500</v>
      </c>
      <c r="E10" s="39">
        <v>3700</v>
      </c>
      <c r="F10" s="40">
        <f t="shared" si="0"/>
        <v>10500</v>
      </c>
      <c r="H10" s="88" t="s">
        <v>1436</v>
      </c>
      <c r="I10" s="89"/>
      <c r="J10" s="89"/>
    </row>
    <row r="11" spans="1:17" x14ac:dyDescent="0.25">
      <c r="A11" s="37" t="s">
        <v>116</v>
      </c>
      <c r="B11" s="38" t="s">
        <v>127</v>
      </c>
      <c r="C11" s="39">
        <v>3825</v>
      </c>
      <c r="D11" s="39">
        <v>3725</v>
      </c>
      <c r="E11" s="39">
        <v>3750</v>
      </c>
      <c r="F11" s="40">
        <f t="shared" si="0"/>
        <v>11300</v>
      </c>
    </row>
    <row r="12" spans="1:17" x14ac:dyDescent="0.25">
      <c r="A12" s="37" t="s">
        <v>116</v>
      </c>
      <c r="B12" s="38" t="s">
        <v>128</v>
      </c>
      <c r="C12" s="39">
        <v>8900</v>
      </c>
      <c r="D12" s="39">
        <v>10315</v>
      </c>
      <c r="E12" s="39">
        <v>5250</v>
      </c>
      <c r="F12" s="40">
        <f t="shared" si="0"/>
        <v>24465</v>
      </c>
      <c r="H12" s="86" t="s">
        <v>119</v>
      </c>
      <c r="I12" s="86" t="s">
        <v>120</v>
      </c>
      <c r="J12" s="85" t="s">
        <v>1394</v>
      </c>
    </row>
    <row r="13" spans="1:17" x14ac:dyDescent="0.25">
      <c r="A13" s="37" t="s">
        <v>116</v>
      </c>
      <c r="B13" s="38" t="s">
        <v>129</v>
      </c>
      <c r="C13" s="39">
        <v>6250</v>
      </c>
      <c r="D13" s="39">
        <v>6000</v>
      </c>
      <c r="E13" s="39">
        <v>6500</v>
      </c>
      <c r="F13" s="40">
        <f t="shared" si="0"/>
        <v>18750</v>
      </c>
      <c r="H13" s="85" t="s">
        <v>115</v>
      </c>
      <c r="I13" s="87" t="s">
        <v>130</v>
      </c>
      <c r="J13">
        <f>DSUM(A3:F61,F3,H12:I13)</f>
        <v>18060</v>
      </c>
    </row>
    <row r="14" spans="1:17" x14ac:dyDescent="0.25">
      <c r="A14" s="37" t="s">
        <v>116</v>
      </c>
      <c r="B14" s="38" t="s">
        <v>130</v>
      </c>
      <c r="C14" s="39">
        <v>8000</v>
      </c>
      <c r="D14" s="39">
        <v>8000</v>
      </c>
      <c r="E14" s="39">
        <v>8000</v>
      </c>
      <c r="F14" s="40">
        <f t="shared" si="0"/>
        <v>24000</v>
      </c>
    </row>
    <row r="15" spans="1:17" x14ac:dyDescent="0.25">
      <c r="A15" s="37" t="s">
        <v>116</v>
      </c>
      <c r="B15" s="38" t="s">
        <v>131</v>
      </c>
      <c r="C15" s="39">
        <v>11500</v>
      </c>
      <c r="D15" s="39">
        <v>12500</v>
      </c>
      <c r="E15" s="39">
        <v>12500</v>
      </c>
      <c r="F15" s="40">
        <f t="shared" si="0"/>
        <v>36500</v>
      </c>
    </row>
    <row r="16" spans="1:17" x14ac:dyDescent="0.25">
      <c r="A16" s="37" t="s">
        <v>116</v>
      </c>
      <c r="B16" s="38" t="s">
        <v>132</v>
      </c>
      <c r="C16" s="39">
        <v>12250</v>
      </c>
      <c r="D16" s="39">
        <v>12250</v>
      </c>
      <c r="E16" s="39">
        <v>12750</v>
      </c>
      <c r="F16" s="40">
        <f t="shared" si="0"/>
        <v>37250</v>
      </c>
    </row>
    <row r="17" spans="1:15" x14ac:dyDescent="0.25">
      <c r="A17" s="37" t="s">
        <v>116</v>
      </c>
      <c r="B17" s="38" t="s">
        <v>133</v>
      </c>
      <c r="C17" s="39">
        <v>25000</v>
      </c>
      <c r="D17" s="39">
        <v>24000</v>
      </c>
      <c r="E17" s="39">
        <v>26390</v>
      </c>
      <c r="F17" s="40">
        <f t="shared" si="0"/>
        <v>75390</v>
      </c>
      <c r="H17" s="86" t="s">
        <v>119</v>
      </c>
      <c r="I17" s="86" t="s">
        <v>120</v>
      </c>
      <c r="J17" s="86" t="s">
        <v>1394</v>
      </c>
      <c r="K17" s="86" t="s">
        <v>1437</v>
      </c>
      <c r="M17" s="86" t="s">
        <v>119</v>
      </c>
      <c r="N17" s="86" t="s">
        <v>120</v>
      </c>
      <c r="O17" s="86" t="s">
        <v>1438</v>
      </c>
    </row>
    <row r="18" spans="1:15" x14ac:dyDescent="0.25">
      <c r="A18" s="41" t="s">
        <v>115</v>
      </c>
      <c r="B18" s="38" t="s">
        <v>66</v>
      </c>
      <c r="C18" s="39">
        <v>800</v>
      </c>
      <c r="D18" s="39">
        <v>950</v>
      </c>
      <c r="E18" s="39">
        <v>750</v>
      </c>
      <c r="F18" s="40">
        <f t="shared" si="0"/>
        <v>2500</v>
      </c>
      <c r="H18" s="85" t="s">
        <v>115</v>
      </c>
      <c r="I18" s="87" t="s">
        <v>130</v>
      </c>
      <c r="J18">
        <f>DSUM(A3:F61,F3,H17:I19)</f>
        <v>21865</v>
      </c>
      <c r="K18" s="87">
        <f>DAVERAGE(A3:F61,F3,I17:I18)</f>
        <v>17790</v>
      </c>
      <c r="N18" s="85" t="s">
        <v>126</v>
      </c>
      <c r="O18">
        <f>DCOUNT(A3:F61,F3,N17:N18)</f>
        <v>4</v>
      </c>
    </row>
    <row r="19" spans="1:15" x14ac:dyDescent="0.25">
      <c r="A19" s="41" t="s">
        <v>115</v>
      </c>
      <c r="B19" s="38" t="s">
        <v>123</v>
      </c>
      <c r="C19" s="39">
        <v>850</v>
      </c>
      <c r="D19" s="39">
        <v>750</v>
      </c>
      <c r="E19" s="39">
        <v>800</v>
      </c>
      <c r="F19" s="40">
        <f t="shared" si="0"/>
        <v>2400</v>
      </c>
      <c r="H19" s="85" t="s">
        <v>115</v>
      </c>
      <c r="I19" s="85" t="s">
        <v>124</v>
      </c>
    </row>
    <row r="20" spans="1:15" x14ac:dyDescent="0.25">
      <c r="A20" s="41" t="s">
        <v>115</v>
      </c>
      <c r="B20" s="38" t="s">
        <v>125</v>
      </c>
      <c r="C20" s="39">
        <v>940</v>
      </c>
      <c r="D20" s="39">
        <v>950</v>
      </c>
      <c r="E20" s="39">
        <v>820</v>
      </c>
      <c r="F20" s="40">
        <f t="shared" si="0"/>
        <v>2710</v>
      </c>
    </row>
    <row r="21" spans="1:15" x14ac:dyDescent="0.25">
      <c r="A21" s="41" t="s">
        <v>115</v>
      </c>
      <c r="B21" s="38" t="s">
        <v>121</v>
      </c>
      <c r="C21" s="39">
        <v>980</v>
      </c>
      <c r="D21" s="39">
        <v>850</v>
      </c>
      <c r="E21" s="39">
        <v>950</v>
      </c>
      <c r="F21" s="40">
        <f t="shared" si="0"/>
        <v>2780</v>
      </c>
      <c r="H21" s="86" t="s">
        <v>119</v>
      </c>
      <c r="I21" s="86" t="s">
        <v>120</v>
      </c>
      <c r="J21" s="86" t="s">
        <v>1438</v>
      </c>
    </row>
    <row r="22" spans="1:15" x14ac:dyDescent="0.25">
      <c r="A22" s="41" t="s">
        <v>115</v>
      </c>
      <c r="B22" s="38" t="s">
        <v>128</v>
      </c>
      <c r="C22" s="39">
        <v>1250</v>
      </c>
      <c r="D22" s="39">
        <v>1250</v>
      </c>
      <c r="E22" s="39">
        <v>1250</v>
      </c>
      <c r="F22" s="40">
        <f t="shared" si="0"/>
        <v>3750</v>
      </c>
    </row>
    <row r="23" spans="1:15" x14ac:dyDescent="0.25">
      <c r="A23" s="41" t="s">
        <v>115</v>
      </c>
      <c r="B23" s="38" t="s">
        <v>124</v>
      </c>
      <c r="C23" s="39">
        <v>1150</v>
      </c>
      <c r="D23" s="39">
        <v>1255</v>
      </c>
      <c r="E23" s="39">
        <v>1400</v>
      </c>
      <c r="F23" s="40">
        <f t="shared" si="0"/>
        <v>3805</v>
      </c>
    </row>
    <row r="24" spans="1:15" x14ac:dyDescent="0.25">
      <c r="A24" s="41" t="s">
        <v>115</v>
      </c>
      <c r="B24" s="38" t="s">
        <v>126</v>
      </c>
      <c r="C24" s="39">
        <v>2410</v>
      </c>
      <c r="D24" s="39">
        <v>1850</v>
      </c>
      <c r="E24" s="39">
        <v>2390</v>
      </c>
      <c r="F24" s="40">
        <f t="shared" si="0"/>
        <v>6650</v>
      </c>
    </row>
    <row r="25" spans="1:15" x14ac:dyDescent="0.25">
      <c r="A25" s="41" t="s">
        <v>115</v>
      </c>
      <c r="B25" s="38" t="s">
        <v>127</v>
      </c>
      <c r="C25" s="39">
        <v>3200</v>
      </c>
      <c r="D25" s="39">
        <v>3760</v>
      </c>
      <c r="E25" s="39">
        <v>3750</v>
      </c>
      <c r="F25" s="40">
        <f t="shared" si="0"/>
        <v>10710</v>
      </c>
    </row>
    <row r="26" spans="1:15" x14ac:dyDescent="0.25">
      <c r="A26" s="41" t="s">
        <v>115</v>
      </c>
      <c r="B26" s="38" t="s">
        <v>122</v>
      </c>
      <c r="C26" s="39">
        <v>5000</v>
      </c>
      <c r="D26" s="39">
        <v>4800</v>
      </c>
      <c r="E26" s="39">
        <v>4500</v>
      </c>
      <c r="F26" s="40">
        <f t="shared" si="0"/>
        <v>14300</v>
      </c>
    </row>
    <row r="27" spans="1:15" x14ac:dyDescent="0.25">
      <c r="A27" s="41" t="s">
        <v>115</v>
      </c>
      <c r="B27" s="38" t="s">
        <v>129</v>
      </c>
      <c r="C27" s="39">
        <v>5250</v>
      </c>
      <c r="D27" s="39">
        <v>8990</v>
      </c>
      <c r="E27" s="39">
        <v>5515</v>
      </c>
      <c r="F27" s="40">
        <f t="shared" si="0"/>
        <v>19755</v>
      </c>
    </row>
    <row r="28" spans="1:15" x14ac:dyDescent="0.25">
      <c r="A28" s="41" t="s">
        <v>115</v>
      </c>
      <c r="B28" s="38" t="s">
        <v>130</v>
      </c>
      <c r="C28" s="39">
        <v>6020</v>
      </c>
      <c r="D28" s="39">
        <v>6020</v>
      </c>
      <c r="E28" s="39">
        <v>6020</v>
      </c>
      <c r="F28" s="40">
        <f t="shared" si="0"/>
        <v>18060</v>
      </c>
      <c r="H28" s="88" t="s">
        <v>1435</v>
      </c>
    </row>
    <row r="29" spans="1:15" x14ac:dyDescent="0.25">
      <c r="A29" s="41" t="s">
        <v>115</v>
      </c>
      <c r="B29" s="38" t="s">
        <v>131</v>
      </c>
      <c r="C29" s="39">
        <v>12940</v>
      </c>
      <c r="D29" s="39">
        <v>11300</v>
      </c>
      <c r="E29" s="39">
        <v>11500</v>
      </c>
      <c r="F29" s="40">
        <f t="shared" si="0"/>
        <v>35740</v>
      </c>
    </row>
    <row r="30" spans="1:15" x14ac:dyDescent="0.25">
      <c r="A30" s="41" t="s">
        <v>115</v>
      </c>
      <c r="B30" s="38" t="s">
        <v>132</v>
      </c>
      <c r="C30" s="39">
        <v>14250</v>
      </c>
      <c r="D30" s="39">
        <v>15250</v>
      </c>
      <c r="E30" s="39">
        <v>12050</v>
      </c>
      <c r="F30" s="40">
        <f t="shared" si="0"/>
        <v>41550</v>
      </c>
      <c r="H30" s="85" t="s">
        <v>119</v>
      </c>
      <c r="I30" s="85" t="s">
        <v>1394</v>
      </c>
    </row>
    <row r="31" spans="1:15" x14ac:dyDescent="0.25">
      <c r="A31" s="41" t="s">
        <v>115</v>
      </c>
      <c r="B31" s="38" t="s">
        <v>133</v>
      </c>
      <c r="C31" s="39">
        <v>25700</v>
      </c>
      <c r="D31" s="39">
        <v>24200</v>
      </c>
      <c r="E31" s="39">
        <v>26930</v>
      </c>
      <c r="F31" s="40">
        <f t="shared" si="0"/>
        <v>76830</v>
      </c>
      <c r="H31" s="85" t="s">
        <v>116</v>
      </c>
      <c r="I31">
        <f>DSUM(A3:F61,F3,H30:H31)</f>
        <v>266285</v>
      </c>
    </row>
    <row r="32" spans="1:15" x14ac:dyDescent="0.25">
      <c r="A32" s="41" t="s">
        <v>118</v>
      </c>
      <c r="B32" s="38" t="s">
        <v>123</v>
      </c>
      <c r="C32" s="39">
        <v>2140</v>
      </c>
      <c r="D32" s="39">
        <v>2310</v>
      </c>
      <c r="E32" s="39">
        <v>2000</v>
      </c>
      <c r="F32" s="40">
        <f t="shared" si="0"/>
        <v>6450</v>
      </c>
    </row>
    <row r="33" spans="1:6" x14ac:dyDescent="0.25">
      <c r="A33" s="41" t="s">
        <v>118</v>
      </c>
      <c r="B33" s="38" t="s">
        <v>66</v>
      </c>
      <c r="C33" s="39">
        <v>730</v>
      </c>
      <c r="D33" s="39">
        <v>525</v>
      </c>
      <c r="E33" s="39">
        <v>430</v>
      </c>
      <c r="F33" s="40">
        <f t="shared" si="0"/>
        <v>1685</v>
      </c>
    </row>
    <row r="34" spans="1:6" x14ac:dyDescent="0.25">
      <c r="A34" s="41" t="s">
        <v>118</v>
      </c>
      <c r="B34" s="38" t="s">
        <v>121</v>
      </c>
      <c r="C34" s="39">
        <v>700</v>
      </c>
      <c r="D34" s="39">
        <v>750</v>
      </c>
      <c r="E34" s="39">
        <v>750</v>
      </c>
      <c r="F34" s="40">
        <f t="shared" si="0"/>
        <v>2200</v>
      </c>
    </row>
    <row r="35" spans="1:6" x14ac:dyDescent="0.25">
      <c r="A35" s="41" t="s">
        <v>118</v>
      </c>
      <c r="B35" s="38" t="s">
        <v>125</v>
      </c>
      <c r="C35" s="39">
        <v>2000</v>
      </c>
      <c r="D35" s="39">
        <v>950</v>
      </c>
      <c r="E35" s="39">
        <v>800</v>
      </c>
      <c r="F35" s="40">
        <f t="shared" si="0"/>
        <v>3750</v>
      </c>
    </row>
    <row r="36" spans="1:6" x14ac:dyDescent="0.25">
      <c r="A36" s="41" t="s">
        <v>118</v>
      </c>
      <c r="B36" s="38" t="s">
        <v>126</v>
      </c>
      <c r="C36" s="39">
        <v>745</v>
      </c>
      <c r="D36" s="39">
        <v>780</v>
      </c>
      <c r="E36" s="39">
        <v>900</v>
      </c>
      <c r="F36" s="40">
        <f t="shared" ref="F36:F61" si="1">SUM(C36:E36)</f>
        <v>2425</v>
      </c>
    </row>
    <row r="37" spans="1:6" x14ac:dyDescent="0.25">
      <c r="A37" s="41" t="s">
        <v>118</v>
      </c>
      <c r="B37" s="38" t="s">
        <v>124</v>
      </c>
      <c r="C37" s="39">
        <v>1150</v>
      </c>
      <c r="D37" s="39">
        <v>1200</v>
      </c>
      <c r="E37" s="39">
        <v>1400</v>
      </c>
      <c r="F37" s="40">
        <f t="shared" si="1"/>
        <v>3750</v>
      </c>
    </row>
    <row r="38" spans="1:6" x14ac:dyDescent="0.25">
      <c r="A38" s="41" t="s">
        <v>118</v>
      </c>
      <c r="B38" s="38" t="s">
        <v>122</v>
      </c>
      <c r="C38" s="39">
        <v>2780</v>
      </c>
      <c r="D38" s="39">
        <v>3590</v>
      </c>
      <c r="E38" s="39">
        <v>2300</v>
      </c>
      <c r="F38" s="40">
        <f t="shared" si="1"/>
        <v>8670</v>
      </c>
    </row>
    <row r="39" spans="1:6" x14ac:dyDescent="0.25">
      <c r="A39" s="41" t="s">
        <v>118</v>
      </c>
      <c r="B39" s="38" t="s">
        <v>128</v>
      </c>
      <c r="C39" s="39">
        <v>3490</v>
      </c>
      <c r="D39" s="39">
        <v>32840</v>
      </c>
      <c r="E39" s="39">
        <v>3070</v>
      </c>
      <c r="F39" s="40">
        <f t="shared" si="1"/>
        <v>39400</v>
      </c>
    </row>
    <row r="40" spans="1:6" x14ac:dyDescent="0.25">
      <c r="A40" s="41" t="s">
        <v>118</v>
      </c>
      <c r="B40" s="38" t="s">
        <v>130</v>
      </c>
      <c r="C40" s="39">
        <v>4700</v>
      </c>
      <c r="D40" s="39">
        <v>4700</v>
      </c>
      <c r="E40" s="39">
        <v>4700</v>
      </c>
      <c r="F40" s="40">
        <f t="shared" si="1"/>
        <v>14100</v>
      </c>
    </row>
    <row r="41" spans="1:6" x14ac:dyDescent="0.25">
      <c r="A41" s="41" t="s">
        <v>118</v>
      </c>
      <c r="B41" s="38" t="s">
        <v>129</v>
      </c>
      <c r="C41" s="39">
        <v>5250</v>
      </c>
      <c r="D41" s="39">
        <v>5000</v>
      </c>
      <c r="E41" s="39">
        <v>5500</v>
      </c>
      <c r="F41" s="40">
        <f t="shared" si="1"/>
        <v>15750</v>
      </c>
    </row>
    <row r="42" spans="1:6" x14ac:dyDescent="0.25">
      <c r="A42" s="41" t="s">
        <v>118</v>
      </c>
      <c r="B42" s="38" t="s">
        <v>127</v>
      </c>
      <c r="C42" s="39">
        <v>6980</v>
      </c>
      <c r="D42" s="39">
        <v>6310</v>
      </c>
      <c r="E42" s="39">
        <v>6375</v>
      </c>
      <c r="F42" s="40">
        <f t="shared" si="1"/>
        <v>19665</v>
      </c>
    </row>
    <row r="43" spans="1:6" x14ac:dyDescent="0.25">
      <c r="A43" s="41" t="s">
        <v>118</v>
      </c>
      <c r="B43" s="38" t="s">
        <v>132</v>
      </c>
      <c r="C43" s="39">
        <v>11250</v>
      </c>
      <c r="D43" s="39">
        <v>11250</v>
      </c>
      <c r="E43" s="39">
        <v>11750</v>
      </c>
      <c r="F43" s="40">
        <f t="shared" si="1"/>
        <v>34250</v>
      </c>
    </row>
    <row r="44" spans="1:6" x14ac:dyDescent="0.25">
      <c r="A44" s="41" t="s">
        <v>118</v>
      </c>
      <c r="B44" s="38" t="s">
        <v>131</v>
      </c>
      <c r="C44" s="39">
        <v>24500</v>
      </c>
      <c r="D44" s="39">
        <v>23500</v>
      </c>
      <c r="E44" s="39">
        <v>24500</v>
      </c>
      <c r="F44" s="40">
        <f t="shared" si="1"/>
        <v>72500</v>
      </c>
    </row>
    <row r="45" spans="1:6" x14ac:dyDescent="0.25">
      <c r="A45" s="41" t="s">
        <v>118</v>
      </c>
      <c r="B45" s="38" t="s">
        <v>134</v>
      </c>
      <c r="C45" s="39">
        <v>56900</v>
      </c>
      <c r="D45" s="39">
        <v>62800</v>
      </c>
      <c r="E45" s="39">
        <v>60870</v>
      </c>
      <c r="F45" s="40">
        <f t="shared" si="1"/>
        <v>180570</v>
      </c>
    </row>
    <row r="46" spans="1:6" x14ac:dyDescent="0.25">
      <c r="A46" s="41" t="s">
        <v>118</v>
      </c>
      <c r="B46" s="38" t="s">
        <v>133</v>
      </c>
      <c r="C46" s="39">
        <v>24290</v>
      </c>
      <c r="D46" s="39">
        <v>24050</v>
      </c>
      <c r="E46" s="39">
        <v>26600</v>
      </c>
      <c r="F46" s="40">
        <f t="shared" si="1"/>
        <v>74940</v>
      </c>
    </row>
    <row r="47" spans="1:6" x14ac:dyDescent="0.25">
      <c r="A47" s="41" t="s">
        <v>117</v>
      </c>
      <c r="B47" s="38" t="s">
        <v>123</v>
      </c>
      <c r="C47" s="39">
        <v>775</v>
      </c>
      <c r="D47" s="39">
        <v>750</v>
      </c>
      <c r="E47" s="39">
        <v>700</v>
      </c>
      <c r="F47" s="40">
        <f t="shared" si="1"/>
        <v>2225</v>
      </c>
    </row>
    <row r="48" spans="1:6" x14ac:dyDescent="0.25">
      <c r="A48" s="41" t="s">
        <v>117</v>
      </c>
      <c r="B48" s="38" t="s">
        <v>121</v>
      </c>
      <c r="C48" s="39">
        <v>700</v>
      </c>
      <c r="D48" s="39">
        <v>750</v>
      </c>
      <c r="E48" s="39">
        <v>750</v>
      </c>
      <c r="F48" s="40">
        <f t="shared" si="1"/>
        <v>2200</v>
      </c>
    </row>
    <row r="49" spans="1:6" x14ac:dyDescent="0.25">
      <c r="A49" s="41" t="s">
        <v>117</v>
      </c>
      <c r="B49" s="38" t="s">
        <v>66</v>
      </c>
      <c r="C49" s="39">
        <v>300</v>
      </c>
      <c r="D49" s="39">
        <v>100</v>
      </c>
      <c r="E49" s="39">
        <v>150</v>
      </c>
      <c r="F49" s="40">
        <f t="shared" si="1"/>
        <v>550</v>
      </c>
    </row>
    <row r="50" spans="1:6" x14ac:dyDescent="0.25">
      <c r="A50" s="41" t="s">
        <v>117</v>
      </c>
      <c r="B50" s="38" t="s">
        <v>126</v>
      </c>
      <c r="C50" s="39">
        <v>2000</v>
      </c>
      <c r="D50" s="39">
        <v>1800</v>
      </c>
      <c r="E50" s="39">
        <v>1900</v>
      </c>
      <c r="F50" s="40">
        <f t="shared" si="1"/>
        <v>5700</v>
      </c>
    </row>
    <row r="51" spans="1:6" x14ac:dyDescent="0.25">
      <c r="A51" s="41" t="s">
        <v>117</v>
      </c>
      <c r="B51" s="38" t="s">
        <v>125</v>
      </c>
      <c r="C51" s="39">
        <v>2000</v>
      </c>
      <c r="D51" s="39">
        <v>950</v>
      </c>
      <c r="E51" s="39">
        <v>800</v>
      </c>
      <c r="F51" s="40">
        <f t="shared" si="1"/>
        <v>3750</v>
      </c>
    </row>
    <row r="52" spans="1:6" x14ac:dyDescent="0.25">
      <c r="A52" s="41" t="s">
        <v>117</v>
      </c>
      <c r="B52" s="38" t="s">
        <v>128</v>
      </c>
      <c r="C52" s="39">
        <v>1250</v>
      </c>
      <c r="D52" s="39">
        <v>1250</v>
      </c>
      <c r="E52" s="39">
        <v>1250</v>
      </c>
      <c r="F52" s="40">
        <f t="shared" si="1"/>
        <v>3750</v>
      </c>
    </row>
    <row r="53" spans="1:6" x14ac:dyDescent="0.25">
      <c r="A53" s="41" t="s">
        <v>117</v>
      </c>
      <c r="B53" s="38" t="s">
        <v>124</v>
      </c>
      <c r="C53" s="39">
        <v>1150</v>
      </c>
      <c r="D53" s="39">
        <v>1200</v>
      </c>
      <c r="E53" s="39">
        <v>1435</v>
      </c>
      <c r="F53" s="40">
        <f t="shared" si="1"/>
        <v>3785</v>
      </c>
    </row>
    <row r="54" spans="1:6" x14ac:dyDescent="0.25">
      <c r="A54" s="41" t="s">
        <v>117</v>
      </c>
      <c r="B54" s="38" t="s">
        <v>127</v>
      </c>
      <c r="C54" s="39">
        <v>3800</v>
      </c>
      <c r="D54" s="39">
        <v>3700</v>
      </c>
      <c r="E54" s="39">
        <v>3750</v>
      </c>
      <c r="F54" s="40">
        <f t="shared" si="1"/>
        <v>11250</v>
      </c>
    </row>
    <row r="55" spans="1:6" x14ac:dyDescent="0.25">
      <c r="A55" s="41" t="s">
        <v>117</v>
      </c>
      <c r="B55" s="38" t="s">
        <v>122</v>
      </c>
      <c r="C55" s="39">
        <v>5000</v>
      </c>
      <c r="D55" s="39">
        <v>4800</v>
      </c>
      <c r="E55" s="39">
        <v>4545</v>
      </c>
      <c r="F55" s="40">
        <f t="shared" si="1"/>
        <v>14345</v>
      </c>
    </row>
    <row r="56" spans="1:6" x14ac:dyDescent="0.25">
      <c r="A56" s="41" t="s">
        <v>117</v>
      </c>
      <c r="B56" s="38" t="s">
        <v>130</v>
      </c>
      <c r="C56" s="39">
        <v>5000</v>
      </c>
      <c r="D56" s="39">
        <v>5000</v>
      </c>
      <c r="E56" s="39">
        <v>5000</v>
      </c>
      <c r="F56" s="40">
        <f t="shared" si="1"/>
        <v>15000</v>
      </c>
    </row>
    <row r="57" spans="1:6" x14ac:dyDescent="0.25">
      <c r="A57" s="41" t="s">
        <v>117</v>
      </c>
      <c r="B57" s="38" t="s">
        <v>129</v>
      </c>
      <c r="C57" s="39">
        <v>5250</v>
      </c>
      <c r="D57" s="39">
        <v>5335</v>
      </c>
      <c r="E57" s="39">
        <v>5500</v>
      </c>
      <c r="F57" s="40">
        <f t="shared" si="1"/>
        <v>16085</v>
      </c>
    </row>
    <row r="58" spans="1:6" x14ac:dyDescent="0.25">
      <c r="A58" s="41" t="s">
        <v>117</v>
      </c>
      <c r="B58" s="38" t="s">
        <v>132</v>
      </c>
      <c r="C58" s="39">
        <v>10250</v>
      </c>
      <c r="D58" s="39">
        <v>10250</v>
      </c>
      <c r="E58" s="39">
        <v>10750</v>
      </c>
      <c r="F58" s="40">
        <f t="shared" si="1"/>
        <v>31250</v>
      </c>
    </row>
    <row r="59" spans="1:6" x14ac:dyDescent="0.25">
      <c r="A59" s="41" t="s">
        <v>117</v>
      </c>
      <c r="B59" s="38" t="s">
        <v>131</v>
      </c>
      <c r="C59" s="39">
        <v>14500</v>
      </c>
      <c r="D59" s="39">
        <v>13500</v>
      </c>
      <c r="E59" s="39">
        <v>15500</v>
      </c>
      <c r="F59" s="40">
        <f t="shared" si="1"/>
        <v>43500</v>
      </c>
    </row>
    <row r="60" spans="1:6" x14ac:dyDescent="0.25">
      <c r="A60" s="41" t="s">
        <v>117</v>
      </c>
      <c r="B60" s="38" t="s">
        <v>134</v>
      </c>
      <c r="C60" s="39">
        <v>72000</v>
      </c>
      <c r="D60" s="39">
        <v>70000</v>
      </c>
      <c r="E60" s="39">
        <v>70000</v>
      </c>
      <c r="F60" s="40">
        <f t="shared" si="1"/>
        <v>212000</v>
      </c>
    </row>
    <row r="61" spans="1:6" ht="13.8" thickBot="1" x14ac:dyDescent="0.3">
      <c r="A61" s="42" t="s">
        <v>117</v>
      </c>
      <c r="B61" s="43" t="s">
        <v>133</v>
      </c>
      <c r="C61" s="44">
        <v>25000</v>
      </c>
      <c r="D61" s="44">
        <v>24000</v>
      </c>
      <c r="E61" s="44">
        <v>26000</v>
      </c>
      <c r="F61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09375" defaultRowHeight="12.6" x14ac:dyDescent="0.25"/>
  <cols>
    <col min="1" max="1" width="9.109375" style="46"/>
    <col min="2" max="2" width="12.109375" style="46" customWidth="1"/>
    <col min="3" max="3" width="12.88671875" style="46" customWidth="1"/>
    <col min="4" max="4" width="15.6640625" style="46" customWidth="1"/>
    <col min="5" max="5" width="9.5546875" style="46" customWidth="1"/>
    <col min="6" max="6" width="10.44140625" style="46" customWidth="1"/>
    <col min="7" max="7" width="11.109375" style="46" customWidth="1"/>
    <col min="8" max="16384" width="9.109375" style="46"/>
  </cols>
  <sheetData>
    <row r="1" spans="1:8" ht="18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8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2" thickBot="1" x14ac:dyDescent="0.35">
      <c r="A4" s="61" t="s">
        <v>74</v>
      </c>
      <c r="B4" s="61" t="s">
        <v>73</v>
      </c>
      <c r="C4" s="61" t="s">
        <v>135</v>
      </c>
      <c r="D4" s="61" t="s">
        <v>35</v>
      </c>
      <c r="E4" s="61" t="s">
        <v>114</v>
      </c>
      <c r="F4" s="61" t="s">
        <v>39</v>
      </c>
      <c r="G4" s="61" t="s">
        <v>37</v>
      </c>
      <c r="H4" s="61" t="s">
        <v>295</v>
      </c>
    </row>
    <row r="5" spans="1:8" x14ac:dyDescent="0.25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5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5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5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5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5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5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5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5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5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5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5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5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5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5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5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5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5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5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5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5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5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5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5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5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5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5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5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5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5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5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5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5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5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5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5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5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5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5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5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5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5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5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5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5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5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5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5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5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5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5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5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5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5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5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5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5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5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5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5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5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5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5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5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5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5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5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5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5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5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5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5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5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5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5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5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5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5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5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5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5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5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5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5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5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5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5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5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5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5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5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5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5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5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5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5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5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5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5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5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5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5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5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5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5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5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5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5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5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5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5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5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5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5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5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5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5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5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5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5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5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5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5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5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5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5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5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5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5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5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5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5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5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5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5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5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5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5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5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5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5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5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5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5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5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5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5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5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5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5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5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5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5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5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5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5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5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5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5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5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5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5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5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5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5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5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5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5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5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5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5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5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5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5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5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5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5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5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5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5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5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5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5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5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5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5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5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5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5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5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5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5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5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5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5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5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5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5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5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5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5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5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5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5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5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5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5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5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5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5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5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5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5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5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5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5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5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5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5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5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5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5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5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5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5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5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5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5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5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5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5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5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5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5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5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5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5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5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5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5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5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5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5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5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5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5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5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5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5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5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5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5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5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5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5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5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5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5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5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5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5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5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5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5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5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5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5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5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5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5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5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5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5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5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5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5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5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5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5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5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5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5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5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5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5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5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5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5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5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5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5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5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5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5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5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5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5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5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5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5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5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5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5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5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5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5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5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5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5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5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5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5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5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5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5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5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5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5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5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5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5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5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5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5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5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5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5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5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5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5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5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5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5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5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5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5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5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5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5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5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5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5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5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5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5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5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5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5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5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5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5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5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5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5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5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5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5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5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5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5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5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5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5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5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5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5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5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5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5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5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5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5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5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5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5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5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5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5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5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5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5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5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5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5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5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5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5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5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5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5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5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5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5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5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5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5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5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5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5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5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5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5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5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5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5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5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5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5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5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5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5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5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5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5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5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5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5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5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5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5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5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5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5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5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5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5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5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5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5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5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5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5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5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5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5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5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5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5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5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5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5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5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5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5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70" t="s">
        <v>0</v>
      </c>
      <c r="B3" s="68" t="s">
        <v>1</v>
      </c>
    </row>
    <row r="4" spans="1:2" x14ac:dyDescent="0.25">
      <c r="A4" s="69" t="s">
        <v>2</v>
      </c>
      <c r="B4" s="67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70" t="s">
        <v>0</v>
      </c>
      <c r="B3" s="68" t="s">
        <v>1</v>
      </c>
    </row>
    <row r="4" spans="1:2" x14ac:dyDescent="0.25">
      <c r="A4" s="71" t="s">
        <v>2</v>
      </c>
      <c r="B4" s="72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70" t="s">
        <v>0</v>
      </c>
      <c r="B3" s="73" t="s">
        <v>1</v>
      </c>
    </row>
    <row r="4" spans="1:2" x14ac:dyDescent="0.25">
      <c r="A4" s="71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4" t="s">
        <v>7</v>
      </c>
      <c r="B1" s="1"/>
    </row>
    <row r="3" spans="1:2" ht="13.8" thickBot="1" x14ac:dyDescent="0.3">
      <c r="A3" s="70" t="s">
        <v>0</v>
      </c>
      <c r="B3" s="68" t="s">
        <v>1</v>
      </c>
    </row>
    <row r="4" spans="1:2" x14ac:dyDescent="0.25">
      <c r="A4" s="69" t="s">
        <v>2</v>
      </c>
      <c r="B4" s="67"/>
    </row>
    <row r="5" spans="1:2" x14ac:dyDescent="0.25">
      <c r="A5" s="7" t="s">
        <v>3</v>
      </c>
      <c r="B5" s="8"/>
    </row>
    <row r="6" spans="1:2" x14ac:dyDescent="0.25">
      <c r="A6" s="7" t="s">
        <v>4</v>
      </c>
      <c r="B6" s="8"/>
    </row>
    <row r="7" spans="1:2" x14ac:dyDescent="0.25">
      <c r="A7" s="7" t="s">
        <v>5</v>
      </c>
      <c r="B7" s="8"/>
    </row>
    <row r="8" spans="1:2" x14ac:dyDescent="0.25">
      <c r="A8" s="7" t="s">
        <v>6</v>
      </c>
      <c r="B8" s="8"/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Z62"/>
  <sheetViews>
    <sheetView topLeftCell="A43" zoomScale="120" zoomScaleNormal="120" workbookViewId="0">
      <selection activeCell="A55" sqref="A55"/>
    </sheetView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332031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52" s="84" customFormat="1" ht="24" customHeight="1" thickBot="1" x14ac:dyDescent="0.3">
      <c r="A1" s="83" t="s">
        <v>144</v>
      </c>
      <c r="B1" s="83" t="s">
        <v>145</v>
      </c>
      <c r="C1" s="83" t="s">
        <v>146</v>
      </c>
      <c r="D1" s="83" t="s">
        <v>147</v>
      </c>
      <c r="E1" s="83" t="s">
        <v>148</v>
      </c>
      <c r="F1" s="83" t="s">
        <v>149</v>
      </c>
      <c r="G1" s="83" t="s">
        <v>150</v>
      </c>
      <c r="H1" s="83" t="s">
        <v>63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52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52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52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52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52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52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52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52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52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52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52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52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52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52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9999</v>
      </c>
      <c r="B42" s="51" t="s">
        <v>49</v>
      </c>
      <c r="C42" s="51" t="s">
        <v>151</v>
      </c>
      <c r="D42" s="51" t="s">
        <v>152</v>
      </c>
      <c r="E42" s="51" t="s">
        <v>153</v>
      </c>
      <c r="F42" s="51">
        <v>109</v>
      </c>
      <c r="G42" s="51" t="s">
        <v>154</v>
      </c>
      <c r="H42" s="52">
        <v>31446</v>
      </c>
    </row>
    <row r="43" spans="1:8" ht="14.25" customHeight="1" x14ac:dyDescent="0.25">
      <c r="A43" s="51">
        <v>1310</v>
      </c>
      <c r="B43" s="51" t="s">
        <v>49</v>
      </c>
      <c r="C43" s="51" t="s">
        <v>198</v>
      </c>
      <c r="D43" s="51" t="s">
        <v>193</v>
      </c>
      <c r="E43" s="51" t="s">
        <v>199</v>
      </c>
      <c r="F43" s="51">
        <v>137</v>
      </c>
      <c r="G43" s="51" t="s">
        <v>157</v>
      </c>
      <c r="H43" s="52">
        <v>31689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3.2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/>
      <c r="B51"/>
      <c r="C51"/>
      <c r="D51"/>
      <c r="E51"/>
      <c r="F51"/>
      <c r="G51"/>
      <c r="H51"/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3.2" x14ac:dyDescent="0.25">
      <c r="A55" s="53">
        <f>COUNT(A2:A50)</f>
        <v>49</v>
      </c>
      <c r="H55" s="56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</sheetData>
  <sortState xmlns:xlrd2="http://schemas.microsoft.com/office/spreadsheetml/2017/richdata2" ref="A2:H54">
    <sortCondition ref="B2:B54"/>
    <sortCondition ref="C2:C54"/>
  </sortState>
  <phoneticPr fontId="0" type="noConversion"/>
  <conditionalFormatting sqref="A2:A50">
    <cfRule type="duplicateValues" dxfId="1" priority="2"/>
  </conditionalFormatting>
  <conditionalFormatting sqref="G14:G50">
    <cfRule type="cellIs" dxfId="0" priority="1" operator="between">
      <formula>$G$39</formula>
      <formula>$G$38</formula>
    </cfRule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332031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 x14ac:dyDescent="0.3">
      <c r="A1" s="77" t="s">
        <v>144</v>
      </c>
      <c r="B1" s="77" t="s">
        <v>145</v>
      </c>
      <c r="C1" s="77" t="s">
        <v>146</v>
      </c>
      <c r="D1" s="77" t="s">
        <v>147</v>
      </c>
      <c r="E1" s="77" t="s">
        <v>148</v>
      </c>
      <c r="F1" s="77" t="s">
        <v>149</v>
      </c>
      <c r="G1" s="77" t="s">
        <v>150</v>
      </c>
      <c r="H1" s="77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5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5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5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5">
      <c r="H55" s="56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 x14ac:dyDescent="0.3">
      <c r="A2" s="75" t="s">
        <v>749</v>
      </c>
      <c r="B2" s="75" t="s">
        <v>750</v>
      </c>
      <c r="C2" s="75" t="s">
        <v>751</v>
      </c>
      <c r="D2" s="75" t="s">
        <v>1400</v>
      </c>
      <c r="E2" s="75" t="s">
        <v>752</v>
      </c>
      <c r="F2" s="75" t="s">
        <v>753</v>
      </c>
      <c r="G2" s="75" t="s">
        <v>1401</v>
      </c>
      <c r="H2" s="75" t="s">
        <v>754</v>
      </c>
      <c r="I2" s="75" t="s">
        <v>755</v>
      </c>
      <c r="J2" s="75" t="s">
        <v>756</v>
      </c>
    </row>
    <row r="3" spans="1:10" ht="14.4" x14ac:dyDescent="0.3">
      <c r="A3" s="75" t="s">
        <v>757</v>
      </c>
      <c r="B3" s="75" t="s">
        <v>758</v>
      </c>
      <c r="C3" s="75" t="s">
        <v>759</v>
      </c>
      <c r="D3" s="75" t="s">
        <v>1402</v>
      </c>
      <c r="E3" s="75" t="s">
        <v>760</v>
      </c>
      <c r="F3" s="75" t="s">
        <v>761</v>
      </c>
      <c r="G3" s="75" t="s">
        <v>1401</v>
      </c>
      <c r="H3" s="75" t="s">
        <v>762</v>
      </c>
      <c r="I3" s="75" t="s">
        <v>763</v>
      </c>
      <c r="J3" s="75" t="s">
        <v>764</v>
      </c>
    </row>
    <row r="4" spans="1:10" ht="14.4" x14ac:dyDescent="0.3">
      <c r="A4" s="75" t="s">
        <v>765</v>
      </c>
      <c r="B4" s="75" t="s">
        <v>766</v>
      </c>
      <c r="C4" s="75" t="s">
        <v>767</v>
      </c>
      <c r="D4" s="75" t="s">
        <v>1402</v>
      </c>
      <c r="E4" s="75" t="s">
        <v>768</v>
      </c>
      <c r="F4" s="75" t="s">
        <v>761</v>
      </c>
      <c r="G4" s="75" t="s">
        <v>1401</v>
      </c>
      <c r="H4" s="75" t="s">
        <v>769</v>
      </c>
      <c r="I4" s="75" t="s">
        <v>763</v>
      </c>
      <c r="J4" s="75" t="s">
        <v>770</v>
      </c>
    </row>
    <row r="5" spans="1:10" ht="14.4" x14ac:dyDescent="0.3">
      <c r="A5" s="75" t="s">
        <v>771</v>
      </c>
      <c r="B5" s="75" t="s">
        <v>772</v>
      </c>
      <c r="C5" s="75" t="s">
        <v>773</v>
      </c>
      <c r="D5" s="75" t="s">
        <v>1400</v>
      </c>
      <c r="E5" s="75" t="s">
        <v>774</v>
      </c>
      <c r="F5" s="75" t="s">
        <v>775</v>
      </c>
      <c r="G5" s="75" t="s">
        <v>1401</v>
      </c>
      <c r="H5" s="75" t="s">
        <v>776</v>
      </c>
      <c r="I5" s="75" t="s">
        <v>777</v>
      </c>
      <c r="J5" s="75" t="s">
        <v>778</v>
      </c>
    </row>
    <row r="6" spans="1:10" ht="14.4" x14ac:dyDescent="0.3">
      <c r="A6" s="75" t="s">
        <v>779</v>
      </c>
      <c r="B6" s="75" t="s">
        <v>780</v>
      </c>
      <c r="C6" s="75" t="s">
        <v>781</v>
      </c>
      <c r="D6" s="75" t="s">
        <v>1403</v>
      </c>
      <c r="E6" s="75" t="s">
        <v>782</v>
      </c>
      <c r="F6" s="75" t="s">
        <v>783</v>
      </c>
      <c r="G6" s="75" t="s">
        <v>1401</v>
      </c>
      <c r="H6" s="75" t="s">
        <v>784</v>
      </c>
      <c r="I6" s="75" t="s">
        <v>785</v>
      </c>
      <c r="J6" s="75" t="s">
        <v>786</v>
      </c>
    </row>
    <row r="7" spans="1:10" ht="14.4" x14ac:dyDescent="0.3">
      <c r="A7" s="75" t="s">
        <v>787</v>
      </c>
      <c r="B7" s="75" t="s">
        <v>788</v>
      </c>
      <c r="C7" s="75" t="s">
        <v>789</v>
      </c>
      <c r="D7" s="75" t="s">
        <v>1400</v>
      </c>
      <c r="E7" s="75" t="s">
        <v>790</v>
      </c>
      <c r="F7" s="75" t="s">
        <v>791</v>
      </c>
      <c r="G7" s="75" t="s">
        <v>1401</v>
      </c>
      <c r="H7" s="75" t="s">
        <v>792</v>
      </c>
      <c r="I7" s="75" t="s">
        <v>755</v>
      </c>
      <c r="J7" s="75" t="s">
        <v>793</v>
      </c>
    </row>
    <row r="8" spans="1:10" ht="14.4" x14ac:dyDescent="0.3">
      <c r="A8" s="75" t="s">
        <v>794</v>
      </c>
      <c r="B8" s="75" t="s">
        <v>795</v>
      </c>
      <c r="C8" s="75" t="s">
        <v>796</v>
      </c>
      <c r="D8" s="75" t="s">
        <v>1404</v>
      </c>
      <c r="E8" s="75" t="s">
        <v>797</v>
      </c>
      <c r="F8" s="75" t="s">
        <v>798</v>
      </c>
      <c r="G8" s="75" t="s">
        <v>1401</v>
      </c>
      <c r="H8" s="75" t="s">
        <v>799</v>
      </c>
      <c r="I8" s="75" t="s">
        <v>800</v>
      </c>
      <c r="J8" s="75" t="s">
        <v>801</v>
      </c>
    </row>
    <row r="9" spans="1:10" ht="14.4" x14ac:dyDescent="0.3">
      <c r="A9" s="75" t="s">
        <v>802</v>
      </c>
      <c r="B9" s="75" t="s">
        <v>803</v>
      </c>
      <c r="C9" s="75" t="s">
        <v>804</v>
      </c>
      <c r="D9" s="75" t="s">
        <v>1402</v>
      </c>
      <c r="E9" s="75" t="s">
        <v>805</v>
      </c>
      <c r="F9" s="75" t="s">
        <v>806</v>
      </c>
      <c r="G9" s="75" t="s">
        <v>1401</v>
      </c>
      <c r="H9" s="75" t="s">
        <v>807</v>
      </c>
      <c r="I9" s="75" t="s">
        <v>808</v>
      </c>
      <c r="J9" s="75" t="s">
        <v>809</v>
      </c>
    </row>
    <row r="10" spans="1:10" ht="14.4" x14ac:dyDescent="0.3">
      <c r="A10" s="75" t="s">
        <v>810</v>
      </c>
      <c r="B10" s="75" t="s">
        <v>811</v>
      </c>
      <c r="C10" s="75" t="s">
        <v>812</v>
      </c>
      <c r="D10" s="75" t="s">
        <v>1402</v>
      </c>
      <c r="E10" s="75" t="s">
        <v>813</v>
      </c>
      <c r="F10" s="75" t="s">
        <v>814</v>
      </c>
      <c r="G10" s="75" t="s">
        <v>1401</v>
      </c>
      <c r="H10" s="75" t="s">
        <v>815</v>
      </c>
      <c r="I10" s="75" t="s">
        <v>800</v>
      </c>
      <c r="J10" s="75" t="s">
        <v>816</v>
      </c>
    </row>
    <row r="11" spans="1:10" ht="14.4" x14ac:dyDescent="0.3">
      <c r="A11" s="75" t="s">
        <v>817</v>
      </c>
      <c r="B11" s="75" t="s">
        <v>818</v>
      </c>
      <c r="C11" s="75" t="s">
        <v>819</v>
      </c>
      <c r="D11" s="75" t="s">
        <v>1405</v>
      </c>
      <c r="E11" s="75" t="s">
        <v>820</v>
      </c>
      <c r="F11" s="75" t="s">
        <v>821</v>
      </c>
      <c r="G11" s="75" t="s">
        <v>822</v>
      </c>
      <c r="H11" s="75" t="s">
        <v>823</v>
      </c>
      <c r="I11" s="75" t="s">
        <v>824</v>
      </c>
      <c r="J11" s="75" t="s">
        <v>825</v>
      </c>
    </row>
    <row r="12" spans="1:10" ht="14.4" x14ac:dyDescent="0.3">
      <c r="A12" s="75" t="s">
        <v>826</v>
      </c>
      <c r="B12" s="75" t="s">
        <v>827</v>
      </c>
      <c r="C12" s="75" t="s">
        <v>828</v>
      </c>
      <c r="D12" s="75" t="s">
        <v>1400</v>
      </c>
      <c r="E12" s="75" t="s">
        <v>829</v>
      </c>
      <c r="F12" s="75" t="s">
        <v>775</v>
      </c>
      <c r="G12" s="75" t="s">
        <v>1401</v>
      </c>
      <c r="H12" s="75" t="s">
        <v>830</v>
      </c>
      <c r="I12" s="75" t="s">
        <v>777</v>
      </c>
      <c r="J12" s="75" t="s">
        <v>831</v>
      </c>
    </row>
    <row r="13" spans="1:10" ht="14.4" x14ac:dyDescent="0.3">
      <c r="A13" s="75" t="s">
        <v>832</v>
      </c>
      <c r="B13" s="75" t="s">
        <v>833</v>
      </c>
      <c r="C13" s="75" t="s">
        <v>834</v>
      </c>
      <c r="D13" s="75" t="s">
        <v>1406</v>
      </c>
      <c r="E13" s="75" t="s">
        <v>835</v>
      </c>
      <c r="F13" s="75" t="s">
        <v>836</v>
      </c>
      <c r="G13" s="75" t="s">
        <v>1401</v>
      </c>
      <c r="H13" s="75" t="s">
        <v>837</v>
      </c>
      <c r="I13" s="75" t="s">
        <v>838</v>
      </c>
      <c r="J13" s="75" t="s">
        <v>839</v>
      </c>
    </row>
    <row r="14" spans="1:10" ht="14.4" x14ac:dyDescent="0.3">
      <c r="A14" s="75" t="s">
        <v>840</v>
      </c>
      <c r="B14" s="75" t="s">
        <v>841</v>
      </c>
      <c r="C14" s="75" t="s">
        <v>842</v>
      </c>
      <c r="D14" s="75" t="s">
        <v>1404</v>
      </c>
      <c r="E14" s="75" t="s">
        <v>843</v>
      </c>
      <c r="F14" s="75" t="s">
        <v>761</v>
      </c>
      <c r="G14" s="75" t="s">
        <v>1401</v>
      </c>
      <c r="H14" s="75" t="s">
        <v>844</v>
      </c>
      <c r="I14" s="75" t="s">
        <v>763</v>
      </c>
      <c r="J14" s="75" t="s">
        <v>845</v>
      </c>
    </row>
    <row r="15" spans="1:10" ht="14.4" x14ac:dyDescent="0.3">
      <c r="A15" s="75" t="s">
        <v>846</v>
      </c>
      <c r="B15" s="75" t="s">
        <v>847</v>
      </c>
      <c r="C15" s="75" t="s">
        <v>848</v>
      </c>
      <c r="D15" s="75" t="s">
        <v>1402</v>
      </c>
      <c r="E15" s="75" t="s">
        <v>849</v>
      </c>
      <c r="F15" s="75" t="s">
        <v>850</v>
      </c>
      <c r="G15" s="75" t="s">
        <v>1401</v>
      </c>
      <c r="H15" s="75" t="s">
        <v>851</v>
      </c>
      <c r="I15" s="75" t="s">
        <v>852</v>
      </c>
      <c r="J15" s="75" t="s">
        <v>853</v>
      </c>
    </row>
    <row r="16" spans="1:10" ht="14.4" x14ac:dyDescent="0.3">
      <c r="A16" s="75" t="s">
        <v>854</v>
      </c>
      <c r="B16" s="75" t="s">
        <v>855</v>
      </c>
      <c r="C16" s="75" t="s">
        <v>856</v>
      </c>
      <c r="D16" s="75" t="s">
        <v>1407</v>
      </c>
      <c r="E16" s="75" t="s">
        <v>857</v>
      </c>
      <c r="F16" s="75" t="s">
        <v>858</v>
      </c>
      <c r="G16" s="75" t="s">
        <v>859</v>
      </c>
      <c r="H16" s="75" t="s">
        <v>860</v>
      </c>
      <c r="I16" s="75" t="s">
        <v>861</v>
      </c>
      <c r="J16" s="75" t="s">
        <v>862</v>
      </c>
    </row>
    <row r="17" spans="1:10" ht="14.4" x14ac:dyDescent="0.3">
      <c r="A17" s="75" t="s">
        <v>863</v>
      </c>
      <c r="B17" s="75" t="s">
        <v>864</v>
      </c>
      <c r="C17" s="75" t="s">
        <v>865</v>
      </c>
      <c r="D17" s="75" t="s">
        <v>1400</v>
      </c>
      <c r="E17" s="75" t="s">
        <v>1426</v>
      </c>
      <c r="F17" s="75" t="s">
        <v>775</v>
      </c>
      <c r="G17" s="75" t="s">
        <v>1401</v>
      </c>
      <c r="H17" s="75" t="s">
        <v>866</v>
      </c>
      <c r="I17" s="75" t="s">
        <v>777</v>
      </c>
      <c r="J17" s="75" t="s">
        <v>867</v>
      </c>
    </row>
    <row r="18" spans="1:10" ht="14.4" x14ac:dyDescent="0.3">
      <c r="A18" s="75" t="s">
        <v>868</v>
      </c>
      <c r="B18" s="75" t="s">
        <v>869</v>
      </c>
      <c r="C18" s="75" t="s">
        <v>870</v>
      </c>
      <c r="D18" s="75" t="s">
        <v>1403</v>
      </c>
      <c r="E18" s="75" t="s">
        <v>871</v>
      </c>
      <c r="F18" s="75" t="s">
        <v>872</v>
      </c>
      <c r="G18" s="75" t="s">
        <v>1401</v>
      </c>
      <c r="H18" s="75" t="s">
        <v>873</v>
      </c>
      <c r="I18" s="75" t="s">
        <v>755</v>
      </c>
      <c r="J18" s="75" t="s">
        <v>874</v>
      </c>
    </row>
    <row r="19" spans="1:10" ht="14.4" x14ac:dyDescent="0.3">
      <c r="A19" s="75" t="s">
        <v>875</v>
      </c>
      <c r="B19" s="75" t="s">
        <v>876</v>
      </c>
      <c r="C19" s="75" t="s">
        <v>877</v>
      </c>
      <c r="D19" s="75" t="s">
        <v>1402</v>
      </c>
      <c r="E19" s="75" t="s">
        <v>878</v>
      </c>
      <c r="F19" s="75" t="s">
        <v>879</v>
      </c>
      <c r="G19" s="75" t="s">
        <v>1401</v>
      </c>
      <c r="H19" s="75" t="s">
        <v>880</v>
      </c>
      <c r="I19" s="75" t="s">
        <v>800</v>
      </c>
      <c r="J19" s="75" t="s">
        <v>881</v>
      </c>
    </row>
    <row r="20" spans="1:10" ht="14.4" x14ac:dyDescent="0.3">
      <c r="A20" s="75" t="s">
        <v>882</v>
      </c>
      <c r="B20" s="75" t="s">
        <v>883</v>
      </c>
      <c r="C20" s="75" t="s">
        <v>884</v>
      </c>
      <c r="D20" s="75" t="s">
        <v>1406</v>
      </c>
      <c r="E20" s="75" t="s">
        <v>885</v>
      </c>
      <c r="F20" s="75" t="s">
        <v>775</v>
      </c>
      <c r="G20" s="75" t="s">
        <v>1401</v>
      </c>
      <c r="H20" s="75" t="s">
        <v>886</v>
      </c>
      <c r="I20" s="75" t="s">
        <v>777</v>
      </c>
      <c r="J20" s="75" t="s">
        <v>887</v>
      </c>
    </row>
    <row r="21" spans="1:10" ht="14.4" x14ac:dyDescent="0.3">
      <c r="A21" s="75" t="s">
        <v>888</v>
      </c>
      <c r="B21" s="75" t="s">
        <v>889</v>
      </c>
      <c r="C21" s="75" t="s">
        <v>890</v>
      </c>
      <c r="D21" s="75" t="s">
        <v>1408</v>
      </c>
      <c r="E21" s="75" t="s">
        <v>891</v>
      </c>
      <c r="F21" s="75" t="s">
        <v>892</v>
      </c>
      <c r="G21" s="75" t="s">
        <v>1401</v>
      </c>
      <c r="H21" s="75" t="s">
        <v>893</v>
      </c>
      <c r="I21" s="75" t="s">
        <v>894</v>
      </c>
      <c r="J21" s="75" t="s">
        <v>895</v>
      </c>
    </row>
    <row r="22" spans="1:10" ht="14.4" x14ac:dyDescent="0.3">
      <c r="A22" s="75" t="s">
        <v>896</v>
      </c>
      <c r="B22" s="75" t="s">
        <v>897</v>
      </c>
      <c r="C22" s="75" t="s">
        <v>898</v>
      </c>
      <c r="D22" s="75" t="s">
        <v>1409</v>
      </c>
      <c r="E22" s="75" t="s">
        <v>899</v>
      </c>
      <c r="F22" s="75" t="s">
        <v>858</v>
      </c>
      <c r="G22" s="75" t="s">
        <v>859</v>
      </c>
      <c r="H22" s="75" t="s">
        <v>900</v>
      </c>
      <c r="I22" s="75" t="s">
        <v>861</v>
      </c>
      <c r="J22" s="75" t="s">
        <v>901</v>
      </c>
    </row>
    <row r="23" spans="1:10" ht="14.4" x14ac:dyDescent="0.3">
      <c r="A23" s="75" t="s">
        <v>1410</v>
      </c>
      <c r="B23" s="75" t="s">
        <v>1411</v>
      </c>
      <c r="C23" s="75" t="s">
        <v>902</v>
      </c>
      <c r="D23" s="75" t="s">
        <v>1405</v>
      </c>
      <c r="E23" s="75" t="s">
        <v>903</v>
      </c>
      <c r="F23" s="75" t="s">
        <v>806</v>
      </c>
      <c r="G23" s="75" t="s">
        <v>1401</v>
      </c>
      <c r="H23" s="75" t="s">
        <v>904</v>
      </c>
      <c r="I23" s="75" t="s">
        <v>808</v>
      </c>
      <c r="J23" s="75" t="s">
        <v>905</v>
      </c>
    </row>
    <row r="24" spans="1:10" ht="14.4" x14ac:dyDescent="0.3">
      <c r="A24" s="75" t="s">
        <v>906</v>
      </c>
      <c r="B24" s="75" t="s">
        <v>907</v>
      </c>
      <c r="C24" s="75" t="s">
        <v>908</v>
      </c>
      <c r="D24" s="75" t="s">
        <v>1412</v>
      </c>
      <c r="E24" s="75" t="s">
        <v>909</v>
      </c>
      <c r="F24" s="75" t="s">
        <v>910</v>
      </c>
      <c r="G24" s="75" t="s">
        <v>1401</v>
      </c>
      <c r="H24" s="75" t="s">
        <v>911</v>
      </c>
      <c r="I24" s="75" t="s">
        <v>800</v>
      </c>
      <c r="J24" s="75" t="s">
        <v>912</v>
      </c>
    </row>
    <row r="25" spans="1:10" ht="14.4" x14ac:dyDescent="0.3">
      <c r="A25" s="75" t="s">
        <v>913</v>
      </c>
      <c r="B25" s="75" t="s">
        <v>914</v>
      </c>
      <c r="C25" s="75" t="s">
        <v>915</v>
      </c>
      <c r="D25" s="75" t="s">
        <v>1402</v>
      </c>
      <c r="E25" s="75" t="s">
        <v>916</v>
      </c>
      <c r="F25" s="75" t="s">
        <v>917</v>
      </c>
      <c r="G25" s="75" t="s">
        <v>1401</v>
      </c>
      <c r="H25" s="75" t="s">
        <v>918</v>
      </c>
      <c r="I25" s="75" t="s">
        <v>785</v>
      </c>
      <c r="J25" s="75" t="s">
        <v>919</v>
      </c>
    </row>
    <row r="26" spans="1:10" ht="14.4" x14ac:dyDescent="0.3">
      <c r="A26" s="75" t="s">
        <v>920</v>
      </c>
      <c r="B26" s="75" t="s">
        <v>921</v>
      </c>
      <c r="C26" s="75" t="s">
        <v>922</v>
      </c>
      <c r="D26" s="75" t="s">
        <v>1404</v>
      </c>
      <c r="E26" s="75" t="s">
        <v>923</v>
      </c>
      <c r="F26" s="75" t="s">
        <v>924</v>
      </c>
      <c r="G26" s="75" t="s">
        <v>1401</v>
      </c>
      <c r="H26" s="75" t="s">
        <v>925</v>
      </c>
      <c r="I26" s="75" t="s">
        <v>755</v>
      </c>
      <c r="J26" s="75" t="s">
        <v>926</v>
      </c>
    </row>
    <row r="27" spans="1:10" ht="14.4" x14ac:dyDescent="0.3">
      <c r="A27" s="75" t="s">
        <v>927</v>
      </c>
      <c r="B27" s="75" t="s">
        <v>928</v>
      </c>
      <c r="C27" s="75" t="s">
        <v>929</v>
      </c>
      <c r="D27" s="75" t="s">
        <v>1404</v>
      </c>
      <c r="E27" s="75" t="s">
        <v>930</v>
      </c>
      <c r="F27" s="75" t="s">
        <v>879</v>
      </c>
      <c r="G27" s="75" t="s">
        <v>1401</v>
      </c>
      <c r="H27" s="75" t="s">
        <v>880</v>
      </c>
      <c r="I27" s="75" t="s">
        <v>800</v>
      </c>
      <c r="J27" s="75" t="s">
        <v>931</v>
      </c>
    </row>
    <row r="28" spans="1:10" ht="14.4" x14ac:dyDescent="0.3">
      <c r="A28" s="75" t="s">
        <v>932</v>
      </c>
      <c r="B28" s="75" t="s">
        <v>933</v>
      </c>
      <c r="C28" s="75" t="s">
        <v>934</v>
      </c>
      <c r="D28" s="75" t="s">
        <v>1400</v>
      </c>
      <c r="E28" s="75" t="s">
        <v>935</v>
      </c>
      <c r="F28" s="75" t="s">
        <v>936</v>
      </c>
      <c r="G28" s="75" t="s">
        <v>1401</v>
      </c>
      <c r="H28" s="75" t="s">
        <v>937</v>
      </c>
      <c r="I28" s="75" t="s">
        <v>938</v>
      </c>
      <c r="J28" s="75" t="s">
        <v>939</v>
      </c>
    </row>
    <row r="29" spans="1:10" ht="14.4" x14ac:dyDescent="0.3">
      <c r="A29" s="75" t="s">
        <v>940</v>
      </c>
      <c r="B29" s="75" t="s">
        <v>941</v>
      </c>
      <c r="C29" s="75" t="s">
        <v>942</v>
      </c>
      <c r="D29" s="75" t="s">
        <v>1408</v>
      </c>
      <c r="E29" s="75" t="s">
        <v>943</v>
      </c>
      <c r="F29" s="75" t="s">
        <v>944</v>
      </c>
      <c r="G29" s="75" t="s">
        <v>1401</v>
      </c>
      <c r="H29" s="75" t="s">
        <v>945</v>
      </c>
      <c r="I29" s="75" t="s">
        <v>946</v>
      </c>
      <c r="J29" s="75" t="s">
        <v>947</v>
      </c>
    </row>
    <row r="30" spans="1:10" ht="14.4" x14ac:dyDescent="0.3">
      <c r="A30" s="75" t="s">
        <v>948</v>
      </c>
      <c r="B30" s="75" t="s">
        <v>1413</v>
      </c>
      <c r="C30" s="75" t="s">
        <v>949</v>
      </c>
      <c r="D30" s="75" t="s">
        <v>1404</v>
      </c>
      <c r="E30" s="75" t="s">
        <v>950</v>
      </c>
      <c r="F30" s="75" t="s">
        <v>951</v>
      </c>
      <c r="G30" s="75" t="s">
        <v>1401</v>
      </c>
      <c r="H30" s="75" t="s">
        <v>952</v>
      </c>
      <c r="I30" s="75" t="s">
        <v>808</v>
      </c>
      <c r="J30" s="75" t="s">
        <v>953</v>
      </c>
    </row>
    <row r="31" spans="1:10" ht="14.4" x14ac:dyDescent="0.3">
      <c r="A31" s="75" t="s">
        <v>954</v>
      </c>
      <c r="B31" s="75" t="s">
        <v>955</v>
      </c>
      <c r="C31" s="75" t="s">
        <v>956</v>
      </c>
      <c r="D31" s="75" t="s">
        <v>1408</v>
      </c>
      <c r="E31" s="75" t="s">
        <v>957</v>
      </c>
      <c r="F31" s="75" t="s">
        <v>958</v>
      </c>
      <c r="G31" s="75" t="s">
        <v>1401</v>
      </c>
      <c r="H31" s="75" t="s">
        <v>959</v>
      </c>
      <c r="I31" s="75" t="s">
        <v>808</v>
      </c>
      <c r="J31" s="75" t="s">
        <v>960</v>
      </c>
    </row>
    <row r="32" spans="1:10" ht="14.4" x14ac:dyDescent="0.3">
      <c r="A32" s="75" t="s">
        <v>961</v>
      </c>
      <c r="B32" s="75" t="s">
        <v>962</v>
      </c>
      <c r="C32" s="75" t="s">
        <v>963</v>
      </c>
      <c r="D32" s="75" t="s">
        <v>1407</v>
      </c>
      <c r="E32" s="75" t="s">
        <v>964</v>
      </c>
      <c r="F32" s="75" t="s">
        <v>965</v>
      </c>
      <c r="G32" s="75" t="s">
        <v>859</v>
      </c>
      <c r="H32" s="75" t="s">
        <v>966</v>
      </c>
      <c r="I32" s="75" t="s">
        <v>861</v>
      </c>
      <c r="J32" s="75" t="s">
        <v>967</v>
      </c>
    </row>
    <row r="33" spans="1:10" ht="14.4" x14ac:dyDescent="0.3">
      <c r="A33" s="75" t="s">
        <v>968</v>
      </c>
      <c r="B33" s="75" t="s">
        <v>969</v>
      </c>
      <c r="C33" s="75" t="s">
        <v>970</v>
      </c>
      <c r="D33" s="75" t="s">
        <v>1404</v>
      </c>
      <c r="E33" s="75" t="s">
        <v>971</v>
      </c>
      <c r="F33" s="75" t="s">
        <v>972</v>
      </c>
      <c r="G33" s="75" t="s">
        <v>973</v>
      </c>
      <c r="H33" s="75" t="s">
        <v>974</v>
      </c>
      <c r="I33" s="75" t="s">
        <v>975</v>
      </c>
      <c r="J33" s="75" t="s">
        <v>976</v>
      </c>
    </row>
    <row r="34" spans="1:10" ht="14.4" x14ac:dyDescent="0.3">
      <c r="A34" s="75" t="s">
        <v>977</v>
      </c>
      <c r="B34" s="75" t="s">
        <v>978</v>
      </c>
      <c r="C34" s="75" t="s">
        <v>979</v>
      </c>
      <c r="D34" s="75" t="s">
        <v>1402</v>
      </c>
      <c r="E34" s="75" t="s">
        <v>980</v>
      </c>
      <c r="F34" s="75" t="s">
        <v>981</v>
      </c>
      <c r="G34" s="75" t="s">
        <v>982</v>
      </c>
      <c r="H34" s="75" t="s">
        <v>983</v>
      </c>
      <c r="I34" s="75" t="s">
        <v>984</v>
      </c>
      <c r="J34" s="75" t="s">
        <v>985</v>
      </c>
    </row>
    <row r="35" spans="1:10" ht="14.4" x14ac:dyDescent="0.3">
      <c r="A35" s="75" t="s">
        <v>986</v>
      </c>
      <c r="B35" s="75" t="s">
        <v>987</v>
      </c>
      <c r="C35" s="75" t="s">
        <v>988</v>
      </c>
      <c r="D35" s="75" t="s">
        <v>1405</v>
      </c>
      <c r="E35" s="75" t="s">
        <v>989</v>
      </c>
      <c r="F35" s="75" t="s">
        <v>990</v>
      </c>
      <c r="G35" s="75" t="s">
        <v>991</v>
      </c>
      <c r="H35" s="75" t="s">
        <v>992</v>
      </c>
      <c r="I35" s="75" t="s">
        <v>861</v>
      </c>
      <c r="J35" s="75" t="s">
        <v>993</v>
      </c>
    </row>
    <row r="36" spans="1:10" ht="14.4" x14ac:dyDescent="0.3">
      <c r="A36" s="75" t="s">
        <v>994</v>
      </c>
      <c r="B36" s="75" t="s">
        <v>995</v>
      </c>
      <c r="C36" s="75" t="s">
        <v>996</v>
      </c>
      <c r="D36" s="75" t="s">
        <v>1400</v>
      </c>
      <c r="E36" s="75" t="s">
        <v>997</v>
      </c>
      <c r="F36" s="75" t="s">
        <v>998</v>
      </c>
      <c r="G36" s="75" t="s">
        <v>999</v>
      </c>
      <c r="H36" s="75" t="s">
        <v>1000</v>
      </c>
      <c r="I36" s="75" t="s">
        <v>984</v>
      </c>
      <c r="J36" s="75" t="s">
        <v>1001</v>
      </c>
    </row>
    <row r="37" spans="1:10" ht="14.4" x14ac:dyDescent="0.3">
      <c r="A37" s="75" t="s">
        <v>1002</v>
      </c>
      <c r="B37" s="75" t="s">
        <v>1003</v>
      </c>
      <c r="C37" s="75" t="s">
        <v>1004</v>
      </c>
      <c r="D37" s="75" t="s">
        <v>1400</v>
      </c>
      <c r="E37" s="75" t="s">
        <v>1424</v>
      </c>
      <c r="F37" s="75" t="s">
        <v>1005</v>
      </c>
      <c r="G37" s="75" t="s">
        <v>973</v>
      </c>
      <c r="H37" s="75" t="s">
        <v>1006</v>
      </c>
      <c r="I37" s="75" t="s">
        <v>975</v>
      </c>
      <c r="J37" s="75" t="s">
        <v>1007</v>
      </c>
    </row>
    <row r="38" spans="1:10" ht="14.4" x14ac:dyDescent="0.3">
      <c r="A38" s="75" t="s">
        <v>1008</v>
      </c>
      <c r="B38" s="75" t="s">
        <v>1009</v>
      </c>
      <c r="C38" s="75" t="s">
        <v>1010</v>
      </c>
      <c r="D38" s="75" t="s">
        <v>1407</v>
      </c>
      <c r="E38" s="75" t="s">
        <v>1011</v>
      </c>
      <c r="F38" s="75" t="s">
        <v>1012</v>
      </c>
      <c r="G38" s="75" t="s">
        <v>1013</v>
      </c>
      <c r="H38" s="75" t="s">
        <v>1401</v>
      </c>
      <c r="I38" s="75" t="s">
        <v>1014</v>
      </c>
      <c r="J38" s="75" t="s">
        <v>1015</v>
      </c>
    </row>
    <row r="39" spans="1:10" ht="14.4" x14ac:dyDescent="0.3">
      <c r="A39" s="75" t="s">
        <v>1016</v>
      </c>
      <c r="B39" s="75" t="s">
        <v>1017</v>
      </c>
      <c r="C39" s="75" t="s">
        <v>1018</v>
      </c>
      <c r="D39" s="75" t="s">
        <v>1404</v>
      </c>
      <c r="E39" s="75" t="s">
        <v>1425</v>
      </c>
      <c r="F39" s="75" t="s">
        <v>1019</v>
      </c>
      <c r="G39" s="75" t="s">
        <v>1020</v>
      </c>
      <c r="H39" s="75" t="s">
        <v>1021</v>
      </c>
      <c r="I39" s="75" t="s">
        <v>777</v>
      </c>
      <c r="J39" s="75" t="s">
        <v>1022</v>
      </c>
    </row>
    <row r="40" spans="1:10" ht="14.4" x14ac:dyDescent="0.3">
      <c r="A40" s="75" t="s">
        <v>1023</v>
      </c>
      <c r="B40" s="75" t="s">
        <v>1024</v>
      </c>
      <c r="C40" s="75" t="s">
        <v>1025</v>
      </c>
      <c r="D40" s="75" t="s">
        <v>1407</v>
      </c>
      <c r="E40" s="75" t="s">
        <v>1026</v>
      </c>
      <c r="F40" s="75" t="s">
        <v>1027</v>
      </c>
      <c r="G40" s="75" t="s">
        <v>1401</v>
      </c>
      <c r="H40" s="75" t="s">
        <v>1028</v>
      </c>
      <c r="I40" s="75" t="s">
        <v>755</v>
      </c>
      <c r="J40" s="75" t="s">
        <v>1029</v>
      </c>
    </row>
    <row r="41" spans="1:10" ht="14.4" x14ac:dyDescent="0.3">
      <c r="A41" s="75" t="s">
        <v>1030</v>
      </c>
      <c r="B41" s="75" t="s">
        <v>1031</v>
      </c>
      <c r="C41" s="75" t="s">
        <v>1032</v>
      </c>
      <c r="D41" s="75" t="s">
        <v>1400</v>
      </c>
      <c r="E41" s="75" t="s">
        <v>1033</v>
      </c>
      <c r="F41" s="75" t="s">
        <v>1034</v>
      </c>
      <c r="G41" s="75" t="s">
        <v>1401</v>
      </c>
      <c r="H41" s="75" t="s">
        <v>1035</v>
      </c>
      <c r="I41" s="75" t="s">
        <v>800</v>
      </c>
      <c r="J41" s="75" t="s">
        <v>1036</v>
      </c>
    </row>
    <row r="42" spans="1:10" ht="14.4" x14ac:dyDescent="0.3">
      <c r="A42" s="75" t="s">
        <v>1037</v>
      </c>
      <c r="B42" s="75" t="s">
        <v>1038</v>
      </c>
      <c r="C42" s="75" t="s">
        <v>1039</v>
      </c>
      <c r="D42" s="75" t="s">
        <v>1408</v>
      </c>
      <c r="E42" s="75" t="s">
        <v>1040</v>
      </c>
      <c r="F42" s="75" t="s">
        <v>1041</v>
      </c>
      <c r="G42" s="75" t="s">
        <v>1401</v>
      </c>
      <c r="H42" s="75" t="s">
        <v>1042</v>
      </c>
      <c r="I42" s="75" t="s">
        <v>800</v>
      </c>
      <c r="J42" s="75" t="s">
        <v>1043</v>
      </c>
    </row>
    <row r="43" spans="1:10" ht="14.4" x14ac:dyDescent="0.3">
      <c r="A43" s="75" t="s">
        <v>1044</v>
      </c>
      <c r="B43" s="75" t="s">
        <v>1045</v>
      </c>
      <c r="C43" s="75" t="s">
        <v>1046</v>
      </c>
      <c r="D43" s="75" t="s">
        <v>1409</v>
      </c>
      <c r="E43" s="75" t="s">
        <v>1047</v>
      </c>
      <c r="F43" s="75" t="s">
        <v>1048</v>
      </c>
      <c r="G43" s="75" t="s">
        <v>822</v>
      </c>
      <c r="H43" s="75" t="s">
        <v>1049</v>
      </c>
      <c r="I43" s="75" t="s">
        <v>824</v>
      </c>
      <c r="J43" s="75" t="s">
        <v>1050</v>
      </c>
    </row>
    <row r="44" spans="1:10" ht="14.4" x14ac:dyDescent="0.3">
      <c r="A44" s="75" t="s">
        <v>1051</v>
      </c>
      <c r="B44" s="75" t="s">
        <v>1052</v>
      </c>
      <c r="C44" s="75" t="s">
        <v>1053</v>
      </c>
      <c r="D44" s="75" t="s">
        <v>1404</v>
      </c>
      <c r="E44" s="75" t="s">
        <v>1054</v>
      </c>
      <c r="F44" s="75" t="s">
        <v>1055</v>
      </c>
      <c r="G44" s="75" t="s">
        <v>1056</v>
      </c>
      <c r="H44" s="75" t="s">
        <v>1057</v>
      </c>
      <c r="I44" s="75" t="s">
        <v>975</v>
      </c>
      <c r="J44" s="75" t="s">
        <v>1058</v>
      </c>
    </row>
    <row r="45" spans="1:10" ht="14.4" x14ac:dyDescent="0.3">
      <c r="A45" s="75" t="s">
        <v>1059</v>
      </c>
      <c r="B45" s="75" t="s">
        <v>1060</v>
      </c>
      <c r="C45" s="75" t="s">
        <v>1061</v>
      </c>
      <c r="D45" s="75" t="s">
        <v>1400</v>
      </c>
      <c r="E45" s="75" t="s">
        <v>1062</v>
      </c>
      <c r="F45" s="75" t="s">
        <v>1063</v>
      </c>
      <c r="G45" s="75" t="s">
        <v>1401</v>
      </c>
      <c r="H45" s="75" t="s">
        <v>1064</v>
      </c>
      <c r="I45" s="75" t="s">
        <v>755</v>
      </c>
      <c r="J45" s="75" t="s">
        <v>1065</v>
      </c>
    </row>
    <row r="46" spans="1:10" ht="14.4" x14ac:dyDescent="0.3">
      <c r="A46" s="75" t="s">
        <v>1066</v>
      </c>
      <c r="B46" s="75" t="s">
        <v>1067</v>
      </c>
      <c r="C46" s="75" t="s">
        <v>1068</v>
      </c>
      <c r="D46" s="75" t="s">
        <v>1402</v>
      </c>
      <c r="E46" s="75" t="s">
        <v>1421</v>
      </c>
      <c r="F46" s="75" t="s">
        <v>1069</v>
      </c>
      <c r="G46" s="75" t="s">
        <v>1070</v>
      </c>
      <c r="H46" s="75" t="s">
        <v>1071</v>
      </c>
      <c r="I46" s="75" t="s">
        <v>975</v>
      </c>
      <c r="J46" s="75" t="s">
        <v>1072</v>
      </c>
    </row>
    <row r="47" spans="1:10" ht="14.4" x14ac:dyDescent="0.3">
      <c r="A47" s="75" t="s">
        <v>1073</v>
      </c>
      <c r="B47" s="75" t="s">
        <v>1074</v>
      </c>
      <c r="C47" s="75" t="s">
        <v>1075</v>
      </c>
      <c r="D47" s="75" t="s">
        <v>1405</v>
      </c>
      <c r="E47" s="75" t="s">
        <v>1076</v>
      </c>
      <c r="F47" s="75" t="s">
        <v>1077</v>
      </c>
      <c r="G47" s="75" t="s">
        <v>1078</v>
      </c>
      <c r="H47" s="75" t="s">
        <v>1079</v>
      </c>
      <c r="I47" s="75" t="s">
        <v>984</v>
      </c>
      <c r="J47" s="75" t="s">
        <v>1080</v>
      </c>
    </row>
    <row r="48" spans="1:10" ht="14.4" x14ac:dyDescent="0.3">
      <c r="A48" s="75" t="s">
        <v>1081</v>
      </c>
      <c r="B48" s="75" t="s">
        <v>1082</v>
      </c>
      <c r="C48" s="75" t="s">
        <v>1083</v>
      </c>
      <c r="D48" s="75" t="s">
        <v>1402</v>
      </c>
      <c r="E48" s="75" t="s">
        <v>1084</v>
      </c>
      <c r="F48" s="75" t="s">
        <v>1085</v>
      </c>
      <c r="G48" s="75" t="s">
        <v>1086</v>
      </c>
      <c r="H48" s="75" t="s">
        <v>1087</v>
      </c>
      <c r="I48" s="75" t="s">
        <v>984</v>
      </c>
      <c r="J48" s="75" t="s">
        <v>1088</v>
      </c>
    </row>
    <row r="49" spans="1:10" ht="14.4" x14ac:dyDescent="0.3">
      <c r="A49" s="75" t="s">
        <v>1089</v>
      </c>
      <c r="B49" s="75" t="s">
        <v>1090</v>
      </c>
      <c r="C49" s="75" t="s">
        <v>1091</v>
      </c>
      <c r="D49" s="75" t="s">
        <v>1408</v>
      </c>
      <c r="E49" s="75" t="s">
        <v>1092</v>
      </c>
      <c r="F49" s="75" t="s">
        <v>1093</v>
      </c>
      <c r="G49" s="75" t="s">
        <v>973</v>
      </c>
      <c r="H49" s="75" t="s">
        <v>1094</v>
      </c>
      <c r="I49" s="75" t="s">
        <v>975</v>
      </c>
      <c r="J49" s="75" t="s">
        <v>1095</v>
      </c>
    </row>
    <row r="50" spans="1:10" ht="14.4" x14ac:dyDescent="0.3">
      <c r="A50" s="75" t="s">
        <v>1096</v>
      </c>
      <c r="B50" s="75" t="s">
        <v>1097</v>
      </c>
      <c r="C50" s="75" t="s">
        <v>1098</v>
      </c>
      <c r="D50" s="75" t="s">
        <v>1404</v>
      </c>
      <c r="E50" s="75" t="s">
        <v>1099</v>
      </c>
      <c r="F50" s="75" t="s">
        <v>1100</v>
      </c>
      <c r="G50" s="75" t="s">
        <v>1401</v>
      </c>
      <c r="H50" s="75" t="s">
        <v>1101</v>
      </c>
      <c r="I50" s="75" t="s">
        <v>938</v>
      </c>
      <c r="J50" s="75" t="s">
        <v>1102</v>
      </c>
    </row>
    <row r="51" spans="1:10" ht="14.4" x14ac:dyDescent="0.3">
      <c r="A51" s="75" t="s">
        <v>1103</v>
      </c>
      <c r="B51" s="75" t="s">
        <v>1104</v>
      </c>
      <c r="C51" s="75" t="s">
        <v>1105</v>
      </c>
      <c r="D51" s="75" t="s">
        <v>1406</v>
      </c>
      <c r="E51" s="75" t="s">
        <v>1106</v>
      </c>
      <c r="F51" s="75" t="s">
        <v>1107</v>
      </c>
      <c r="G51" s="75" t="s">
        <v>1401</v>
      </c>
      <c r="H51" s="75" t="s">
        <v>1108</v>
      </c>
      <c r="I51" s="75" t="s">
        <v>1109</v>
      </c>
      <c r="J51" s="75" t="s">
        <v>1110</v>
      </c>
    </row>
    <row r="52" spans="1:10" ht="14.4" x14ac:dyDescent="0.3">
      <c r="A52" s="75" t="s">
        <v>1111</v>
      </c>
      <c r="B52" s="75" t="s">
        <v>1112</v>
      </c>
      <c r="C52" s="75" t="s">
        <v>1113</v>
      </c>
      <c r="D52" s="75" t="s">
        <v>1409</v>
      </c>
      <c r="E52" s="75" t="s">
        <v>1114</v>
      </c>
      <c r="F52" s="75" t="s">
        <v>1115</v>
      </c>
      <c r="G52" s="75" t="s">
        <v>1116</v>
      </c>
      <c r="H52" s="75" t="s">
        <v>1117</v>
      </c>
      <c r="I52" s="75" t="s">
        <v>824</v>
      </c>
      <c r="J52" s="75" t="s">
        <v>1118</v>
      </c>
    </row>
    <row r="53" spans="1:10" ht="14.4" x14ac:dyDescent="0.3">
      <c r="A53" s="75" t="s">
        <v>1119</v>
      </c>
      <c r="B53" s="75" t="s">
        <v>1120</v>
      </c>
      <c r="C53" s="75" t="s">
        <v>1121</v>
      </c>
      <c r="D53" s="75" t="s">
        <v>1409</v>
      </c>
      <c r="E53" s="75" t="s">
        <v>1122</v>
      </c>
      <c r="F53" s="75" t="s">
        <v>1123</v>
      </c>
      <c r="G53" s="75" t="s">
        <v>1401</v>
      </c>
      <c r="H53" s="75" t="s">
        <v>1124</v>
      </c>
      <c r="I53" s="75" t="s">
        <v>755</v>
      </c>
      <c r="J53" s="75" t="s">
        <v>1125</v>
      </c>
    </row>
    <row r="54" spans="1:10" ht="14.4" x14ac:dyDescent="0.3">
      <c r="A54" s="75" t="s">
        <v>1126</v>
      </c>
      <c r="B54" s="75" t="s">
        <v>1127</v>
      </c>
      <c r="C54" s="75" t="s">
        <v>1128</v>
      </c>
      <c r="D54" s="75" t="s">
        <v>1407</v>
      </c>
      <c r="E54" s="75" t="s">
        <v>1422</v>
      </c>
      <c r="F54" s="75" t="s">
        <v>775</v>
      </c>
      <c r="G54" s="75" t="s">
        <v>1401</v>
      </c>
      <c r="H54" s="75" t="s">
        <v>1129</v>
      </c>
      <c r="I54" s="75" t="s">
        <v>777</v>
      </c>
      <c r="J54" s="75" t="s">
        <v>1130</v>
      </c>
    </row>
    <row r="55" spans="1:10" ht="14.4" x14ac:dyDescent="0.3">
      <c r="A55" s="75" t="s">
        <v>1131</v>
      </c>
      <c r="B55" s="75" t="s">
        <v>1132</v>
      </c>
      <c r="C55" s="75" t="s">
        <v>1133</v>
      </c>
      <c r="D55" s="75" t="s">
        <v>1406</v>
      </c>
      <c r="E55" s="75" t="s">
        <v>1423</v>
      </c>
      <c r="F55" s="75" t="s">
        <v>836</v>
      </c>
      <c r="G55" s="75" t="s">
        <v>1401</v>
      </c>
      <c r="H55" s="75" t="s">
        <v>837</v>
      </c>
      <c r="I55" s="75" t="s">
        <v>838</v>
      </c>
      <c r="J55" s="75" t="s">
        <v>1134</v>
      </c>
    </row>
    <row r="56" spans="1:10" ht="14.4" x14ac:dyDescent="0.3">
      <c r="A56" s="75" t="s">
        <v>1135</v>
      </c>
      <c r="B56" s="75" t="s">
        <v>1136</v>
      </c>
      <c r="C56" s="75" t="s">
        <v>1137</v>
      </c>
      <c r="D56" s="75" t="s">
        <v>1400</v>
      </c>
      <c r="E56" s="75" t="s">
        <v>1138</v>
      </c>
      <c r="F56" s="75" t="s">
        <v>1139</v>
      </c>
      <c r="G56" s="75" t="s">
        <v>1140</v>
      </c>
      <c r="H56" s="75" t="s">
        <v>1141</v>
      </c>
      <c r="I56" s="75" t="s">
        <v>975</v>
      </c>
      <c r="J56" s="75" t="s">
        <v>1142</v>
      </c>
    </row>
    <row r="57" spans="1:10" ht="14.4" x14ac:dyDescent="0.3">
      <c r="A57" s="75" t="s">
        <v>1143</v>
      </c>
      <c r="B57" s="75" t="s">
        <v>1144</v>
      </c>
      <c r="C57" s="75" t="s">
        <v>1145</v>
      </c>
      <c r="D57" s="75" t="s">
        <v>1402</v>
      </c>
      <c r="E57" s="75" t="s">
        <v>1146</v>
      </c>
      <c r="F57" s="75" t="s">
        <v>1147</v>
      </c>
      <c r="G57" s="75" t="s">
        <v>1401</v>
      </c>
      <c r="H57" s="75" t="s">
        <v>1148</v>
      </c>
      <c r="I57" s="75" t="s">
        <v>755</v>
      </c>
      <c r="J57" s="75" t="s">
        <v>1149</v>
      </c>
    </row>
    <row r="58" spans="1:10" ht="14.4" x14ac:dyDescent="0.3">
      <c r="A58" s="75" t="s">
        <v>1414</v>
      </c>
      <c r="B58" s="75" t="s">
        <v>1415</v>
      </c>
      <c r="C58" s="75" t="s">
        <v>1150</v>
      </c>
      <c r="D58" s="75" t="s">
        <v>1402</v>
      </c>
      <c r="E58" s="75" t="s">
        <v>1151</v>
      </c>
      <c r="F58" s="75" t="s">
        <v>1152</v>
      </c>
      <c r="G58" s="75" t="s">
        <v>1401</v>
      </c>
      <c r="H58" s="75" t="s">
        <v>1153</v>
      </c>
      <c r="I58" s="75" t="s">
        <v>800</v>
      </c>
      <c r="J58" s="75" t="s">
        <v>1154</v>
      </c>
    </row>
    <row r="59" spans="1:10" ht="14.4" x14ac:dyDescent="0.3">
      <c r="A59" s="75" t="s">
        <v>1155</v>
      </c>
      <c r="B59" s="75" t="s">
        <v>1156</v>
      </c>
      <c r="C59" s="75" t="s">
        <v>1157</v>
      </c>
      <c r="D59" s="75" t="s">
        <v>1400</v>
      </c>
      <c r="E59" s="75" t="s">
        <v>1158</v>
      </c>
      <c r="F59" s="75" t="s">
        <v>761</v>
      </c>
      <c r="G59" s="75" t="s">
        <v>1401</v>
      </c>
      <c r="H59" s="75" t="s">
        <v>1159</v>
      </c>
      <c r="I59" s="75" t="s">
        <v>763</v>
      </c>
      <c r="J59" s="75" t="s">
        <v>1160</v>
      </c>
    </row>
    <row r="60" spans="1:10" ht="14.4" x14ac:dyDescent="0.3">
      <c r="A60" s="75" t="s">
        <v>1161</v>
      </c>
      <c r="B60" s="75" t="s">
        <v>1162</v>
      </c>
      <c r="C60" s="75" t="s">
        <v>1163</v>
      </c>
      <c r="D60" s="75" t="s">
        <v>1408</v>
      </c>
      <c r="E60" s="75" t="s">
        <v>1164</v>
      </c>
      <c r="F60" s="75" t="s">
        <v>1165</v>
      </c>
      <c r="G60" s="75" t="s">
        <v>1401</v>
      </c>
      <c r="H60" s="75" t="s">
        <v>1166</v>
      </c>
      <c r="I60" s="75" t="s">
        <v>894</v>
      </c>
      <c r="J60" s="75" t="s">
        <v>1167</v>
      </c>
    </row>
    <row r="61" spans="1:10" ht="14.4" x14ac:dyDescent="0.3">
      <c r="A61" s="75" t="s">
        <v>1168</v>
      </c>
      <c r="B61" s="75" t="s">
        <v>1169</v>
      </c>
      <c r="C61" s="75" t="s">
        <v>1170</v>
      </c>
      <c r="D61" s="75" t="s">
        <v>1400</v>
      </c>
      <c r="E61" s="75" t="s">
        <v>1171</v>
      </c>
      <c r="F61" s="75" t="s">
        <v>944</v>
      </c>
      <c r="G61" s="75" t="s">
        <v>1401</v>
      </c>
      <c r="H61" s="75" t="s">
        <v>1172</v>
      </c>
      <c r="I61" s="75" t="s">
        <v>946</v>
      </c>
      <c r="J61" s="75" t="s">
        <v>1173</v>
      </c>
    </row>
    <row r="62" spans="1:10" ht="14.4" x14ac:dyDescent="0.3">
      <c r="A62" s="75" t="s">
        <v>1174</v>
      </c>
      <c r="B62" s="75" t="s">
        <v>1175</v>
      </c>
      <c r="C62" s="75" t="s">
        <v>1176</v>
      </c>
      <c r="D62" s="75" t="s">
        <v>1405</v>
      </c>
      <c r="E62" s="75" t="s">
        <v>1177</v>
      </c>
      <c r="F62" s="75" t="s">
        <v>990</v>
      </c>
      <c r="G62" s="75" t="s">
        <v>991</v>
      </c>
      <c r="H62" s="75" t="s">
        <v>1178</v>
      </c>
      <c r="I62" s="75" t="s">
        <v>861</v>
      </c>
      <c r="J62" s="75" t="s">
        <v>1179</v>
      </c>
    </row>
    <row r="63" spans="1:10" ht="14.4" x14ac:dyDescent="0.3">
      <c r="A63" s="75" t="s">
        <v>1180</v>
      </c>
      <c r="B63" s="75" t="s">
        <v>1181</v>
      </c>
      <c r="C63" s="75" t="s">
        <v>1182</v>
      </c>
      <c r="D63" s="75" t="s">
        <v>1409</v>
      </c>
      <c r="E63" s="75" t="s">
        <v>1183</v>
      </c>
      <c r="F63" s="75" t="s">
        <v>858</v>
      </c>
      <c r="G63" s="75" t="s">
        <v>859</v>
      </c>
      <c r="H63" s="75" t="s">
        <v>1184</v>
      </c>
      <c r="I63" s="75" t="s">
        <v>861</v>
      </c>
      <c r="J63" s="75" t="s">
        <v>1185</v>
      </c>
    </row>
    <row r="64" spans="1:10" ht="14.4" x14ac:dyDescent="0.3">
      <c r="A64" s="75" t="s">
        <v>1186</v>
      </c>
      <c r="B64" s="75" t="s">
        <v>1187</v>
      </c>
      <c r="C64" s="75" t="s">
        <v>1188</v>
      </c>
      <c r="D64" s="75" t="s">
        <v>1405</v>
      </c>
      <c r="E64" s="75" t="s">
        <v>1189</v>
      </c>
      <c r="F64" s="75" t="s">
        <v>1190</v>
      </c>
      <c r="G64" s="75" t="s">
        <v>1401</v>
      </c>
      <c r="H64" s="75" t="s">
        <v>1191</v>
      </c>
      <c r="I64" s="75" t="s">
        <v>755</v>
      </c>
      <c r="J64" s="75" t="s">
        <v>1192</v>
      </c>
    </row>
    <row r="65" spans="1:10" ht="14.4" x14ac:dyDescent="0.3">
      <c r="A65" s="75" t="s">
        <v>1193</v>
      </c>
      <c r="B65" s="75" t="s">
        <v>1194</v>
      </c>
      <c r="C65" s="75" t="s">
        <v>1195</v>
      </c>
      <c r="D65" s="75" t="s">
        <v>1400</v>
      </c>
      <c r="E65" s="75" t="s">
        <v>1196</v>
      </c>
      <c r="F65" s="75" t="s">
        <v>836</v>
      </c>
      <c r="G65" s="75" t="s">
        <v>1401</v>
      </c>
      <c r="H65" s="75" t="s">
        <v>837</v>
      </c>
      <c r="I65" s="75" t="s">
        <v>838</v>
      </c>
      <c r="J65" s="75" t="s">
        <v>1197</v>
      </c>
    </row>
    <row r="66" spans="1:10" ht="14.4" x14ac:dyDescent="0.3">
      <c r="A66" s="75" t="s">
        <v>1198</v>
      </c>
      <c r="B66" s="75" t="s">
        <v>1199</v>
      </c>
      <c r="C66" s="75" t="s">
        <v>1200</v>
      </c>
      <c r="D66" s="75" t="s">
        <v>1416</v>
      </c>
      <c r="E66" s="75" t="s">
        <v>1201</v>
      </c>
      <c r="F66" s="75" t="s">
        <v>1202</v>
      </c>
      <c r="G66" s="75" t="s">
        <v>1203</v>
      </c>
      <c r="H66" s="75" t="s">
        <v>1204</v>
      </c>
      <c r="I66" s="75" t="s">
        <v>975</v>
      </c>
      <c r="J66" s="75" t="s">
        <v>1205</v>
      </c>
    </row>
    <row r="67" spans="1:10" ht="14.4" x14ac:dyDescent="0.3">
      <c r="A67" s="75" t="s">
        <v>1206</v>
      </c>
      <c r="B67" s="75" t="s">
        <v>1207</v>
      </c>
      <c r="C67" s="75" t="s">
        <v>1208</v>
      </c>
      <c r="D67" s="75" t="s">
        <v>1407</v>
      </c>
      <c r="E67" s="75" t="s">
        <v>1209</v>
      </c>
      <c r="F67" s="75" t="s">
        <v>1210</v>
      </c>
      <c r="G67" s="75" t="s">
        <v>1401</v>
      </c>
      <c r="H67" s="75" t="s">
        <v>1211</v>
      </c>
      <c r="I67" s="75" t="s">
        <v>938</v>
      </c>
      <c r="J67" s="75" t="s">
        <v>1212</v>
      </c>
    </row>
    <row r="68" spans="1:10" ht="14.4" x14ac:dyDescent="0.3">
      <c r="A68" s="75" t="s">
        <v>1213</v>
      </c>
      <c r="B68" s="75" t="s">
        <v>1214</v>
      </c>
      <c r="C68" s="75" t="s">
        <v>1215</v>
      </c>
      <c r="D68" s="75" t="s">
        <v>1412</v>
      </c>
      <c r="E68" s="75" t="s">
        <v>1216</v>
      </c>
      <c r="F68" s="75" t="s">
        <v>990</v>
      </c>
      <c r="G68" s="75" t="s">
        <v>991</v>
      </c>
      <c r="H68" s="75" t="s">
        <v>1217</v>
      </c>
      <c r="I68" s="75" t="s">
        <v>861</v>
      </c>
      <c r="J68" s="75" t="s">
        <v>1218</v>
      </c>
    </row>
    <row r="69" spans="1:10" ht="14.4" x14ac:dyDescent="0.3">
      <c r="A69" s="75" t="s">
        <v>1219</v>
      </c>
      <c r="B69" s="75" t="s">
        <v>1220</v>
      </c>
      <c r="C69" s="75" t="s">
        <v>1221</v>
      </c>
      <c r="D69" s="75" t="s">
        <v>1408</v>
      </c>
      <c r="E69" s="75" t="s">
        <v>1222</v>
      </c>
      <c r="F69" s="75" t="s">
        <v>1223</v>
      </c>
      <c r="G69" s="75" t="s">
        <v>1401</v>
      </c>
      <c r="H69" s="75" t="s">
        <v>1224</v>
      </c>
      <c r="I69" s="75" t="s">
        <v>852</v>
      </c>
      <c r="J69" s="75" t="s">
        <v>1225</v>
      </c>
    </row>
    <row r="70" spans="1:10" ht="14.4" x14ac:dyDescent="0.3">
      <c r="A70" s="75" t="s">
        <v>1226</v>
      </c>
      <c r="B70" s="75" t="s">
        <v>1227</v>
      </c>
      <c r="C70" s="75" t="s">
        <v>1228</v>
      </c>
      <c r="D70" s="75" t="s">
        <v>1405</v>
      </c>
      <c r="E70" s="75" t="s">
        <v>1229</v>
      </c>
      <c r="F70" s="75" t="s">
        <v>806</v>
      </c>
      <c r="G70" s="75" t="s">
        <v>1401</v>
      </c>
      <c r="H70" s="75" t="s">
        <v>1230</v>
      </c>
      <c r="I70" s="75" t="s">
        <v>808</v>
      </c>
      <c r="J70" s="75" t="s">
        <v>1231</v>
      </c>
    </row>
    <row r="71" spans="1:10" ht="14.4" x14ac:dyDescent="0.3">
      <c r="A71" s="75" t="s">
        <v>1232</v>
      </c>
      <c r="B71" s="75" t="s">
        <v>1233</v>
      </c>
      <c r="C71" s="75" t="s">
        <v>1234</v>
      </c>
      <c r="D71" s="75" t="s">
        <v>1402</v>
      </c>
      <c r="E71" s="75" t="s">
        <v>1235</v>
      </c>
      <c r="F71" s="75" t="s">
        <v>1236</v>
      </c>
      <c r="G71" s="75" t="s">
        <v>1401</v>
      </c>
      <c r="H71" s="75" t="s">
        <v>1237</v>
      </c>
      <c r="I71" s="75" t="s">
        <v>1238</v>
      </c>
      <c r="J71" s="75" t="s">
        <v>1239</v>
      </c>
    </row>
    <row r="72" spans="1:10" ht="14.4" x14ac:dyDescent="0.3">
      <c r="A72" s="75" t="s">
        <v>1240</v>
      </c>
      <c r="B72" s="75" t="s">
        <v>1241</v>
      </c>
      <c r="C72" s="75" t="s">
        <v>1242</v>
      </c>
      <c r="D72" s="75" t="s">
        <v>1400</v>
      </c>
      <c r="E72" s="75" t="s">
        <v>1243</v>
      </c>
      <c r="F72" s="75" t="s">
        <v>1244</v>
      </c>
      <c r="G72" s="75" t="s">
        <v>1245</v>
      </c>
      <c r="H72" s="75" t="s">
        <v>1246</v>
      </c>
      <c r="I72" s="75" t="s">
        <v>975</v>
      </c>
      <c r="J72" s="75" t="s">
        <v>1247</v>
      </c>
    </row>
    <row r="73" spans="1:10" ht="14.4" x14ac:dyDescent="0.3">
      <c r="A73" s="75" t="s">
        <v>1248</v>
      </c>
      <c r="B73" s="75" t="s">
        <v>1249</v>
      </c>
      <c r="C73" s="75" t="s">
        <v>1250</v>
      </c>
      <c r="D73" s="75" t="s">
        <v>1408</v>
      </c>
      <c r="E73" s="75" t="s">
        <v>1251</v>
      </c>
      <c r="F73" s="75" t="s">
        <v>775</v>
      </c>
      <c r="G73" s="75" t="s">
        <v>1401</v>
      </c>
      <c r="H73" s="75" t="s">
        <v>1252</v>
      </c>
      <c r="I73" s="75" t="s">
        <v>777</v>
      </c>
      <c r="J73" s="75" t="s">
        <v>1253</v>
      </c>
    </row>
    <row r="74" spans="1:10" ht="14.4" x14ac:dyDescent="0.3">
      <c r="A74" s="75" t="s">
        <v>1254</v>
      </c>
      <c r="B74" s="75" t="s">
        <v>1255</v>
      </c>
      <c r="C74" s="75" t="s">
        <v>1256</v>
      </c>
      <c r="D74" s="75" t="s">
        <v>1402</v>
      </c>
      <c r="E74" s="75" t="s">
        <v>1257</v>
      </c>
      <c r="F74" s="75" t="s">
        <v>1258</v>
      </c>
      <c r="G74" s="75" t="s">
        <v>1401</v>
      </c>
      <c r="H74" s="75" t="s">
        <v>1259</v>
      </c>
      <c r="I74" s="75" t="s">
        <v>1260</v>
      </c>
      <c r="J74" s="75" t="s">
        <v>1261</v>
      </c>
    </row>
    <row r="75" spans="1:10" ht="14.4" x14ac:dyDescent="0.3">
      <c r="A75" s="75" t="s">
        <v>1262</v>
      </c>
      <c r="B75" s="75" t="s">
        <v>1263</v>
      </c>
      <c r="C75" s="75" t="s">
        <v>1264</v>
      </c>
      <c r="D75" s="75" t="s">
        <v>1404</v>
      </c>
      <c r="E75" s="75" t="s">
        <v>1265</v>
      </c>
      <c r="F75" s="75" t="s">
        <v>1152</v>
      </c>
      <c r="G75" s="75" t="s">
        <v>1401</v>
      </c>
      <c r="H75" s="75" t="s">
        <v>1266</v>
      </c>
      <c r="I75" s="75" t="s">
        <v>800</v>
      </c>
      <c r="J75" s="75" t="s">
        <v>1267</v>
      </c>
    </row>
    <row r="76" spans="1:10" ht="14.4" x14ac:dyDescent="0.3">
      <c r="A76" s="75" t="s">
        <v>1268</v>
      </c>
      <c r="B76" s="75" t="s">
        <v>1269</v>
      </c>
      <c r="C76" s="75" t="s">
        <v>1270</v>
      </c>
      <c r="D76" s="75" t="s">
        <v>1408</v>
      </c>
      <c r="E76" s="75" t="s">
        <v>1271</v>
      </c>
      <c r="F76" s="75" t="s">
        <v>1272</v>
      </c>
      <c r="G76" s="75" t="s">
        <v>1273</v>
      </c>
      <c r="H76" s="75" t="s">
        <v>1274</v>
      </c>
      <c r="I76" s="75" t="s">
        <v>975</v>
      </c>
      <c r="J76" s="75" t="s">
        <v>1275</v>
      </c>
    </row>
    <row r="77" spans="1:10" ht="14.4" x14ac:dyDescent="0.3">
      <c r="A77" s="75" t="s">
        <v>1276</v>
      </c>
      <c r="B77" s="75" t="s">
        <v>1277</v>
      </c>
      <c r="C77" s="75" t="s">
        <v>1278</v>
      </c>
      <c r="D77" s="75" t="s">
        <v>1405</v>
      </c>
      <c r="E77" s="75" t="s">
        <v>1279</v>
      </c>
      <c r="F77" s="75" t="s">
        <v>1280</v>
      </c>
      <c r="G77" s="75" t="s">
        <v>1401</v>
      </c>
      <c r="H77" s="75" t="s">
        <v>1281</v>
      </c>
      <c r="I77" s="75" t="s">
        <v>1109</v>
      </c>
      <c r="J77" s="75" t="s">
        <v>1282</v>
      </c>
    </row>
    <row r="78" spans="1:10" ht="28.8" x14ac:dyDescent="0.3">
      <c r="A78" s="75" t="s">
        <v>1283</v>
      </c>
      <c r="B78" s="75" t="s">
        <v>1284</v>
      </c>
      <c r="C78" s="75" t="s">
        <v>1285</v>
      </c>
      <c r="D78" s="75" t="s">
        <v>1404</v>
      </c>
      <c r="E78" s="75" t="s">
        <v>1417</v>
      </c>
      <c r="F78" s="75" t="s">
        <v>1093</v>
      </c>
      <c r="G78" s="75" t="s">
        <v>973</v>
      </c>
      <c r="H78" s="75" t="s">
        <v>1286</v>
      </c>
      <c r="I78" s="75" t="s">
        <v>975</v>
      </c>
      <c r="J78" s="75" t="s">
        <v>1287</v>
      </c>
    </row>
    <row r="79" spans="1:10" ht="14.4" x14ac:dyDescent="0.3">
      <c r="A79" s="75" t="s">
        <v>1288</v>
      </c>
      <c r="B79" s="75" t="s">
        <v>1289</v>
      </c>
      <c r="C79" s="75" t="s">
        <v>1290</v>
      </c>
      <c r="D79" s="75" t="s">
        <v>1409</v>
      </c>
      <c r="E79" s="75" t="s">
        <v>1291</v>
      </c>
      <c r="F79" s="75" t="s">
        <v>1292</v>
      </c>
      <c r="G79" s="75" t="s">
        <v>1293</v>
      </c>
      <c r="H79" s="75" t="s">
        <v>1294</v>
      </c>
      <c r="I79" s="75" t="s">
        <v>975</v>
      </c>
      <c r="J79" s="75" t="s">
        <v>1295</v>
      </c>
    </row>
    <row r="80" spans="1:10" ht="14.4" x14ac:dyDescent="0.3">
      <c r="A80" s="75" t="s">
        <v>1296</v>
      </c>
      <c r="B80" s="75" t="s">
        <v>1297</v>
      </c>
      <c r="C80" s="75" t="s">
        <v>1298</v>
      </c>
      <c r="D80" s="75" t="s">
        <v>1404</v>
      </c>
      <c r="E80" s="75" t="s">
        <v>1299</v>
      </c>
      <c r="F80" s="75" t="s">
        <v>1300</v>
      </c>
      <c r="G80" s="75" t="s">
        <v>1401</v>
      </c>
      <c r="H80" s="75" t="s">
        <v>1301</v>
      </c>
      <c r="I80" s="75" t="s">
        <v>755</v>
      </c>
      <c r="J80" s="75" t="s">
        <v>1302</v>
      </c>
    </row>
    <row r="81" spans="1:10" ht="14.4" x14ac:dyDescent="0.3">
      <c r="A81" s="75" t="s">
        <v>1303</v>
      </c>
      <c r="B81" s="75" t="s">
        <v>1304</v>
      </c>
      <c r="C81" s="75" t="s">
        <v>1305</v>
      </c>
      <c r="D81" s="75" t="s">
        <v>1402</v>
      </c>
      <c r="E81" s="75" t="s">
        <v>1306</v>
      </c>
      <c r="F81" s="75" t="s">
        <v>761</v>
      </c>
      <c r="G81" s="75" t="s">
        <v>1401</v>
      </c>
      <c r="H81" s="75" t="s">
        <v>1159</v>
      </c>
      <c r="I81" s="75" t="s">
        <v>763</v>
      </c>
      <c r="J81" s="75" t="s">
        <v>1307</v>
      </c>
    </row>
    <row r="82" spans="1:10" ht="14.4" x14ac:dyDescent="0.3">
      <c r="A82" s="75" t="s">
        <v>1308</v>
      </c>
      <c r="B82" s="75" t="s">
        <v>1309</v>
      </c>
      <c r="C82" s="75" t="s">
        <v>1310</v>
      </c>
      <c r="D82" s="75" t="s">
        <v>1400</v>
      </c>
      <c r="E82" s="75" t="s">
        <v>1311</v>
      </c>
      <c r="F82" s="75" t="s">
        <v>858</v>
      </c>
      <c r="G82" s="75" t="s">
        <v>859</v>
      </c>
      <c r="H82" s="75" t="s">
        <v>1312</v>
      </c>
      <c r="I82" s="75" t="s">
        <v>861</v>
      </c>
      <c r="J82" s="75" t="s">
        <v>1313</v>
      </c>
    </row>
    <row r="83" spans="1:10" ht="14.4" x14ac:dyDescent="0.3">
      <c r="A83" s="75" t="s">
        <v>1314</v>
      </c>
      <c r="B83" s="75" t="s">
        <v>1315</v>
      </c>
      <c r="C83" s="75" t="s">
        <v>1316</v>
      </c>
      <c r="D83" s="75" t="s">
        <v>1407</v>
      </c>
      <c r="E83" s="75" t="s">
        <v>1317</v>
      </c>
      <c r="F83" s="75" t="s">
        <v>1318</v>
      </c>
      <c r="G83" s="75" t="s">
        <v>1056</v>
      </c>
      <c r="H83" s="75" t="s">
        <v>1319</v>
      </c>
      <c r="I83" s="75" t="s">
        <v>975</v>
      </c>
      <c r="J83" s="75" t="s">
        <v>1320</v>
      </c>
    </row>
    <row r="84" spans="1:10" ht="14.4" x14ac:dyDescent="0.3">
      <c r="A84" s="75" t="s">
        <v>1321</v>
      </c>
      <c r="B84" s="75" t="s">
        <v>1322</v>
      </c>
      <c r="C84" s="75" t="s">
        <v>1323</v>
      </c>
      <c r="D84" s="75" t="s">
        <v>1408</v>
      </c>
      <c r="E84" s="75" t="s">
        <v>1324</v>
      </c>
      <c r="F84" s="75" t="s">
        <v>1325</v>
      </c>
      <c r="G84" s="75" t="s">
        <v>1401</v>
      </c>
      <c r="H84" s="75" t="s">
        <v>1326</v>
      </c>
      <c r="I84" s="75" t="s">
        <v>1260</v>
      </c>
      <c r="J84" s="75" t="s">
        <v>1327</v>
      </c>
    </row>
    <row r="85" spans="1:10" ht="14.4" x14ac:dyDescent="0.3">
      <c r="A85" s="75" t="s">
        <v>1328</v>
      </c>
      <c r="B85" s="75" t="s">
        <v>1329</v>
      </c>
      <c r="C85" s="75" t="s">
        <v>1330</v>
      </c>
      <c r="D85" s="75" t="s">
        <v>1406</v>
      </c>
      <c r="E85" s="75" t="s">
        <v>1331</v>
      </c>
      <c r="F85" s="75" t="s">
        <v>1332</v>
      </c>
      <c r="G85" s="75" t="s">
        <v>1401</v>
      </c>
      <c r="H85" s="75" t="s">
        <v>1333</v>
      </c>
      <c r="I85" s="75" t="s">
        <v>800</v>
      </c>
      <c r="J85" s="75" t="s">
        <v>1334</v>
      </c>
    </row>
    <row r="86" spans="1:10" ht="14.4" x14ac:dyDescent="0.3">
      <c r="A86" s="75" t="s">
        <v>1335</v>
      </c>
      <c r="B86" s="75" t="s">
        <v>1336</v>
      </c>
      <c r="C86" s="75" t="s">
        <v>1337</v>
      </c>
      <c r="D86" s="75" t="s">
        <v>1405</v>
      </c>
      <c r="E86" s="75" t="s">
        <v>1338</v>
      </c>
      <c r="F86" s="75" t="s">
        <v>1339</v>
      </c>
      <c r="G86" s="75" t="s">
        <v>1401</v>
      </c>
      <c r="H86" s="75" t="s">
        <v>1340</v>
      </c>
      <c r="I86" s="75" t="s">
        <v>800</v>
      </c>
      <c r="J86" s="75" t="s">
        <v>1341</v>
      </c>
    </row>
    <row r="87" spans="1:10" ht="14.4" x14ac:dyDescent="0.3">
      <c r="A87" s="75" t="s">
        <v>1342</v>
      </c>
      <c r="B87" s="75" t="s">
        <v>1343</v>
      </c>
      <c r="C87" s="75" t="s">
        <v>1344</v>
      </c>
      <c r="D87" s="75" t="s">
        <v>1400</v>
      </c>
      <c r="E87" s="75" t="s">
        <v>1345</v>
      </c>
      <c r="F87" s="75" t="s">
        <v>1346</v>
      </c>
      <c r="G87" s="75" t="s">
        <v>1401</v>
      </c>
      <c r="H87" s="75" t="s">
        <v>1347</v>
      </c>
      <c r="I87" s="75" t="s">
        <v>755</v>
      </c>
      <c r="J87" s="75" t="s">
        <v>1348</v>
      </c>
    </row>
    <row r="88" spans="1:10" ht="14.4" x14ac:dyDescent="0.3">
      <c r="A88" s="75" t="s">
        <v>1349</v>
      </c>
      <c r="B88" s="75" t="s">
        <v>1350</v>
      </c>
      <c r="C88" s="75" t="s">
        <v>1351</v>
      </c>
      <c r="D88" s="75" t="s">
        <v>1405</v>
      </c>
      <c r="E88" s="75" t="s">
        <v>1352</v>
      </c>
      <c r="F88" s="75" t="s">
        <v>1353</v>
      </c>
      <c r="G88" s="75" t="s">
        <v>1401</v>
      </c>
      <c r="H88" s="75" t="s">
        <v>1354</v>
      </c>
      <c r="I88" s="75" t="s">
        <v>1355</v>
      </c>
      <c r="J88" s="75" t="s">
        <v>1356</v>
      </c>
    </row>
    <row r="89" spans="1:10" ht="14.4" x14ac:dyDescent="0.3">
      <c r="A89" s="75" t="s">
        <v>1357</v>
      </c>
      <c r="B89" s="75" t="s">
        <v>1358</v>
      </c>
      <c r="C89" s="75" t="s">
        <v>1359</v>
      </c>
      <c r="D89" s="75" t="s">
        <v>1408</v>
      </c>
      <c r="E89" s="75" t="s">
        <v>1360</v>
      </c>
      <c r="F89" s="75" t="s">
        <v>1361</v>
      </c>
      <c r="G89" s="75" t="s">
        <v>859</v>
      </c>
      <c r="H89" s="75" t="s">
        <v>1362</v>
      </c>
      <c r="I89" s="75" t="s">
        <v>861</v>
      </c>
      <c r="J89" s="75" t="s">
        <v>1363</v>
      </c>
    </row>
    <row r="90" spans="1:10" ht="14.4" x14ac:dyDescent="0.3">
      <c r="A90" s="75" t="s">
        <v>1364</v>
      </c>
      <c r="B90" s="75" t="s">
        <v>1365</v>
      </c>
      <c r="C90" s="75" t="s">
        <v>1366</v>
      </c>
      <c r="D90" s="75" t="s">
        <v>1402</v>
      </c>
      <c r="E90" s="75" t="s">
        <v>1420</v>
      </c>
      <c r="F90" s="75" t="s">
        <v>1367</v>
      </c>
      <c r="G90" s="75" t="s">
        <v>1056</v>
      </c>
      <c r="H90" s="75" t="s">
        <v>1368</v>
      </c>
      <c r="I90" s="75" t="s">
        <v>975</v>
      </c>
      <c r="J90" s="75" t="s">
        <v>1369</v>
      </c>
    </row>
    <row r="91" spans="1:10" ht="14.4" x14ac:dyDescent="0.3">
      <c r="A91" s="75" t="s">
        <v>1370</v>
      </c>
      <c r="B91" s="75" t="s">
        <v>1371</v>
      </c>
      <c r="C91" s="75" t="s">
        <v>1372</v>
      </c>
      <c r="D91" s="75" t="s">
        <v>1418</v>
      </c>
      <c r="E91" s="75" t="s">
        <v>1373</v>
      </c>
      <c r="F91" s="75" t="s">
        <v>1374</v>
      </c>
      <c r="G91" s="75" t="s">
        <v>1401</v>
      </c>
      <c r="H91" s="75" t="s">
        <v>1375</v>
      </c>
      <c r="I91" s="75" t="s">
        <v>1355</v>
      </c>
      <c r="J91" s="75" t="s">
        <v>1376</v>
      </c>
    </row>
    <row r="92" spans="1:10" ht="14.4" x14ac:dyDescent="0.3">
      <c r="A92" s="76" t="s">
        <v>1377</v>
      </c>
      <c r="B92" s="76" t="s">
        <v>1419</v>
      </c>
      <c r="C92" s="76" t="s">
        <v>1378</v>
      </c>
      <c r="D92" s="76" t="s">
        <v>1402</v>
      </c>
      <c r="E92" s="76" t="s">
        <v>1379</v>
      </c>
      <c r="F92" s="76" t="s">
        <v>1380</v>
      </c>
      <c r="G92" s="76" t="s">
        <v>1401</v>
      </c>
      <c r="H92" s="76" t="s">
        <v>1381</v>
      </c>
      <c r="I92" s="76" t="s">
        <v>1382</v>
      </c>
      <c r="J92" s="76" t="s">
        <v>1383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M15" sqref="M15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Subtotals (2)</vt:lpstr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zarina kossakova</cp:lastModifiedBy>
  <dcterms:created xsi:type="dcterms:W3CDTF">1998-08-21T01:22:16Z</dcterms:created>
  <dcterms:modified xsi:type="dcterms:W3CDTF">2022-02-12T23:54:32Z</dcterms:modified>
</cp:coreProperties>
</file>