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ЭтаКнига" defaultThemeVersion="124226"/>
  <xr:revisionPtr revIDLastSave="0" documentId="13_ncr:1_{FC419DDE-4B07-4083-8BB8-9322A88C2B0D}" xr6:coauthVersionLast="47" xr6:coauthVersionMax="47" xr10:uidLastSave="{00000000-0000-0000-0000-000000000000}"/>
  <bookViews>
    <workbookView xWindow="-120" yWindow="-120" windowWidth="25440" windowHeight="15390" activeTab="6" xr2:uid="{00000000-000D-0000-FFFF-FFFF00000000}"/>
  </bookViews>
  <sheets>
    <sheet name="Установочные" sheetId="96" r:id="rId1"/>
    <sheet name="01.09" sheetId="118" r:id="rId2"/>
    <sheet name="02.09" sheetId="119" r:id="rId3"/>
    <sheet name="05.09" sheetId="120" r:id="rId4"/>
    <sheet name="06.09" sheetId="121" r:id="rId5"/>
    <sheet name="07.09" sheetId="122" r:id="rId6"/>
    <sheet name="08.09" sheetId="12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96" l="1"/>
  <c r="G9" i="96"/>
  <c r="F3" i="96"/>
  <c r="H13" i="96"/>
  <c r="F13" i="96"/>
  <c r="E8" i="96"/>
  <c r="F6" i="96"/>
  <c r="G4" i="96"/>
  <c r="G5" i="96"/>
  <c r="G12" i="96"/>
  <c r="H3" i="96"/>
  <c r="G14" i="96"/>
  <c r="F10" i="96"/>
  <c r="D3" i="96"/>
  <c r="G13" i="96"/>
  <c r="G7" i="96"/>
  <c r="H6" i="96"/>
  <c r="E13" i="96"/>
  <c r="H12" i="96"/>
  <c r="E5" i="96"/>
  <c r="E4" i="96"/>
  <c r="H11" i="96"/>
  <c r="G3" i="96"/>
  <c r="H10" i="96"/>
  <c r="G6" i="96"/>
  <c r="G11" i="96"/>
  <c r="F14" i="96"/>
  <c r="D14" i="96"/>
  <c r="E14" i="96"/>
  <c r="F9" i="96"/>
  <c r="D11" i="96"/>
  <c r="E11" i="96"/>
  <c r="H7" i="96"/>
  <c r="F5" i="96"/>
  <c r="D8" i="96"/>
  <c r="G10" i="96"/>
  <c r="E6" i="96"/>
  <c r="D9" i="96"/>
  <c r="G8" i="96"/>
  <c r="D6" i="96"/>
  <c r="F8" i="96"/>
  <c r="F11" i="96"/>
  <c r="D12" i="96"/>
  <c r="D4" i="96"/>
  <c r="D10" i="96"/>
  <c r="E3" i="96"/>
  <c r="E10" i="96"/>
  <c r="D7" i="96"/>
  <c r="H4" i="96"/>
  <c r="D2" i="96"/>
  <c r="H14" i="96"/>
  <c r="G2" i="96"/>
  <c r="D5" i="96"/>
  <c r="F7" i="96"/>
  <c r="E12" i="96"/>
  <c r="F2" i="96"/>
  <c r="H2" i="96"/>
  <c r="F4" i="96"/>
  <c r="E7" i="96"/>
  <c r="H5" i="96"/>
  <c r="D13" i="96"/>
  <c r="E9" i="96"/>
  <c r="H9" i="96"/>
  <c r="E2" i="96"/>
  <c r="H8" i="96"/>
  <c r="F12" i="96"/>
  <c r="C14" i="96" l="1"/>
  <c r="C3" i="96"/>
  <c r="C11" i="96"/>
  <c r="C10" i="96"/>
  <c r="C6" i="96"/>
  <c r="C5" i="96"/>
  <c r="C9" i="96"/>
  <c r="C8" i="96"/>
  <c r="C2" i="96"/>
  <c r="C4" i="96"/>
  <c r="C12" i="96"/>
  <c r="C13" i="96"/>
  <c r="C7" i="96"/>
  <c r="B2" i="96" l="1"/>
</calcChain>
</file>

<file path=xl/sharedStrings.xml><?xml version="1.0" encoding="utf-8"?>
<sst xmlns="http://schemas.openxmlformats.org/spreadsheetml/2006/main" count="202" uniqueCount="40">
  <si>
    <t>ПЛАН</t>
  </si>
  <si>
    <t>ФАКТ</t>
  </si>
  <si>
    <t>Отчет "i"</t>
  </si>
  <si>
    <t>Выполнение плана</t>
  </si>
  <si>
    <t>Город</t>
  </si>
  <si>
    <t>Дата отчета</t>
  </si>
  <si>
    <t>Диапазон</t>
  </si>
  <si>
    <t>Организация</t>
  </si>
  <si>
    <t>01.09.2022</t>
  </si>
  <si>
    <t>ИТОГИ</t>
  </si>
  <si>
    <t>Ручной отчет "i"</t>
  </si>
  <si>
    <t>Время</t>
  </si>
  <si>
    <t>План</t>
  </si>
  <si>
    <t>Факт</t>
  </si>
  <si>
    <t>Отчет</t>
  </si>
  <si>
    <t>Ручной отчет</t>
  </si>
  <si>
    <t>Процент выполнения (%)</t>
  </si>
  <si>
    <t>Процент выполнения от плана (%)</t>
  </si>
  <si>
    <t>Количество запланированных рабочих дней оператора</t>
  </si>
  <si>
    <t>Среднедневное количество запланированных ТА</t>
  </si>
  <si>
    <t>Белгород</t>
  </si>
  <si>
    <t>Воронеж</t>
  </si>
  <si>
    <t>Калининград</t>
  </si>
  <si>
    <t>Липецк</t>
  </si>
  <si>
    <t>Москва</t>
  </si>
  <si>
    <t>Наб.Челны</t>
  </si>
  <si>
    <t>Нижний Новгород</t>
  </si>
  <si>
    <t>Самара</t>
  </si>
  <si>
    <t>Саратов</t>
  </si>
  <si>
    <t>Старый Оскол</t>
  </si>
  <si>
    <t>Тольятти</t>
  </si>
  <si>
    <t>Тула</t>
  </si>
  <si>
    <t>Уфа</t>
  </si>
  <si>
    <t>Ярославль</t>
  </si>
  <si>
    <t>Итого</t>
  </si>
  <si>
    <t>02.09.2022</t>
  </si>
  <si>
    <t>05.09.2022</t>
  </si>
  <si>
    <t>06.09.2022</t>
  </si>
  <si>
    <t>07.09.2022</t>
  </si>
  <si>
    <t>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</si>
</sst>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49" fontId="0" fillId="3" borderId="0" xfId="0" applyNumberFormat="1" applyFill="1"/>
    <xf numFmtId="0" fontId="3" fillId="4" borderId="3" xfId="1" applyNumberFormat="1" applyFont="1" applyFill="1" applyBorder="1" applyAlignment="1">
      <alignment vertical="top"/>
    </xf>
    <xf numFmtId="0" fontId="3" fillId="4" borderId="3" xfId="1" applyNumberFormat="1" applyFont="1" applyFill="1" applyBorder="1" applyAlignment="1">
      <alignment vertical="top" wrapText="1"/>
    </xf>
    <xf numFmtId="0" fontId="4" fillId="4" borderId="3" xfId="1" applyNumberFormat="1" applyFont="1" applyFill="1" applyBorder="1" applyAlignment="1">
      <alignment horizontal="center" vertical="top"/>
    </xf>
    <xf numFmtId="0" fontId="4" fillId="4" borderId="3" xfId="1" applyNumberFormat="1" applyFont="1" applyFill="1" applyBorder="1" applyAlignment="1">
      <alignment horizontal="center" vertical="top" wrapText="1"/>
    </xf>
    <xf numFmtId="0" fontId="4" fillId="4" borderId="3" xfId="1" applyNumberFormat="1" applyFont="1" applyFill="1" applyBorder="1" applyAlignment="1">
      <alignment vertical="top" wrapText="1"/>
    </xf>
    <xf numFmtId="0" fontId="2" fillId="0" borderId="3" xfId="1" applyNumberFormat="1" applyFont="1" applyBorder="1" applyAlignment="1">
      <alignment vertical="top" wrapText="1"/>
    </xf>
    <xf numFmtId="0" fontId="2" fillId="0" borderId="3" xfId="1" applyNumberFormat="1" applyFont="1" applyBorder="1" applyAlignment="1">
      <alignment horizontal="right" vertical="top"/>
    </xf>
    <xf numFmtId="1" fontId="2" fillId="0" borderId="3" xfId="1" applyNumberFormat="1" applyFont="1" applyBorder="1" applyAlignment="1">
      <alignment horizontal="right" vertical="top"/>
    </xf>
    <xf numFmtId="0" fontId="2" fillId="0" borderId="3" xfId="1" applyNumberFormat="1" applyFont="1" applyBorder="1" applyAlignment="1">
      <alignment vertical="top"/>
    </xf>
    <xf numFmtId="164" fontId="2" fillId="0" borderId="3" xfId="1" applyNumberFormat="1" applyFont="1" applyBorder="1" applyAlignment="1">
      <alignment horizontal="right" vertical="top"/>
    </xf>
    <xf numFmtId="1" fontId="3" fillId="4" borderId="3" xfId="1" applyNumberFormat="1" applyFont="1" applyFill="1" applyBorder="1" applyAlignment="1">
      <alignment horizontal="right" vertical="top"/>
    </xf>
    <xf numFmtId="164" fontId="3" fillId="4" borderId="3" xfId="1" applyNumberFormat="1" applyFont="1" applyFill="1" applyBorder="1" applyAlignment="1">
      <alignment horizontal="right" vertical="top"/>
    </xf>
    <xf numFmtId="0" fontId="3" fillId="4" borderId="3" xfId="2" applyNumberFormat="1" applyFont="1" applyFill="1" applyBorder="1" applyAlignment="1">
      <alignment vertical="top"/>
    </xf>
    <xf numFmtId="0" fontId="3" fillId="4" borderId="3" xfId="2" applyNumberFormat="1" applyFont="1" applyFill="1" applyBorder="1" applyAlignment="1">
      <alignment vertical="top" wrapText="1"/>
    </xf>
    <xf numFmtId="0" fontId="4" fillId="4" borderId="3" xfId="2" applyNumberFormat="1" applyFont="1" applyFill="1" applyBorder="1" applyAlignment="1">
      <alignment horizontal="center" vertical="top"/>
    </xf>
    <xf numFmtId="0" fontId="4" fillId="4" borderId="3" xfId="2" applyNumberFormat="1" applyFont="1" applyFill="1" applyBorder="1" applyAlignment="1">
      <alignment horizontal="center" vertical="top" wrapText="1"/>
    </xf>
    <xf numFmtId="0" fontId="4" fillId="4" borderId="3" xfId="2" applyNumberFormat="1" applyFont="1" applyFill="1" applyBorder="1" applyAlignment="1">
      <alignment vertical="top" wrapText="1"/>
    </xf>
    <xf numFmtId="0" fontId="2" fillId="0" borderId="3" xfId="2" applyNumberFormat="1" applyFont="1" applyBorder="1" applyAlignment="1">
      <alignment vertical="top" wrapText="1"/>
    </xf>
    <xf numFmtId="0" fontId="2" fillId="0" borderId="3" xfId="2" applyNumberFormat="1" applyFont="1" applyBorder="1" applyAlignment="1">
      <alignment horizontal="right" vertical="top"/>
    </xf>
    <xf numFmtId="1" fontId="2" fillId="0" borderId="3" xfId="2" applyNumberFormat="1" applyFont="1" applyBorder="1" applyAlignment="1">
      <alignment horizontal="right" vertical="top"/>
    </xf>
    <xf numFmtId="0" fontId="2" fillId="0" borderId="3" xfId="2" applyNumberFormat="1" applyFont="1" applyBorder="1" applyAlignment="1">
      <alignment vertical="top"/>
    </xf>
    <xf numFmtId="164" fontId="2" fillId="0" borderId="3" xfId="2" applyNumberFormat="1" applyFont="1" applyBorder="1" applyAlignment="1">
      <alignment horizontal="right" vertical="top"/>
    </xf>
    <xf numFmtId="1" fontId="3" fillId="4" borderId="3" xfId="2" applyNumberFormat="1" applyFont="1" applyFill="1" applyBorder="1" applyAlignment="1">
      <alignment horizontal="right" vertical="top"/>
    </xf>
    <xf numFmtId="164" fontId="3" fillId="4" borderId="3" xfId="2" applyNumberFormat="1" applyFont="1" applyFill="1" applyBorder="1" applyAlignment="1">
      <alignment horizontal="right" vertical="top"/>
    </xf>
    <xf numFmtId="0" fontId="3" fillId="4" borderId="3" xfId="3" applyNumberFormat="1" applyFont="1" applyFill="1" applyBorder="1" applyAlignment="1">
      <alignment vertical="top"/>
    </xf>
    <xf numFmtId="0" fontId="3" fillId="4" borderId="3" xfId="3" applyNumberFormat="1" applyFont="1" applyFill="1" applyBorder="1" applyAlignment="1">
      <alignment vertical="top" wrapText="1"/>
    </xf>
    <xf numFmtId="0" fontId="4" fillId="4" borderId="3" xfId="3" applyNumberFormat="1" applyFont="1" applyFill="1" applyBorder="1" applyAlignment="1">
      <alignment horizontal="center" vertical="top"/>
    </xf>
    <xf numFmtId="0" fontId="4" fillId="4" borderId="3" xfId="3" applyNumberFormat="1" applyFont="1" applyFill="1" applyBorder="1" applyAlignment="1">
      <alignment horizontal="center" vertical="top" wrapText="1"/>
    </xf>
    <xf numFmtId="0" fontId="4" fillId="4" borderId="3" xfId="3" applyNumberFormat="1" applyFont="1" applyFill="1" applyBorder="1" applyAlignment="1">
      <alignment vertical="top" wrapText="1"/>
    </xf>
    <xf numFmtId="0" fontId="2" fillId="0" borderId="3" xfId="3" applyNumberFormat="1" applyFont="1" applyBorder="1" applyAlignment="1">
      <alignment vertical="top" wrapText="1"/>
    </xf>
    <xf numFmtId="1" fontId="2" fillId="0" borderId="3" xfId="3" applyNumberFormat="1" applyFont="1" applyBorder="1" applyAlignment="1">
      <alignment horizontal="right" vertical="top"/>
    </xf>
    <xf numFmtId="0" fontId="2" fillId="0" borderId="3" xfId="3" applyNumberFormat="1" applyFont="1" applyBorder="1" applyAlignment="1">
      <alignment vertical="top"/>
    </xf>
    <xf numFmtId="164" fontId="2" fillId="0" borderId="3" xfId="3" applyNumberFormat="1" applyFont="1" applyBorder="1" applyAlignment="1">
      <alignment horizontal="right" vertical="top"/>
    </xf>
    <xf numFmtId="0" fontId="2" fillId="0" borderId="3" xfId="3" applyNumberFormat="1" applyFont="1" applyBorder="1" applyAlignment="1">
      <alignment horizontal="right" vertical="top"/>
    </xf>
    <xf numFmtId="1" fontId="3" fillId="4" borderId="3" xfId="3" applyNumberFormat="1" applyFont="1" applyFill="1" applyBorder="1" applyAlignment="1">
      <alignment horizontal="right" vertical="top"/>
    </xf>
    <xf numFmtId="164" fontId="3" fillId="4" borderId="3" xfId="3" applyNumberFormat="1" applyFont="1" applyFill="1" applyBorder="1" applyAlignment="1">
      <alignment horizontal="right" vertical="top"/>
    </xf>
    <xf numFmtId="0" fontId="3" fillId="4" borderId="3" xfId="4" applyNumberFormat="1" applyFont="1" applyFill="1" applyBorder="1" applyAlignment="1">
      <alignment vertical="top"/>
    </xf>
    <xf numFmtId="0" fontId="3" fillId="4" borderId="3" xfId="4" applyNumberFormat="1" applyFont="1" applyFill="1" applyBorder="1" applyAlignment="1">
      <alignment vertical="top" wrapText="1"/>
    </xf>
    <xf numFmtId="0" fontId="4" fillId="4" borderId="3" xfId="4" applyNumberFormat="1" applyFont="1" applyFill="1" applyBorder="1" applyAlignment="1">
      <alignment horizontal="center" vertical="top"/>
    </xf>
    <xf numFmtId="0" fontId="4" fillId="4" borderId="3" xfId="4" applyNumberFormat="1" applyFont="1" applyFill="1" applyBorder="1" applyAlignment="1">
      <alignment horizontal="center" vertical="top" wrapText="1"/>
    </xf>
    <xf numFmtId="0" fontId="4" fillId="4" borderId="3" xfId="4" applyNumberFormat="1" applyFont="1" applyFill="1" applyBorder="1" applyAlignment="1">
      <alignment vertical="top" wrapText="1"/>
    </xf>
    <xf numFmtId="0" fontId="2" fillId="0" borderId="3" xfId="4" applyNumberFormat="1" applyFont="1" applyBorder="1" applyAlignment="1">
      <alignment vertical="top" wrapText="1"/>
    </xf>
    <xf numFmtId="1" fontId="2" fillId="0" borderId="3" xfId="4" applyNumberFormat="1" applyFont="1" applyBorder="1" applyAlignment="1">
      <alignment horizontal="right" vertical="top"/>
    </xf>
    <xf numFmtId="0" fontId="2" fillId="0" borderId="3" xfId="4" applyNumberFormat="1" applyFont="1" applyBorder="1" applyAlignment="1">
      <alignment vertical="top"/>
    </xf>
    <xf numFmtId="164" fontId="2" fillId="0" borderId="3" xfId="4" applyNumberFormat="1" applyFont="1" applyBorder="1" applyAlignment="1">
      <alignment horizontal="right" vertical="top"/>
    </xf>
    <xf numFmtId="0" fontId="2" fillId="0" borderId="3" xfId="4" applyNumberFormat="1" applyFont="1" applyBorder="1" applyAlignment="1">
      <alignment horizontal="right" vertical="top"/>
    </xf>
    <xf numFmtId="1" fontId="3" fillId="4" borderId="3" xfId="4" applyNumberFormat="1" applyFont="1" applyFill="1" applyBorder="1" applyAlignment="1">
      <alignment horizontal="right" vertical="top"/>
    </xf>
    <xf numFmtId="164" fontId="3" fillId="4" borderId="3" xfId="4" applyNumberFormat="1" applyFont="1" applyFill="1" applyBorder="1" applyAlignment="1">
      <alignment horizontal="right" vertical="top"/>
    </xf>
    <xf numFmtId="0" fontId="3" fillId="4" borderId="3" xfId="5" applyNumberFormat="1" applyFont="1" applyFill="1" applyBorder="1" applyAlignment="1">
      <alignment vertical="top"/>
    </xf>
    <xf numFmtId="0" fontId="3" fillId="4" borderId="3" xfId="5" applyNumberFormat="1" applyFont="1" applyFill="1" applyBorder="1" applyAlignment="1">
      <alignment vertical="top" wrapText="1"/>
    </xf>
    <xf numFmtId="0" fontId="4" fillId="4" borderId="3" xfId="5" applyNumberFormat="1" applyFont="1" applyFill="1" applyBorder="1" applyAlignment="1">
      <alignment horizontal="center" vertical="top"/>
    </xf>
    <xf numFmtId="0" fontId="4" fillId="4" borderId="3" xfId="5" applyNumberFormat="1" applyFont="1" applyFill="1" applyBorder="1" applyAlignment="1">
      <alignment horizontal="center" vertical="top" wrapText="1"/>
    </xf>
    <xf numFmtId="0" fontId="4" fillId="4" borderId="3" xfId="5" applyNumberFormat="1" applyFont="1" applyFill="1" applyBorder="1" applyAlignment="1">
      <alignment vertical="top" wrapText="1"/>
    </xf>
    <xf numFmtId="0" fontId="2" fillId="0" borderId="3" xfId="5" applyNumberFormat="1" applyFont="1" applyBorder="1" applyAlignment="1">
      <alignment vertical="top" wrapText="1"/>
    </xf>
    <xf numFmtId="1" fontId="2" fillId="0" borderId="3" xfId="5" applyNumberFormat="1" applyFont="1" applyBorder="1" applyAlignment="1">
      <alignment horizontal="right" vertical="top"/>
    </xf>
    <xf numFmtId="0" fontId="2" fillId="0" borderId="3" xfId="5" applyNumberFormat="1" applyFont="1" applyBorder="1" applyAlignment="1">
      <alignment vertical="top"/>
    </xf>
    <xf numFmtId="164" fontId="2" fillId="0" borderId="3" xfId="5" applyNumberFormat="1" applyFont="1" applyBorder="1" applyAlignment="1">
      <alignment horizontal="right" vertical="top"/>
    </xf>
    <xf numFmtId="0" fontId="2" fillId="0" borderId="3" xfId="5" applyNumberFormat="1" applyFont="1" applyBorder="1" applyAlignment="1">
      <alignment horizontal="right" vertical="top"/>
    </xf>
    <xf numFmtId="1" fontId="3" fillId="4" borderId="3" xfId="5" applyNumberFormat="1" applyFont="1" applyFill="1" applyBorder="1" applyAlignment="1">
      <alignment horizontal="right" vertical="top"/>
    </xf>
    <xf numFmtId="164" fontId="3" fillId="4" borderId="3" xfId="5" applyNumberFormat="1" applyFont="1" applyFill="1" applyBorder="1" applyAlignment="1">
      <alignment horizontal="right" vertical="top"/>
    </xf>
    <xf numFmtId="0" fontId="3" fillId="4" borderId="3" xfId="5" applyNumberFormat="1" applyFont="1" applyFill="1" applyBorder="1" applyAlignment="1">
      <alignment vertical="top" wrapText="1"/>
    </xf>
    <xf numFmtId="0" fontId="4" fillId="4" borderId="3" xfId="5" applyNumberFormat="1" applyFont="1" applyFill="1" applyBorder="1" applyAlignment="1">
      <alignment horizontal="center" vertical="top"/>
    </xf>
    <xf numFmtId="0" fontId="4" fillId="4" borderId="3" xfId="5" applyNumberFormat="1" applyFont="1" applyFill="1" applyBorder="1" applyAlignment="1">
      <alignment vertical="top" wrapText="1"/>
    </xf>
    <xf numFmtId="0" fontId="3" fillId="4" borderId="2" xfId="1" applyNumberFormat="1" applyFont="1" applyFill="1" applyBorder="1" applyAlignment="1">
      <alignment vertical="top" wrapText="1"/>
    </xf>
    <xf numFmtId="0" fontId="3" fillId="4" borderId="4" xfId="1" applyNumberFormat="1" applyFont="1" applyFill="1" applyBorder="1" applyAlignment="1">
      <alignment vertical="top" wrapText="1"/>
    </xf>
    <xf numFmtId="0" fontId="3" fillId="4" borderId="3" xfId="1" applyNumberFormat="1" applyFont="1" applyFill="1" applyBorder="1" applyAlignment="1">
      <alignment vertical="top" wrapText="1"/>
    </xf>
    <xf numFmtId="0" fontId="4" fillId="4" borderId="3" xfId="1" applyNumberFormat="1" applyFont="1" applyFill="1" applyBorder="1" applyAlignment="1">
      <alignment horizontal="center" vertical="top"/>
    </xf>
    <xf numFmtId="0" fontId="4" fillId="4" borderId="3" xfId="1" applyNumberFormat="1" applyFont="1" applyFill="1" applyBorder="1" applyAlignment="1">
      <alignment vertical="top" wrapText="1"/>
    </xf>
    <xf numFmtId="0" fontId="3" fillId="4" borderId="2" xfId="2" applyNumberFormat="1" applyFont="1" applyFill="1" applyBorder="1" applyAlignment="1">
      <alignment vertical="top" wrapText="1"/>
    </xf>
    <xf numFmtId="0" fontId="3" fillId="4" borderId="4" xfId="2" applyNumberFormat="1" applyFont="1" applyFill="1" applyBorder="1" applyAlignment="1">
      <alignment vertical="top" wrapText="1"/>
    </xf>
    <xf numFmtId="0" fontId="3" fillId="4" borderId="3" xfId="2" applyNumberFormat="1" applyFont="1" applyFill="1" applyBorder="1" applyAlignment="1">
      <alignment vertical="top" wrapText="1"/>
    </xf>
    <xf numFmtId="0" fontId="4" fillId="4" borderId="3" xfId="2" applyNumberFormat="1" applyFont="1" applyFill="1" applyBorder="1" applyAlignment="1">
      <alignment horizontal="center" vertical="top"/>
    </xf>
    <xf numFmtId="0" fontId="4" fillId="4" borderId="3" xfId="2" applyNumberFormat="1" applyFont="1" applyFill="1" applyBorder="1" applyAlignment="1">
      <alignment vertical="top" wrapText="1"/>
    </xf>
    <xf numFmtId="0" fontId="3" fillId="4" borderId="2" xfId="3" applyNumberFormat="1" applyFont="1" applyFill="1" applyBorder="1" applyAlignment="1">
      <alignment vertical="top" wrapText="1"/>
    </xf>
    <xf numFmtId="0" fontId="3" fillId="4" borderId="4" xfId="3" applyNumberFormat="1" applyFont="1" applyFill="1" applyBorder="1" applyAlignment="1">
      <alignment vertical="top" wrapText="1"/>
    </xf>
    <xf numFmtId="0" fontId="3" fillId="4" borderId="3" xfId="3" applyNumberFormat="1" applyFont="1" applyFill="1" applyBorder="1" applyAlignment="1">
      <alignment vertical="top" wrapText="1"/>
    </xf>
    <xf numFmtId="0" fontId="4" fillId="4" borderId="3" xfId="3" applyNumberFormat="1" applyFont="1" applyFill="1" applyBorder="1" applyAlignment="1">
      <alignment horizontal="center" vertical="top"/>
    </xf>
    <xf numFmtId="0" fontId="4" fillId="4" borderId="3" xfId="3" applyNumberFormat="1" applyFont="1" applyFill="1" applyBorder="1" applyAlignment="1">
      <alignment vertical="top" wrapText="1"/>
    </xf>
    <xf numFmtId="0" fontId="3" fillId="4" borderId="2" xfId="4" applyNumberFormat="1" applyFont="1" applyFill="1" applyBorder="1" applyAlignment="1">
      <alignment vertical="top" wrapText="1"/>
    </xf>
    <xf numFmtId="0" fontId="3" fillId="4" borderId="4" xfId="4" applyNumberFormat="1" applyFont="1" applyFill="1" applyBorder="1" applyAlignment="1">
      <alignment vertical="top" wrapText="1"/>
    </xf>
    <xf numFmtId="0" fontId="3" fillId="4" borderId="3" xfId="4" applyNumberFormat="1" applyFont="1" applyFill="1" applyBorder="1" applyAlignment="1">
      <alignment vertical="top" wrapText="1"/>
    </xf>
    <xf numFmtId="0" fontId="4" fillId="4" borderId="3" xfId="4" applyNumberFormat="1" applyFont="1" applyFill="1" applyBorder="1" applyAlignment="1">
      <alignment horizontal="center" vertical="top"/>
    </xf>
    <xf numFmtId="0" fontId="4" fillId="4" borderId="3" xfId="4" applyNumberFormat="1" applyFont="1" applyFill="1" applyBorder="1" applyAlignment="1">
      <alignment vertical="top" wrapText="1"/>
    </xf>
    <xf numFmtId="0" fontId="3" fillId="4" borderId="2" xfId="5" applyNumberFormat="1" applyFont="1" applyFill="1" applyBorder="1" applyAlignment="1">
      <alignment vertical="top" wrapText="1"/>
    </xf>
    <xf numFmtId="0" fontId="3" fillId="4" borderId="4" xfId="5" applyNumberFormat="1" applyFont="1" applyFill="1" applyBorder="1" applyAlignment="1">
      <alignment vertical="top" wrapText="1"/>
    </xf>
    <xf numFmtId="0" fontId="3" fillId="4" borderId="3" xfId="5" applyNumberFormat="1" applyFont="1" applyFill="1" applyBorder="1" applyAlignment="1">
      <alignment vertical="top" wrapText="1"/>
    </xf>
    <xf numFmtId="0" fontId="4" fillId="4" borderId="3" xfId="5" applyNumberFormat="1" applyFont="1" applyFill="1" applyBorder="1" applyAlignment="1">
      <alignment horizontal="center" vertical="top"/>
    </xf>
    <xf numFmtId="0" fontId="4" fillId="4" borderId="3" xfId="5" applyNumberFormat="1" applyFont="1" applyFill="1" applyBorder="1" applyAlignment="1">
      <alignment vertical="top" wrapText="1"/>
    </xf>
  </cellXfs>
  <cellStyles count="6">
    <cellStyle name="Обычный" xfId="0" builtinId="0"/>
    <cellStyle name="Обычный_01.09" xfId="1" xr:uid="{00000000-0005-0000-0000-000001000000}"/>
    <cellStyle name="Обычный_02.09" xfId="2" xr:uid="{00000000-0005-0000-0000-000002000000}"/>
    <cellStyle name="Обычный_05.09" xfId="3" xr:uid="{00000000-0005-0000-0000-000003000000}"/>
    <cellStyle name="Обычный_06.09" xfId="4" xr:uid="{00000000-0005-0000-0000-000004000000}"/>
    <cellStyle name="Обычный_07.09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8"/>
  </sheetPr>
  <dimension ref="A1:H14"/>
  <sheetViews>
    <sheetView workbookViewId="0">
      <selection activeCell="B1" sqref="B1"/>
    </sheetView>
  </sheetViews>
  <sheetFormatPr defaultRowHeight="15" x14ac:dyDescent="0.25"/>
  <cols>
    <col min="1" max="1" width="16" customWidth="1"/>
    <col min="2" max="2" width="13.28515625" customWidth="1"/>
    <col min="4" max="4" width="17.5703125" customWidth="1"/>
    <col min="5" max="5" width="11" customWidth="1"/>
    <col min="6" max="7" width="11.85546875" customWidth="1"/>
    <col min="8" max="8" width="11.42578125" customWidth="1"/>
    <col min="9" max="9" width="10.28515625" bestFit="1" customWidth="1"/>
  </cols>
  <sheetData>
    <row r="1" spans="1:8" ht="30" x14ac:dyDescent="0.25">
      <c r="A1" t="s">
        <v>5</v>
      </c>
      <c r="B1" s="5" t="s">
        <v>39</v>
      </c>
      <c r="C1">
        <f>LEN(D1)</f>
        <v>5</v>
      </c>
      <c r="D1" s="1" t="s">
        <v>4</v>
      </c>
      <c r="E1" s="2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6</v>
      </c>
      <c r="B2" t="str">
        <f ca="1">"D2:H"&amp;COUNTIF(C:C,"&gt;0")</f>
        <v>D2:H14</v>
      </c>
      <c r="C2">
        <f t="shared" ref="C2:C13" ca="1" si="0">LEN(D2)</f>
        <v>7</v>
      </c>
      <c r="D2" s="3" t="str">
        <f ca="1">IF(OR(INDIRECT("'"&amp;$B$1&amp;"'!$A"&amp;ROW($A3))="Итого",INDIRECT("'"&amp;$B$1&amp;"'!$A"&amp;ROW($A3))=""),"",INDIRECT("'"&amp;$B$1&amp;"'!$A"&amp;ROW($A3)))</f>
        <v>Воронеж</v>
      </c>
      <c r="E2" s="4">
        <f ca="1">IF(INDIRECT("'"&amp;$B$1&amp;"'!$A"&amp;ROW($A3))="Итого","",IF(INDIRECT(ADDRESS(ROW($A3),COUNTA(INDIRECT("'"&amp;$B$1&amp;"'!2:2"))-7,3,1,$B$1))&lt;&gt;0,INDIRECT(ADDRESS(ROW($A3),COUNTA(INDIRECT("'"&amp;$B$1&amp;"'!2:2"))-7,3,1,$B$1)),""))</f>
        <v>75</v>
      </c>
      <c r="F2" s="4">
        <f ca="1">IF(INDIRECT("'"&amp;$B$1&amp;"'!$A"&amp;ROW($A3))="Итого","",IF(INDIRECT(ADDRESS(ROW($A3),COUNTA(INDIRECT("'"&amp;$B$1&amp;"'!2:2"))-6,3,1,$B$1))&lt;&gt;0,INDIRECT(ADDRESS(ROW($A3),COUNTA(INDIRECT("'"&amp;$B$1&amp;"'!2:2"))-6,3,1,$B$1)),""))</f>
        <v>74</v>
      </c>
      <c r="G2" s="4">
        <f ca="1">IF(INDIRECT("'"&amp;$B$1&amp;"'!$A"&amp;ROW($A3))="Итого","",IF(INDIRECT(ADDRESS(ROW($A3),COUNTA(INDIRECT("'"&amp;$B$1&amp;"'!2:2"))-5,3,1,$B$1))&lt;&gt;0,INDIRECT(ADDRESS(ROW($A3),COUNTA(INDIRECT("'"&amp;$B$1&amp;"'!2:2"))-5,3,1,$B$1)),""))</f>
        <v>65</v>
      </c>
      <c r="H2" s="4">
        <f ca="1">IF(INDIRECT("'"&amp;$B$1&amp;"'!$A"&amp;ROW($A3))="Итого","",IF(INDIRECT(ADDRESS(ROW($A3),COUNTA(INDIRECT("'"&amp;$B$1&amp;"'!2:2"))-2,3,1,$B$1))&lt;&gt;0,INDIRECT(ADDRESS(ROW($A3),COUNTA(INDIRECT("'"&amp;$B$1&amp;"'!2:2"))-2,3,1,$B$1)),""))</f>
        <v>74</v>
      </c>
    </row>
    <row r="3" spans="1:8" x14ac:dyDescent="0.25">
      <c r="C3">
        <f t="shared" ca="1" si="0"/>
        <v>11</v>
      </c>
      <c r="D3" s="3" t="str">
        <f t="shared" ref="D3:D13" ca="1" si="1">IF(OR(INDIRECT("'"&amp;$B$1&amp;"'!$A"&amp;ROW($A4))="Итого",INDIRECT("'"&amp;$B$1&amp;"'!$A"&amp;ROW($A4))=""),"",INDIRECT("'"&amp;$B$1&amp;"'!$A"&amp;ROW($A4)))</f>
        <v>Калининград</v>
      </c>
      <c r="E3" s="4">
        <f t="shared" ref="E3:E13" ca="1" si="2">IF(INDIRECT("'"&amp;$B$1&amp;"'!$A"&amp;ROW($A4))="Итого","",IF(INDIRECT(ADDRESS(ROW($A4),COUNTA(INDIRECT("'"&amp;$B$1&amp;"'!2:2"))-7,3,1,$B$1))&lt;&gt;0,INDIRECT(ADDRESS(ROW($A4),COUNTA(INDIRECT("'"&amp;$B$1&amp;"'!2:2"))-7,3,1,$B$1)),""))</f>
        <v>111</v>
      </c>
      <c r="F3" s="4">
        <f t="shared" ref="F3:F13" ca="1" si="3">IF(INDIRECT("'"&amp;$B$1&amp;"'!$A"&amp;ROW($A4))="Итого","",IF(INDIRECT(ADDRESS(ROW($A4),COUNTA(INDIRECT("'"&amp;$B$1&amp;"'!2:2"))-6,3,1,$B$1))&lt;&gt;0,INDIRECT(ADDRESS(ROW($A4),COUNTA(INDIRECT("'"&amp;$B$1&amp;"'!2:2"))-6,3,1,$B$1)),""))</f>
        <v>119</v>
      </c>
      <c r="G3" s="4">
        <f t="shared" ref="G3:G13" ca="1" si="4">IF(INDIRECT("'"&amp;$B$1&amp;"'!$A"&amp;ROW($A4))="Итого","",IF(INDIRECT(ADDRESS(ROW($A4),COUNTA(INDIRECT("'"&amp;$B$1&amp;"'!2:2"))-5,3,1,$B$1))&lt;&gt;0,INDIRECT(ADDRESS(ROW($A4),COUNTA(INDIRECT("'"&amp;$B$1&amp;"'!2:2"))-5,3,1,$B$1)),""))</f>
        <v>105</v>
      </c>
      <c r="H3" s="4">
        <f t="shared" ref="H3:H13" ca="1" si="5">IF(INDIRECT("'"&amp;$B$1&amp;"'!$A"&amp;ROW($A4))="Итого","",IF(INDIRECT(ADDRESS(ROW($A4),COUNTA(INDIRECT("'"&amp;$B$1&amp;"'!2:2"))-2,3,1,$B$1))&lt;&gt;0,INDIRECT(ADDRESS(ROW($A4),COUNTA(INDIRECT("'"&amp;$B$1&amp;"'!2:2"))-2,3,1,$B$1)),""))</f>
        <v>55</v>
      </c>
    </row>
    <row r="4" spans="1:8" x14ac:dyDescent="0.25">
      <c r="C4">
        <f t="shared" ca="1" si="0"/>
        <v>6</v>
      </c>
      <c r="D4" s="3" t="str">
        <f t="shared" ca="1" si="1"/>
        <v>Липецк</v>
      </c>
      <c r="E4" s="4">
        <f t="shared" ca="1" si="2"/>
        <v>53</v>
      </c>
      <c r="F4" s="4">
        <f t="shared" ca="1" si="3"/>
        <v>53</v>
      </c>
      <c r="G4" s="4">
        <f t="shared" ca="1" si="4"/>
        <v>52</v>
      </c>
      <c r="H4" s="4">
        <f t="shared" ca="1" si="5"/>
        <v>53</v>
      </c>
    </row>
    <row r="5" spans="1:8" x14ac:dyDescent="0.25">
      <c r="C5">
        <f t="shared" ca="1" si="0"/>
        <v>6</v>
      </c>
      <c r="D5" s="3" t="str">
        <f t="shared" ca="1" si="1"/>
        <v>Москва</v>
      </c>
      <c r="E5" s="4">
        <f t="shared" ca="1" si="2"/>
        <v>57</v>
      </c>
      <c r="F5" s="4">
        <f t="shared" ca="1" si="3"/>
        <v>48</v>
      </c>
      <c r="G5" s="4">
        <f t="shared" ca="1" si="4"/>
        <v>46</v>
      </c>
      <c r="H5" s="4">
        <f t="shared" ca="1" si="5"/>
        <v>48</v>
      </c>
    </row>
    <row r="6" spans="1:8" x14ac:dyDescent="0.25">
      <c r="C6">
        <f t="shared" ca="1" si="0"/>
        <v>9</v>
      </c>
      <c r="D6" s="3" t="str">
        <f t="shared" ca="1" si="1"/>
        <v>Наб.Челны</v>
      </c>
      <c r="E6" s="4">
        <f t="shared" ca="1" si="2"/>
        <v>78</v>
      </c>
      <c r="F6" s="4">
        <f t="shared" ca="1" si="3"/>
        <v>70</v>
      </c>
      <c r="G6" s="4">
        <f t="shared" ca="1" si="4"/>
        <v>69</v>
      </c>
      <c r="H6" s="4">
        <f t="shared" ca="1" si="5"/>
        <v>70</v>
      </c>
    </row>
    <row r="7" spans="1:8" x14ac:dyDescent="0.25">
      <c r="C7">
        <f t="shared" ca="1" si="0"/>
        <v>15</v>
      </c>
      <c r="D7" s="3" t="str">
        <f t="shared" ca="1" si="1"/>
        <v>Нижний Новгород</v>
      </c>
      <c r="E7" s="4">
        <f t="shared" ca="1" si="2"/>
        <v>74</v>
      </c>
      <c r="F7" s="4">
        <f t="shared" ca="1" si="3"/>
        <v>70</v>
      </c>
      <c r="G7" s="4">
        <f t="shared" ca="1" si="4"/>
        <v>70</v>
      </c>
      <c r="H7" s="4">
        <f t="shared" ca="1" si="5"/>
        <v>70</v>
      </c>
    </row>
    <row r="8" spans="1:8" x14ac:dyDescent="0.25">
      <c r="C8">
        <f t="shared" ca="1" si="0"/>
        <v>6</v>
      </c>
      <c r="D8" s="3" t="str">
        <f t="shared" ca="1" si="1"/>
        <v>Самара</v>
      </c>
      <c r="E8" s="4">
        <f t="shared" ca="1" si="2"/>
        <v>62</v>
      </c>
      <c r="F8" s="4">
        <f t="shared" ca="1" si="3"/>
        <v>58</v>
      </c>
      <c r="G8" s="4">
        <f t="shared" ca="1" si="4"/>
        <v>58</v>
      </c>
      <c r="H8" s="4">
        <f t="shared" ca="1" si="5"/>
        <v>58</v>
      </c>
    </row>
    <row r="9" spans="1:8" x14ac:dyDescent="0.25">
      <c r="C9">
        <f t="shared" ca="1" si="0"/>
        <v>7</v>
      </c>
      <c r="D9" s="3" t="str">
        <f t="shared" ca="1" si="1"/>
        <v>Саратов</v>
      </c>
      <c r="E9" s="4">
        <f t="shared" ca="1" si="2"/>
        <v>48</v>
      </c>
      <c r="F9" s="4">
        <f t="shared" ca="1" si="3"/>
        <v>52</v>
      </c>
      <c r="G9" s="4">
        <f t="shared" ca="1" si="4"/>
        <v>50</v>
      </c>
      <c r="H9" s="4">
        <f t="shared" ca="1" si="5"/>
        <v>36</v>
      </c>
    </row>
    <row r="10" spans="1:8" x14ac:dyDescent="0.25">
      <c r="C10">
        <f t="shared" ca="1" si="0"/>
        <v>12</v>
      </c>
      <c r="D10" s="3" t="str">
        <f t="shared" ca="1" si="1"/>
        <v>Старый Оскол</v>
      </c>
      <c r="E10" s="4">
        <f t="shared" ca="1" si="2"/>
        <v>28</v>
      </c>
      <c r="F10" s="4">
        <f t="shared" ca="1" si="3"/>
        <v>24</v>
      </c>
      <c r="G10" s="4">
        <f t="shared" ca="1" si="4"/>
        <v>23</v>
      </c>
      <c r="H10" s="4">
        <f t="shared" ca="1" si="5"/>
        <v>23</v>
      </c>
    </row>
    <row r="11" spans="1:8" x14ac:dyDescent="0.25">
      <c r="C11">
        <f t="shared" ca="1" si="0"/>
        <v>8</v>
      </c>
      <c r="D11" s="3" t="str">
        <f t="shared" ca="1" si="1"/>
        <v>Тольятти</v>
      </c>
      <c r="E11" s="4">
        <f t="shared" ca="1" si="2"/>
        <v>20</v>
      </c>
      <c r="F11" s="4">
        <f t="shared" ca="1" si="3"/>
        <v>19</v>
      </c>
      <c r="G11" s="4">
        <f t="shared" ca="1" si="4"/>
        <v>18</v>
      </c>
      <c r="H11" s="4">
        <f t="shared" ca="1" si="5"/>
        <v>18</v>
      </c>
    </row>
    <row r="12" spans="1:8" x14ac:dyDescent="0.25">
      <c r="C12">
        <f t="shared" ca="1" si="0"/>
        <v>4</v>
      </c>
      <c r="D12" s="3" t="str">
        <f t="shared" ca="1" si="1"/>
        <v>Тула</v>
      </c>
      <c r="E12" s="4">
        <f t="shared" ca="1" si="2"/>
        <v>31</v>
      </c>
      <c r="F12" s="4">
        <f t="shared" ca="1" si="3"/>
        <v>26</v>
      </c>
      <c r="G12" s="4">
        <f t="shared" ca="1" si="4"/>
        <v>25</v>
      </c>
      <c r="H12" s="4">
        <f t="shared" ca="1" si="5"/>
        <v>25</v>
      </c>
    </row>
    <row r="13" spans="1:8" x14ac:dyDescent="0.25">
      <c r="C13">
        <f t="shared" ca="1" si="0"/>
        <v>3</v>
      </c>
      <c r="D13" s="3" t="str">
        <f t="shared" ca="1" si="1"/>
        <v>Уфа</v>
      </c>
      <c r="E13" s="4">
        <f t="shared" ca="1" si="2"/>
        <v>70</v>
      </c>
      <c r="F13" s="4">
        <f t="shared" ca="1" si="3"/>
        <v>74</v>
      </c>
      <c r="G13" s="4">
        <f t="shared" ca="1" si="4"/>
        <v>73</v>
      </c>
      <c r="H13" s="4">
        <f t="shared" ca="1" si="5"/>
        <v>70</v>
      </c>
    </row>
    <row r="14" spans="1:8" x14ac:dyDescent="0.25">
      <c r="C14">
        <f ca="1">LEN(D14)</f>
        <v>9</v>
      </c>
      <c r="D14" s="3" t="str">
        <f ca="1">IF(OR(INDIRECT("'"&amp;$B$1&amp;"'!$A"&amp;ROW($A15))="Итого",INDIRECT("'"&amp;$B$1&amp;"'!$A"&amp;ROW($A15))=""),"",INDIRECT("'"&amp;$B$1&amp;"'!$A"&amp;ROW($A15)))</f>
        <v>Ярославль</v>
      </c>
      <c r="E14" s="4">
        <f ca="1">IF(INDIRECT("'"&amp;$B$1&amp;"'!$A"&amp;ROW($A15))="Итого","",IF(INDIRECT(ADDRESS(ROW($A15),COUNTA(INDIRECT("'"&amp;$B$1&amp;"'!2:2"))-7,3,1,$B$1))&lt;&gt;0,INDIRECT(ADDRESS(ROW($A15),COUNTA(INDIRECT("'"&amp;$B$1&amp;"'!2:2"))-7,3,1,$B$1)),""))</f>
        <v>77</v>
      </c>
      <c r="F14" s="4">
        <f ca="1">IF(INDIRECT("'"&amp;$B$1&amp;"'!$A"&amp;ROW($A15))="Итого","",IF(INDIRECT(ADDRESS(ROW($A15),COUNTA(INDIRECT("'"&amp;$B$1&amp;"'!2:2"))-6,3,1,$B$1))&lt;&gt;0,INDIRECT(ADDRESS(ROW($A15),COUNTA(INDIRECT("'"&amp;$B$1&amp;"'!2:2"))-6,3,1,$B$1)),""))</f>
        <v>72</v>
      </c>
      <c r="G14" s="4">
        <f ca="1">IF(INDIRECT("'"&amp;$B$1&amp;"'!$A"&amp;ROW($A15))="Итого","",IF(INDIRECT(ADDRESS(ROW($A15),COUNTA(INDIRECT("'"&amp;$B$1&amp;"'!2:2"))-5,3,1,$B$1))&lt;&gt;0,INDIRECT(ADDRESS(ROW($A15),COUNTA(INDIRECT("'"&amp;$B$1&amp;"'!2:2"))-5,3,1,$B$1)),""))</f>
        <v>72</v>
      </c>
      <c r="H14" s="4">
        <f ca="1">IF(INDIRECT("'"&amp;$B$1&amp;"'!$A"&amp;ROW($A15))="Итого","",IF(INDIRECT(ADDRESS(ROW($A15),COUNTA(INDIRECT("'"&amp;$B$1&amp;"'!2:2"))-2,3,1,$B$1))&lt;&gt;0,INDIRECT(ADDRESS(ROW($A15),COUNTA(INDIRECT("'"&amp;$B$1&amp;"'!2:2"))-2,3,1,$B$1)),""))</f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s="69" t="s">
        <v>7</v>
      </c>
      <c r="B1" s="71" t="s">
        <v>8</v>
      </c>
      <c r="C1" s="71"/>
      <c r="D1" s="71"/>
      <c r="E1" s="71"/>
      <c r="F1" s="71"/>
      <c r="G1" s="71"/>
      <c r="H1" s="72" t="s">
        <v>9</v>
      </c>
      <c r="I1" s="72"/>
      <c r="J1" s="72"/>
      <c r="K1" s="72"/>
      <c r="L1" s="72"/>
      <c r="M1" s="72"/>
      <c r="N1" s="6"/>
      <c r="O1" s="6"/>
      <c r="P1" s="6"/>
      <c r="Q1" s="6"/>
    </row>
    <row r="2" spans="1:17" ht="102" x14ac:dyDescent="0.25">
      <c r="A2" s="70"/>
      <c r="B2" s="7" t="s">
        <v>0</v>
      </c>
      <c r="C2" s="7" t="s">
        <v>1</v>
      </c>
      <c r="D2" s="7" t="s">
        <v>2</v>
      </c>
      <c r="E2" s="7" t="s">
        <v>10</v>
      </c>
      <c r="F2" s="7" t="s">
        <v>11</v>
      </c>
      <c r="G2" s="7" t="s">
        <v>3</v>
      </c>
      <c r="H2" s="8" t="s">
        <v>12</v>
      </c>
      <c r="I2" s="8" t="s">
        <v>13</v>
      </c>
      <c r="J2" s="9" t="s">
        <v>14</v>
      </c>
      <c r="K2" s="10" t="s">
        <v>15</v>
      </c>
      <c r="L2" s="73" t="s">
        <v>3</v>
      </c>
      <c r="M2" s="73"/>
      <c r="N2" s="7" t="s">
        <v>16</v>
      </c>
      <c r="O2" s="7" t="s">
        <v>17</v>
      </c>
      <c r="P2" s="7" t="s">
        <v>18</v>
      </c>
      <c r="Q2" s="7" t="s">
        <v>19</v>
      </c>
    </row>
    <row r="3" spans="1:17" x14ac:dyDescent="0.25">
      <c r="A3" s="11" t="s">
        <v>20</v>
      </c>
      <c r="B3" s="12"/>
      <c r="C3" s="13">
        <v>2</v>
      </c>
      <c r="D3" s="13">
        <v>2</v>
      </c>
      <c r="E3" s="12"/>
      <c r="F3" s="14"/>
      <c r="G3" s="12"/>
      <c r="H3" s="12"/>
      <c r="I3" s="13">
        <v>2</v>
      </c>
      <c r="J3" s="13">
        <v>2</v>
      </c>
      <c r="K3" s="12"/>
      <c r="L3" s="14"/>
      <c r="M3" s="12"/>
      <c r="N3" s="12"/>
      <c r="O3" s="12"/>
      <c r="P3" s="14"/>
      <c r="Q3" s="14"/>
    </row>
    <row r="4" spans="1:17" x14ac:dyDescent="0.25">
      <c r="A4" s="11" t="s">
        <v>21</v>
      </c>
      <c r="B4" s="13">
        <v>30</v>
      </c>
      <c r="C4" s="13">
        <v>30</v>
      </c>
      <c r="D4" s="13">
        <v>21</v>
      </c>
      <c r="E4" s="13">
        <v>7</v>
      </c>
      <c r="F4" s="14"/>
      <c r="G4" s="13">
        <v>30</v>
      </c>
      <c r="H4" s="13">
        <v>30</v>
      </c>
      <c r="I4" s="13">
        <v>30</v>
      </c>
      <c r="J4" s="13">
        <v>21</v>
      </c>
      <c r="K4" s="13">
        <v>7</v>
      </c>
      <c r="L4" s="14"/>
      <c r="M4" s="13">
        <v>30</v>
      </c>
      <c r="N4" s="15">
        <v>100</v>
      </c>
      <c r="O4" s="15">
        <v>100</v>
      </c>
      <c r="P4" s="13">
        <v>1</v>
      </c>
      <c r="Q4" s="15">
        <v>1.9</v>
      </c>
    </row>
    <row r="5" spans="1:17" ht="22.5" x14ac:dyDescent="0.25">
      <c r="A5" s="11" t="s">
        <v>22</v>
      </c>
      <c r="B5" s="13">
        <v>216</v>
      </c>
      <c r="C5" s="13">
        <v>99</v>
      </c>
      <c r="D5" s="13">
        <v>66</v>
      </c>
      <c r="E5" s="13">
        <v>7</v>
      </c>
      <c r="F5" s="14"/>
      <c r="G5" s="13">
        <v>42</v>
      </c>
      <c r="H5" s="13">
        <v>216</v>
      </c>
      <c r="I5" s="13">
        <v>99</v>
      </c>
      <c r="J5" s="13">
        <v>66</v>
      </c>
      <c r="K5" s="13">
        <v>7</v>
      </c>
      <c r="L5" s="14"/>
      <c r="M5" s="13">
        <v>42</v>
      </c>
      <c r="N5" s="15">
        <v>45.8</v>
      </c>
      <c r="O5" s="15">
        <v>19.399999999999999</v>
      </c>
      <c r="P5" s="13">
        <v>1</v>
      </c>
      <c r="Q5" s="15">
        <v>20.3</v>
      </c>
    </row>
    <row r="6" spans="1:17" x14ac:dyDescent="0.25">
      <c r="A6" s="11" t="s">
        <v>23</v>
      </c>
      <c r="B6" s="13">
        <v>86</v>
      </c>
      <c r="C6" s="13">
        <v>45</v>
      </c>
      <c r="D6" s="13">
        <v>44</v>
      </c>
      <c r="E6" s="13">
        <v>2</v>
      </c>
      <c r="F6" s="14"/>
      <c r="G6" s="13">
        <v>37</v>
      </c>
      <c r="H6" s="13">
        <v>86</v>
      </c>
      <c r="I6" s="13">
        <v>45</v>
      </c>
      <c r="J6" s="13">
        <v>44</v>
      </c>
      <c r="K6" s="13">
        <v>2</v>
      </c>
      <c r="L6" s="14"/>
      <c r="M6" s="13">
        <v>37</v>
      </c>
      <c r="N6" s="15">
        <v>52.3</v>
      </c>
      <c r="O6" s="15">
        <v>43</v>
      </c>
      <c r="P6" s="13">
        <v>1</v>
      </c>
      <c r="Q6" s="15">
        <v>16.8</v>
      </c>
    </row>
    <row r="7" spans="1:17" x14ac:dyDescent="0.25">
      <c r="A7" s="11" t="s">
        <v>24</v>
      </c>
      <c r="B7" s="13">
        <v>30</v>
      </c>
      <c r="C7" s="13">
        <v>30</v>
      </c>
      <c r="D7" s="13">
        <v>28</v>
      </c>
      <c r="E7" s="12"/>
      <c r="F7" s="14"/>
      <c r="G7" s="13">
        <v>30</v>
      </c>
      <c r="H7" s="13">
        <v>30</v>
      </c>
      <c r="I7" s="13">
        <v>30</v>
      </c>
      <c r="J7" s="13">
        <v>28</v>
      </c>
      <c r="K7" s="12"/>
      <c r="L7" s="14"/>
      <c r="M7" s="13">
        <v>30</v>
      </c>
      <c r="N7" s="15">
        <v>100</v>
      </c>
      <c r="O7" s="15">
        <v>100</v>
      </c>
      <c r="P7" s="13">
        <v>1</v>
      </c>
      <c r="Q7" s="15">
        <v>9.6999999999999993</v>
      </c>
    </row>
    <row r="8" spans="1:17" x14ac:dyDescent="0.25">
      <c r="A8" s="11" t="s">
        <v>25</v>
      </c>
      <c r="B8" s="13">
        <v>26</v>
      </c>
      <c r="C8" s="13">
        <v>14</v>
      </c>
      <c r="D8" s="13">
        <v>14</v>
      </c>
      <c r="E8" s="12"/>
      <c r="F8" s="14"/>
      <c r="G8" s="13">
        <v>13</v>
      </c>
      <c r="H8" s="13">
        <v>26</v>
      </c>
      <c r="I8" s="13">
        <v>14</v>
      </c>
      <c r="J8" s="13">
        <v>14</v>
      </c>
      <c r="K8" s="12"/>
      <c r="L8" s="14"/>
      <c r="M8" s="13">
        <v>13</v>
      </c>
      <c r="N8" s="15">
        <v>53.8</v>
      </c>
      <c r="O8" s="15">
        <v>50</v>
      </c>
      <c r="P8" s="13">
        <v>1</v>
      </c>
      <c r="Q8" s="15">
        <v>17.899999999999999</v>
      </c>
    </row>
    <row r="9" spans="1:17" ht="22.5" x14ac:dyDescent="0.25">
      <c r="A9" s="11" t="s">
        <v>26</v>
      </c>
      <c r="B9" s="13">
        <v>159</v>
      </c>
      <c r="C9" s="13">
        <v>78</v>
      </c>
      <c r="D9" s="13">
        <v>78</v>
      </c>
      <c r="E9" s="12"/>
      <c r="F9" s="14"/>
      <c r="G9" s="13">
        <v>56</v>
      </c>
      <c r="H9" s="13">
        <v>159</v>
      </c>
      <c r="I9" s="13">
        <v>78</v>
      </c>
      <c r="J9" s="13">
        <v>78</v>
      </c>
      <c r="K9" s="12"/>
      <c r="L9" s="14"/>
      <c r="M9" s="13">
        <v>56</v>
      </c>
      <c r="N9" s="15">
        <v>49.1</v>
      </c>
      <c r="O9" s="15">
        <v>35.200000000000003</v>
      </c>
      <c r="P9" s="13">
        <v>1</v>
      </c>
      <c r="Q9" s="15">
        <v>27</v>
      </c>
    </row>
    <row r="10" spans="1:17" x14ac:dyDescent="0.25">
      <c r="A10" s="11" t="s">
        <v>27</v>
      </c>
      <c r="B10" s="13">
        <v>90</v>
      </c>
      <c r="C10" s="13">
        <v>85</v>
      </c>
      <c r="D10" s="13">
        <v>85</v>
      </c>
      <c r="E10" s="13">
        <v>4</v>
      </c>
      <c r="F10" s="14"/>
      <c r="G10" s="13">
        <v>85</v>
      </c>
      <c r="H10" s="13">
        <v>90</v>
      </c>
      <c r="I10" s="13">
        <v>85</v>
      </c>
      <c r="J10" s="13">
        <v>85</v>
      </c>
      <c r="K10" s="13">
        <v>4</v>
      </c>
      <c r="L10" s="14"/>
      <c r="M10" s="13">
        <v>85</v>
      </c>
      <c r="N10" s="15">
        <v>94.4</v>
      </c>
      <c r="O10" s="15">
        <v>94.4</v>
      </c>
      <c r="P10" s="13">
        <v>1</v>
      </c>
      <c r="Q10" s="15">
        <v>2.5</v>
      </c>
    </row>
    <row r="11" spans="1:17" x14ac:dyDescent="0.25">
      <c r="A11" s="11" t="s">
        <v>28</v>
      </c>
      <c r="B11" s="13">
        <v>40</v>
      </c>
      <c r="C11" s="13">
        <v>63</v>
      </c>
      <c r="D11" s="13">
        <v>55</v>
      </c>
      <c r="E11" s="12"/>
      <c r="F11" s="14"/>
      <c r="G11" s="13">
        <v>40</v>
      </c>
      <c r="H11" s="13">
        <v>40</v>
      </c>
      <c r="I11" s="13">
        <v>63</v>
      </c>
      <c r="J11" s="13">
        <v>55</v>
      </c>
      <c r="K11" s="12"/>
      <c r="L11" s="14"/>
      <c r="M11" s="13">
        <v>40</v>
      </c>
      <c r="N11" s="15">
        <v>157.5</v>
      </c>
      <c r="O11" s="15">
        <v>100</v>
      </c>
      <c r="P11" s="13">
        <v>1</v>
      </c>
      <c r="Q11" s="15">
        <v>20.399999999999999</v>
      </c>
    </row>
    <row r="12" spans="1:17" ht="22.5" x14ac:dyDescent="0.25">
      <c r="A12" s="11" t="s">
        <v>29</v>
      </c>
      <c r="B12" s="13">
        <v>27</v>
      </c>
      <c r="C12" s="13">
        <v>24</v>
      </c>
      <c r="D12" s="13">
        <v>20</v>
      </c>
      <c r="E12" s="12"/>
      <c r="F12" s="14"/>
      <c r="G12" s="13">
        <v>22</v>
      </c>
      <c r="H12" s="13">
        <v>27</v>
      </c>
      <c r="I12" s="13">
        <v>24</v>
      </c>
      <c r="J12" s="13">
        <v>20</v>
      </c>
      <c r="K12" s="12"/>
      <c r="L12" s="14"/>
      <c r="M12" s="13">
        <v>22</v>
      </c>
      <c r="N12" s="15">
        <v>88.9</v>
      </c>
      <c r="O12" s="15">
        <v>81.5</v>
      </c>
      <c r="P12" s="13">
        <v>1</v>
      </c>
      <c r="Q12" s="15">
        <v>11.4</v>
      </c>
    </row>
    <row r="13" spans="1:17" x14ac:dyDescent="0.25">
      <c r="A13" s="11" t="s">
        <v>30</v>
      </c>
      <c r="B13" s="13">
        <v>25</v>
      </c>
      <c r="C13" s="13">
        <v>26</v>
      </c>
      <c r="D13" s="13">
        <v>17</v>
      </c>
      <c r="E13" s="12"/>
      <c r="F13" s="14"/>
      <c r="G13" s="13">
        <v>24</v>
      </c>
      <c r="H13" s="13">
        <v>25</v>
      </c>
      <c r="I13" s="13">
        <v>26</v>
      </c>
      <c r="J13" s="13">
        <v>17</v>
      </c>
      <c r="K13" s="12"/>
      <c r="L13" s="14"/>
      <c r="M13" s="13">
        <v>24</v>
      </c>
      <c r="N13" s="15">
        <v>104</v>
      </c>
      <c r="O13" s="15">
        <v>96</v>
      </c>
      <c r="P13" s="13">
        <v>1</v>
      </c>
      <c r="Q13" s="15">
        <v>1.7</v>
      </c>
    </row>
    <row r="14" spans="1:17" x14ac:dyDescent="0.25">
      <c r="A14" s="11" t="s">
        <v>31</v>
      </c>
      <c r="B14" s="13">
        <v>32</v>
      </c>
      <c r="C14" s="13">
        <v>27</v>
      </c>
      <c r="D14" s="13">
        <v>27</v>
      </c>
      <c r="E14" s="12"/>
      <c r="F14" s="14"/>
      <c r="G14" s="13">
        <v>27</v>
      </c>
      <c r="H14" s="13">
        <v>32</v>
      </c>
      <c r="I14" s="13">
        <v>27</v>
      </c>
      <c r="J14" s="13">
        <v>27</v>
      </c>
      <c r="K14" s="12"/>
      <c r="L14" s="14"/>
      <c r="M14" s="13">
        <v>27</v>
      </c>
      <c r="N14" s="15">
        <v>84.4</v>
      </c>
      <c r="O14" s="15">
        <v>84.4</v>
      </c>
      <c r="P14" s="13">
        <v>1</v>
      </c>
      <c r="Q14" s="15">
        <v>13</v>
      </c>
    </row>
    <row r="15" spans="1:17" x14ac:dyDescent="0.25">
      <c r="A15" s="11" t="s">
        <v>32</v>
      </c>
      <c r="B15" s="13">
        <v>77</v>
      </c>
      <c r="C15" s="13">
        <v>81</v>
      </c>
      <c r="D15" s="13">
        <v>79</v>
      </c>
      <c r="E15" s="12"/>
      <c r="F15" s="14"/>
      <c r="G15" s="13">
        <v>77</v>
      </c>
      <c r="H15" s="13">
        <v>77</v>
      </c>
      <c r="I15" s="13">
        <v>81</v>
      </c>
      <c r="J15" s="13">
        <v>79</v>
      </c>
      <c r="K15" s="12"/>
      <c r="L15" s="14"/>
      <c r="M15" s="13">
        <v>77</v>
      </c>
      <c r="N15" s="15">
        <v>105.2</v>
      </c>
      <c r="O15" s="15">
        <v>100</v>
      </c>
      <c r="P15" s="13">
        <v>1</v>
      </c>
      <c r="Q15" s="15">
        <v>2.1</v>
      </c>
    </row>
    <row r="16" spans="1:17" x14ac:dyDescent="0.25">
      <c r="A16" s="11" t="s">
        <v>33</v>
      </c>
      <c r="B16" s="12"/>
      <c r="C16" s="13">
        <v>56</v>
      </c>
      <c r="D16" s="13">
        <v>54</v>
      </c>
      <c r="E16" s="13">
        <v>4</v>
      </c>
      <c r="F16" s="14"/>
      <c r="G16" s="12"/>
      <c r="H16" s="12"/>
      <c r="I16" s="13">
        <v>56</v>
      </c>
      <c r="J16" s="13">
        <v>54</v>
      </c>
      <c r="K16" s="13">
        <v>4</v>
      </c>
      <c r="L16" s="14"/>
      <c r="M16" s="12"/>
      <c r="N16" s="12"/>
      <c r="O16" s="12"/>
      <c r="P16" s="14"/>
      <c r="Q16" s="15">
        <v>16.5</v>
      </c>
    </row>
    <row r="17" spans="1:17" x14ac:dyDescent="0.25">
      <c r="A17" s="6" t="s">
        <v>34</v>
      </c>
      <c r="B17" s="16">
        <v>838</v>
      </c>
      <c r="C17" s="16">
        <v>660</v>
      </c>
      <c r="D17" s="16">
        <v>590</v>
      </c>
      <c r="E17" s="16">
        <v>24</v>
      </c>
      <c r="F17" s="6"/>
      <c r="G17" s="16">
        <v>483</v>
      </c>
      <c r="H17" s="16">
        <v>838</v>
      </c>
      <c r="I17" s="16">
        <v>660</v>
      </c>
      <c r="J17" s="16">
        <v>590</v>
      </c>
      <c r="K17" s="16">
        <v>24</v>
      </c>
      <c r="L17" s="6"/>
      <c r="M17" s="16">
        <v>483</v>
      </c>
      <c r="N17" s="17">
        <v>78.8</v>
      </c>
      <c r="O17" s="17">
        <v>57.6</v>
      </c>
      <c r="P17" s="16">
        <v>1</v>
      </c>
      <c r="Q17" s="17">
        <v>27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s="74" t="s">
        <v>7</v>
      </c>
      <c r="B1" s="76" t="s">
        <v>35</v>
      </c>
      <c r="C1" s="76"/>
      <c r="D1" s="76"/>
      <c r="E1" s="76"/>
      <c r="F1" s="76"/>
      <c r="G1" s="76"/>
      <c r="H1" s="77" t="s">
        <v>9</v>
      </c>
      <c r="I1" s="77"/>
      <c r="J1" s="77"/>
      <c r="K1" s="77"/>
      <c r="L1" s="77"/>
      <c r="M1" s="77"/>
      <c r="N1" s="18"/>
      <c r="O1" s="18"/>
      <c r="P1" s="18"/>
      <c r="Q1" s="18"/>
    </row>
    <row r="2" spans="1:17" ht="102" x14ac:dyDescent="0.25">
      <c r="A2" s="75"/>
      <c r="B2" s="19" t="s">
        <v>0</v>
      </c>
      <c r="C2" s="19" t="s">
        <v>1</v>
      </c>
      <c r="D2" s="19" t="s">
        <v>2</v>
      </c>
      <c r="E2" s="19" t="s">
        <v>10</v>
      </c>
      <c r="F2" s="19" t="s">
        <v>11</v>
      </c>
      <c r="G2" s="19" t="s">
        <v>3</v>
      </c>
      <c r="H2" s="20" t="s">
        <v>12</v>
      </c>
      <c r="I2" s="20" t="s">
        <v>13</v>
      </c>
      <c r="J2" s="21" t="s">
        <v>14</v>
      </c>
      <c r="K2" s="22" t="s">
        <v>15</v>
      </c>
      <c r="L2" s="78" t="s">
        <v>3</v>
      </c>
      <c r="M2" s="78"/>
      <c r="N2" s="19" t="s">
        <v>16</v>
      </c>
      <c r="O2" s="19" t="s">
        <v>17</v>
      </c>
      <c r="P2" s="19" t="s">
        <v>18</v>
      </c>
      <c r="Q2" s="19" t="s">
        <v>19</v>
      </c>
    </row>
    <row r="3" spans="1:17" x14ac:dyDescent="0.25">
      <c r="A3" s="23" t="s">
        <v>20</v>
      </c>
      <c r="B3" s="24"/>
      <c r="C3" s="25">
        <v>1</v>
      </c>
      <c r="D3" s="25">
        <v>1</v>
      </c>
      <c r="E3" s="24"/>
      <c r="F3" s="26"/>
      <c r="G3" s="24"/>
      <c r="H3" s="24"/>
      <c r="I3" s="25">
        <v>1</v>
      </c>
      <c r="J3" s="25">
        <v>1</v>
      </c>
      <c r="K3" s="24"/>
      <c r="L3" s="26"/>
      <c r="M3" s="24"/>
      <c r="N3" s="24"/>
      <c r="O3" s="24"/>
      <c r="P3" s="26"/>
      <c r="Q3" s="26"/>
    </row>
    <row r="4" spans="1:17" x14ac:dyDescent="0.25">
      <c r="A4" s="23" t="s">
        <v>21</v>
      </c>
      <c r="B4" s="25">
        <v>47</v>
      </c>
      <c r="C4" s="25">
        <v>48</v>
      </c>
      <c r="D4" s="25">
        <v>39</v>
      </c>
      <c r="E4" s="25">
        <v>2</v>
      </c>
      <c r="F4" s="26"/>
      <c r="G4" s="25">
        <v>47</v>
      </c>
      <c r="H4" s="25">
        <v>47</v>
      </c>
      <c r="I4" s="25">
        <v>48</v>
      </c>
      <c r="J4" s="25">
        <v>39</v>
      </c>
      <c r="K4" s="25">
        <v>2</v>
      </c>
      <c r="L4" s="26"/>
      <c r="M4" s="25">
        <v>47</v>
      </c>
      <c r="N4" s="27">
        <v>102.1</v>
      </c>
      <c r="O4" s="27">
        <v>100</v>
      </c>
      <c r="P4" s="25">
        <v>1</v>
      </c>
      <c r="Q4" s="27">
        <v>1.9</v>
      </c>
    </row>
    <row r="5" spans="1:17" ht="22.5" x14ac:dyDescent="0.25">
      <c r="A5" s="23" t="s">
        <v>22</v>
      </c>
      <c r="B5" s="25">
        <v>29</v>
      </c>
      <c r="C5" s="25">
        <v>83</v>
      </c>
      <c r="D5" s="25">
        <v>76</v>
      </c>
      <c r="E5" s="24"/>
      <c r="F5" s="26"/>
      <c r="G5" s="25">
        <v>16</v>
      </c>
      <c r="H5" s="25">
        <v>29</v>
      </c>
      <c r="I5" s="25">
        <v>83</v>
      </c>
      <c r="J5" s="25">
        <v>76</v>
      </c>
      <c r="K5" s="24"/>
      <c r="L5" s="26"/>
      <c r="M5" s="25">
        <v>16</v>
      </c>
      <c r="N5" s="27">
        <v>286.2</v>
      </c>
      <c r="O5" s="27">
        <v>55.2</v>
      </c>
      <c r="P5" s="25">
        <v>1</v>
      </c>
      <c r="Q5" s="27">
        <v>20.3</v>
      </c>
    </row>
    <row r="6" spans="1:17" x14ac:dyDescent="0.25">
      <c r="A6" s="23" t="s">
        <v>23</v>
      </c>
      <c r="B6" s="25">
        <v>49</v>
      </c>
      <c r="C6" s="25">
        <v>46</v>
      </c>
      <c r="D6" s="25">
        <v>46</v>
      </c>
      <c r="E6" s="24"/>
      <c r="F6" s="26"/>
      <c r="G6" s="25">
        <v>46</v>
      </c>
      <c r="H6" s="25">
        <v>49</v>
      </c>
      <c r="I6" s="25">
        <v>46</v>
      </c>
      <c r="J6" s="25">
        <v>46</v>
      </c>
      <c r="K6" s="24"/>
      <c r="L6" s="26"/>
      <c r="M6" s="25">
        <v>46</v>
      </c>
      <c r="N6" s="27">
        <v>93.9</v>
      </c>
      <c r="O6" s="27">
        <v>93.9</v>
      </c>
      <c r="P6" s="25">
        <v>1</v>
      </c>
      <c r="Q6" s="27">
        <v>16.8</v>
      </c>
    </row>
    <row r="7" spans="1:17" x14ac:dyDescent="0.25">
      <c r="A7" s="23" t="s">
        <v>24</v>
      </c>
      <c r="B7" s="25">
        <v>31</v>
      </c>
      <c r="C7" s="25">
        <v>29</v>
      </c>
      <c r="D7" s="25">
        <v>25</v>
      </c>
      <c r="E7" s="24"/>
      <c r="F7" s="26"/>
      <c r="G7" s="25">
        <v>29</v>
      </c>
      <c r="H7" s="25">
        <v>31</v>
      </c>
      <c r="I7" s="25">
        <v>29</v>
      </c>
      <c r="J7" s="25">
        <v>25</v>
      </c>
      <c r="K7" s="24"/>
      <c r="L7" s="26"/>
      <c r="M7" s="25">
        <v>29</v>
      </c>
      <c r="N7" s="27">
        <v>93.5</v>
      </c>
      <c r="O7" s="27">
        <v>93.5</v>
      </c>
      <c r="P7" s="25">
        <v>1</v>
      </c>
      <c r="Q7" s="27">
        <v>9.6999999999999993</v>
      </c>
    </row>
    <row r="8" spans="1:17" x14ac:dyDescent="0.25">
      <c r="A8" s="23" t="s">
        <v>25</v>
      </c>
      <c r="B8" s="25">
        <v>92</v>
      </c>
      <c r="C8" s="25">
        <v>63</v>
      </c>
      <c r="D8" s="25">
        <v>63</v>
      </c>
      <c r="E8" s="24"/>
      <c r="F8" s="26"/>
      <c r="G8" s="25">
        <v>63</v>
      </c>
      <c r="H8" s="25">
        <v>92</v>
      </c>
      <c r="I8" s="25">
        <v>63</v>
      </c>
      <c r="J8" s="25">
        <v>63</v>
      </c>
      <c r="K8" s="24"/>
      <c r="L8" s="26"/>
      <c r="M8" s="25">
        <v>63</v>
      </c>
      <c r="N8" s="27">
        <v>68.5</v>
      </c>
      <c r="O8" s="27">
        <v>68.5</v>
      </c>
      <c r="P8" s="25">
        <v>1</v>
      </c>
      <c r="Q8" s="27">
        <v>17.899999999999999</v>
      </c>
    </row>
    <row r="9" spans="1:17" ht="22.5" x14ac:dyDescent="0.25">
      <c r="A9" s="23" t="s">
        <v>26</v>
      </c>
      <c r="B9" s="25">
        <v>46</v>
      </c>
      <c r="C9" s="25">
        <v>61</v>
      </c>
      <c r="D9" s="25">
        <v>59</v>
      </c>
      <c r="E9" s="24"/>
      <c r="F9" s="26"/>
      <c r="G9" s="25">
        <v>24</v>
      </c>
      <c r="H9" s="25">
        <v>46</v>
      </c>
      <c r="I9" s="25">
        <v>61</v>
      </c>
      <c r="J9" s="25">
        <v>59</v>
      </c>
      <c r="K9" s="24"/>
      <c r="L9" s="26"/>
      <c r="M9" s="25">
        <v>24</v>
      </c>
      <c r="N9" s="27">
        <v>132.6</v>
      </c>
      <c r="O9" s="27">
        <v>52.2</v>
      </c>
      <c r="P9" s="25">
        <v>1</v>
      </c>
      <c r="Q9" s="27">
        <v>27</v>
      </c>
    </row>
    <row r="10" spans="1:17" x14ac:dyDescent="0.25">
      <c r="A10" s="23" t="s">
        <v>27</v>
      </c>
      <c r="B10" s="25">
        <v>71</v>
      </c>
      <c r="C10" s="25">
        <v>69</v>
      </c>
      <c r="D10" s="25">
        <v>69</v>
      </c>
      <c r="E10" s="24"/>
      <c r="F10" s="26"/>
      <c r="G10" s="25">
        <v>69</v>
      </c>
      <c r="H10" s="25">
        <v>71</v>
      </c>
      <c r="I10" s="25">
        <v>69</v>
      </c>
      <c r="J10" s="25">
        <v>69</v>
      </c>
      <c r="K10" s="24"/>
      <c r="L10" s="26"/>
      <c r="M10" s="25">
        <v>69</v>
      </c>
      <c r="N10" s="27">
        <v>97.2</v>
      </c>
      <c r="O10" s="27">
        <v>97.2</v>
      </c>
      <c r="P10" s="25">
        <v>1</v>
      </c>
      <c r="Q10" s="27">
        <v>2.5</v>
      </c>
    </row>
    <row r="11" spans="1:17" x14ac:dyDescent="0.25">
      <c r="A11" s="23" t="s">
        <v>28</v>
      </c>
      <c r="B11" s="25">
        <v>64</v>
      </c>
      <c r="C11" s="25">
        <v>78</v>
      </c>
      <c r="D11" s="25">
        <v>69</v>
      </c>
      <c r="E11" s="24"/>
      <c r="F11" s="26"/>
      <c r="G11" s="25">
        <v>60</v>
      </c>
      <c r="H11" s="25">
        <v>64</v>
      </c>
      <c r="I11" s="25">
        <v>78</v>
      </c>
      <c r="J11" s="25">
        <v>69</v>
      </c>
      <c r="K11" s="24"/>
      <c r="L11" s="26"/>
      <c r="M11" s="25">
        <v>60</v>
      </c>
      <c r="N11" s="27">
        <v>121.9</v>
      </c>
      <c r="O11" s="27">
        <v>93.8</v>
      </c>
      <c r="P11" s="25">
        <v>1</v>
      </c>
      <c r="Q11" s="27">
        <v>20.399999999999999</v>
      </c>
    </row>
    <row r="12" spans="1:17" ht="22.5" x14ac:dyDescent="0.25">
      <c r="A12" s="23" t="s">
        <v>29</v>
      </c>
      <c r="B12" s="25">
        <v>29</v>
      </c>
      <c r="C12" s="25">
        <v>28</v>
      </c>
      <c r="D12" s="25">
        <v>27</v>
      </c>
      <c r="E12" s="24"/>
      <c r="F12" s="26"/>
      <c r="G12" s="25">
        <v>24</v>
      </c>
      <c r="H12" s="25">
        <v>29</v>
      </c>
      <c r="I12" s="25">
        <v>28</v>
      </c>
      <c r="J12" s="25">
        <v>27</v>
      </c>
      <c r="K12" s="24"/>
      <c r="L12" s="26"/>
      <c r="M12" s="25">
        <v>24</v>
      </c>
      <c r="N12" s="27">
        <v>96.6</v>
      </c>
      <c r="O12" s="27">
        <v>82.8</v>
      </c>
      <c r="P12" s="25">
        <v>1</v>
      </c>
      <c r="Q12" s="27">
        <v>11.4</v>
      </c>
    </row>
    <row r="13" spans="1:17" x14ac:dyDescent="0.25">
      <c r="A13" s="23" t="s">
        <v>30</v>
      </c>
      <c r="B13" s="25">
        <v>19</v>
      </c>
      <c r="C13" s="25">
        <v>20</v>
      </c>
      <c r="D13" s="25">
        <v>15</v>
      </c>
      <c r="E13" s="24"/>
      <c r="F13" s="26"/>
      <c r="G13" s="25">
        <v>18</v>
      </c>
      <c r="H13" s="25">
        <v>19</v>
      </c>
      <c r="I13" s="25">
        <v>20</v>
      </c>
      <c r="J13" s="25">
        <v>15</v>
      </c>
      <c r="K13" s="24"/>
      <c r="L13" s="26"/>
      <c r="M13" s="25">
        <v>18</v>
      </c>
      <c r="N13" s="27">
        <v>105.3</v>
      </c>
      <c r="O13" s="27">
        <v>94.7</v>
      </c>
      <c r="P13" s="25">
        <v>1</v>
      </c>
      <c r="Q13" s="27">
        <v>1.7</v>
      </c>
    </row>
    <row r="14" spans="1:17" x14ac:dyDescent="0.25">
      <c r="A14" s="23" t="s">
        <v>31</v>
      </c>
      <c r="B14" s="25">
        <v>29</v>
      </c>
      <c r="C14" s="25">
        <v>27</v>
      </c>
      <c r="D14" s="25">
        <v>27</v>
      </c>
      <c r="E14" s="24"/>
      <c r="F14" s="26"/>
      <c r="G14" s="25">
        <v>23</v>
      </c>
      <c r="H14" s="25">
        <v>29</v>
      </c>
      <c r="I14" s="25">
        <v>27</v>
      </c>
      <c r="J14" s="25">
        <v>27</v>
      </c>
      <c r="K14" s="24"/>
      <c r="L14" s="26"/>
      <c r="M14" s="25">
        <v>23</v>
      </c>
      <c r="N14" s="27">
        <v>93.1</v>
      </c>
      <c r="O14" s="27">
        <v>79.3</v>
      </c>
      <c r="P14" s="25">
        <v>1</v>
      </c>
      <c r="Q14" s="27">
        <v>13</v>
      </c>
    </row>
    <row r="15" spans="1:17" x14ac:dyDescent="0.25">
      <c r="A15" s="23" t="s">
        <v>32</v>
      </c>
      <c r="B15" s="25">
        <v>67</v>
      </c>
      <c r="C15" s="25">
        <v>68</v>
      </c>
      <c r="D15" s="25">
        <v>68</v>
      </c>
      <c r="E15" s="25">
        <v>1</v>
      </c>
      <c r="F15" s="26"/>
      <c r="G15" s="25">
        <v>67</v>
      </c>
      <c r="H15" s="25">
        <v>67</v>
      </c>
      <c r="I15" s="25">
        <v>68</v>
      </c>
      <c r="J15" s="25">
        <v>68</v>
      </c>
      <c r="K15" s="25">
        <v>1</v>
      </c>
      <c r="L15" s="26"/>
      <c r="M15" s="25">
        <v>67</v>
      </c>
      <c r="N15" s="27">
        <v>101.5</v>
      </c>
      <c r="O15" s="27">
        <v>100</v>
      </c>
      <c r="P15" s="25">
        <v>1</v>
      </c>
      <c r="Q15" s="27">
        <v>2.1</v>
      </c>
    </row>
    <row r="16" spans="1:17" x14ac:dyDescent="0.25">
      <c r="A16" s="23" t="s">
        <v>33</v>
      </c>
      <c r="B16" s="25">
        <v>44</v>
      </c>
      <c r="C16" s="25">
        <v>65</v>
      </c>
      <c r="D16" s="25">
        <v>65</v>
      </c>
      <c r="E16" s="24"/>
      <c r="F16" s="26"/>
      <c r="G16" s="25">
        <v>42</v>
      </c>
      <c r="H16" s="25">
        <v>44</v>
      </c>
      <c r="I16" s="25">
        <v>65</v>
      </c>
      <c r="J16" s="25">
        <v>65</v>
      </c>
      <c r="K16" s="24"/>
      <c r="L16" s="26"/>
      <c r="M16" s="25">
        <v>42</v>
      </c>
      <c r="N16" s="27">
        <v>147.69999999999999</v>
      </c>
      <c r="O16" s="27">
        <v>95.5</v>
      </c>
      <c r="P16" s="25">
        <v>1</v>
      </c>
      <c r="Q16" s="27">
        <v>16.5</v>
      </c>
    </row>
    <row r="17" spans="1:17" x14ac:dyDescent="0.25">
      <c r="A17" s="18" t="s">
        <v>34</v>
      </c>
      <c r="B17" s="28">
        <v>617</v>
      </c>
      <c r="C17" s="28">
        <v>686</v>
      </c>
      <c r="D17" s="28">
        <v>649</v>
      </c>
      <c r="E17" s="28">
        <v>3</v>
      </c>
      <c r="F17" s="18"/>
      <c r="G17" s="28">
        <v>528</v>
      </c>
      <c r="H17" s="28">
        <v>617</v>
      </c>
      <c r="I17" s="28">
        <v>686</v>
      </c>
      <c r="J17" s="28">
        <v>649</v>
      </c>
      <c r="K17" s="28">
        <v>3</v>
      </c>
      <c r="L17" s="18"/>
      <c r="M17" s="28">
        <v>528</v>
      </c>
      <c r="N17" s="29">
        <v>111.2</v>
      </c>
      <c r="O17" s="29">
        <v>85.6</v>
      </c>
      <c r="P17" s="28">
        <v>1</v>
      </c>
      <c r="Q17" s="29">
        <v>27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sqref="A1:Q16"/>
    </sheetView>
  </sheetViews>
  <sheetFormatPr defaultRowHeight="15" x14ac:dyDescent="0.25"/>
  <sheetData>
    <row r="1" spans="1:17" x14ac:dyDescent="0.25">
      <c r="A1" s="79" t="s">
        <v>7</v>
      </c>
      <c r="B1" s="81" t="s">
        <v>36</v>
      </c>
      <c r="C1" s="81"/>
      <c r="D1" s="81"/>
      <c r="E1" s="81"/>
      <c r="F1" s="81"/>
      <c r="G1" s="81"/>
      <c r="H1" s="82" t="s">
        <v>9</v>
      </c>
      <c r="I1" s="82"/>
      <c r="J1" s="82"/>
      <c r="K1" s="82"/>
      <c r="L1" s="82"/>
      <c r="M1" s="82"/>
      <c r="N1" s="30"/>
      <c r="O1" s="30"/>
      <c r="P1" s="30"/>
      <c r="Q1" s="30"/>
    </row>
    <row r="2" spans="1:17" ht="102" x14ac:dyDescent="0.25">
      <c r="A2" s="80"/>
      <c r="B2" s="31" t="s">
        <v>0</v>
      </c>
      <c r="C2" s="31" t="s">
        <v>1</v>
      </c>
      <c r="D2" s="31" t="s">
        <v>2</v>
      </c>
      <c r="E2" s="31" t="s">
        <v>10</v>
      </c>
      <c r="F2" s="31" t="s">
        <v>11</v>
      </c>
      <c r="G2" s="31" t="s">
        <v>3</v>
      </c>
      <c r="H2" s="32" t="s">
        <v>12</v>
      </c>
      <c r="I2" s="32" t="s">
        <v>13</v>
      </c>
      <c r="J2" s="33" t="s">
        <v>14</v>
      </c>
      <c r="K2" s="34" t="s">
        <v>15</v>
      </c>
      <c r="L2" s="83" t="s">
        <v>3</v>
      </c>
      <c r="M2" s="83"/>
      <c r="N2" s="31" t="s">
        <v>16</v>
      </c>
      <c r="O2" s="31" t="s">
        <v>17</v>
      </c>
      <c r="P2" s="31" t="s">
        <v>18</v>
      </c>
      <c r="Q2" s="31" t="s">
        <v>19</v>
      </c>
    </row>
    <row r="3" spans="1:17" x14ac:dyDescent="0.25">
      <c r="A3" s="35" t="s">
        <v>21</v>
      </c>
      <c r="B3" s="36">
        <v>54</v>
      </c>
      <c r="C3" s="36">
        <v>54</v>
      </c>
      <c r="D3" s="36">
        <v>42</v>
      </c>
      <c r="E3" s="36">
        <v>2</v>
      </c>
      <c r="F3" s="37"/>
      <c r="G3" s="36">
        <v>54</v>
      </c>
      <c r="H3" s="36">
        <v>54</v>
      </c>
      <c r="I3" s="36">
        <v>54</v>
      </c>
      <c r="J3" s="36">
        <v>42</v>
      </c>
      <c r="K3" s="36">
        <v>2</v>
      </c>
      <c r="L3" s="37"/>
      <c r="M3" s="36">
        <v>54</v>
      </c>
      <c r="N3" s="38">
        <v>100</v>
      </c>
      <c r="O3" s="38">
        <v>100</v>
      </c>
      <c r="P3" s="36">
        <v>1</v>
      </c>
      <c r="Q3" s="38">
        <v>2.5</v>
      </c>
    </row>
    <row r="4" spans="1:17" ht="22.5" x14ac:dyDescent="0.25">
      <c r="A4" s="35" t="s">
        <v>22</v>
      </c>
      <c r="B4" s="36">
        <v>128</v>
      </c>
      <c r="C4" s="36">
        <v>154</v>
      </c>
      <c r="D4" s="36">
        <v>134</v>
      </c>
      <c r="E4" s="39"/>
      <c r="F4" s="37"/>
      <c r="G4" s="36">
        <v>59</v>
      </c>
      <c r="H4" s="36">
        <v>128</v>
      </c>
      <c r="I4" s="36">
        <v>154</v>
      </c>
      <c r="J4" s="36">
        <v>134</v>
      </c>
      <c r="K4" s="39"/>
      <c r="L4" s="37"/>
      <c r="M4" s="36">
        <v>59</v>
      </c>
      <c r="N4" s="38">
        <v>120.3</v>
      </c>
      <c r="O4" s="38">
        <v>46.1</v>
      </c>
      <c r="P4" s="36">
        <v>1</v>
      </c>
      <c r="Q4" s="38">
        <v>20.3</v>
      </c>
    </row>
    <row r="5" spans="1:17" x14ac:dyDescent="0.25">
      <c r="A5" s="35" t="s">
        <v>23</v>
      </c>
      <c r="B5" s="36">
        <v>73</v>
      </c>
      <c r="C5" s="36">
        <v>85</v>
      </c>
      <c r="D5" s="36">
        <v>85</v>
      </c>
      <c r="E5" s="39"/>
      <c r="F5" s="37"/>
      <c r="G5" s="36">
        <v>69</v>
      </c>
      <c r="H5" s="36">
        <v>73</v>
      </c>
      <c r="I5" s="36">
        <v>85</v>
      </c>
      <c r="J5" s="36">
        <v>85</v>
      </c>
      <c r="K5" s="39"/>
      <c r="L5" s="37"/>
      <c r="M5" s="36">
        <v>69</v>
      </c>
      <c r="N5" s="38">
        <v>116.4</v>
      </c>
      <c r="O5" s="38">
        <v>94.5</v>
      </c>
      <c r="P5" s="36">
        <v>1</v>
      </c>
      <c r="Q5" s="38">
        <v>15.7</v>
      </c>
    </row>
    <row r="6" spans="1:17" x14ac:dyDescent="0.25">
      <c r="A6" s="35" t="s">
        <v>24</v>
      </c>
      <c r="B6" s="36">
        <v>92</v>
      </c>
      <c r="C6" s="36">
        <v>51</v>
      </c>
      <c r="D6" s="36">
        <v>48</v>
      </c>
      <c r="E6" s="36">
        <v>1</v>
      </c>
      <c r="F6" s="37"/>
      <c r="G6" s="36">
        <v>46</v>
      </c>
      <c r="H6" s="36">
        <v>92</v>
      </c>
      <c r="I6" s="36">
        <v>51</v>
      </c>
      <c r="J6" s="36">
        <v>48</v>
      </c>
      <c r="K6" s="36">
        <v>1</v>
      </c>
      <c r="L6" s="37"/>
      <c r="M6" s="36">
        <v>46</v>
      </c>
      <c r="N6" s="38">
        <v>55.4</v>
      </c>
      <c r="O6" s="38">
        <v>50</v>
      </c>
      <c r="P6" s="36">
        <v>1</v>
      </c>
      <c r="Q6" s="38">
        <v>13.4</v>
      </c>
    </row>
    <row r="7" spans="1:17" x14ac:dyDescent="0.25">
      <c r="A7" s="35" t="s">
        <v>25</v>
      </c>
      <c r="B7" s="36">
        <v>84</v>
      </c>
      <c r="C7" s="36">
        <v>75</v>
      </c>
      <c r="D7" s="36">
        <v>75</v>
      </c>
      <c r="E7" s="39"/>
      <c r="F7" s="37"/>
      <c r="G7" s="36">
        <v>75</v>
      </c>
      <c r="H7" s="36">
        <v>84</v>
      </c>
      <c r="I7" s="36">
        <v>75</v>
      </c>
      <c r="J7" s="36">
        <v>75</v>
      </c>
      <c r="K7" s="39"/>
      <c r="L7" s="37"/>
      <c r="M7" s="36">
        <v>75</v>
      </c>
      <c r="N7" s="38">
        <v>89.3</v>
      </c>
      <c r="O7" s="38">
        <v>89.3</v>
      </c>
      <c r="P7" s="36">
        <v>1</v>
      </c>
      <c r="Q7" s="38">
        <v>17.3</v>
      </c>
    </row>
    <row r="8" spans="1:17" ht="22.5" x14ac:dyDescent="0.25">
      <c r="A8" s="35" t="s">
        <v>26</v>
      </c>
      <c r="B8" s="36">
        <v>76</v>
      </c>
      <c r="C8" s="36">
        <v>66</v>
      </c>
      <c r="D8" s="36">
        <v>62</v>
      </c>
      <c r="E8" s="39"/>
      <c r="F8" s="37"/>
      <c r="G8" s="36">
        <v>64</v>
      </c>
      <c r="H8" s="36">
        <v>76</v>
      </c>
      <c r="I8" s="36">
        <v>66</v>
      </c>
      <c r="J8" s="36">
        <v>62</v>
      </c>
      <c r="K8" s="39"/>
      <c r="L8" s="37"/>
      <c r="M8" s="36">
        <v>64</v>
      </c>
      <c r="N8" s="38">
        <v>86.8</v>
      </c>
      <c r="O8" s="38">
        <v>84.2</v>
      </c>
      <c r="P8" s="36">
        <v>1</v>
      </c>
      <c r="Q8" s="38">
        <v>26.6</v>
      </c>
    </row>
    <row r="9" spans="1:17" x14ac:dyDescent="0.25">
      <c r="A9" s="35" t="s">
        <v>27</v>
      </c>
      <c r="B9" s="36">
        <v>98</v>
      </c>
      <c r="C9" s="36">
        <v>92</v>
      </c>
      <c r="D9" s="36">
        <v>92</v>
      </c>
      <c r="E9" s="36">
        <v>6</v>
      </c>
      <c r="F9" s="37"/>
      <c r="G9" s="36">
        <v>92</v>
      </c>
      <c r="H9" s="36">
        <v>98</v>
      </c>
      <c r="I9" s="36">
        <v>92</v>
      </c>
      <c r="J9" s="36">
        <v>92</v>
      </c>
      <c r="K9" s="36">
        <v>6</v>
      </c>
      <c r="L9" s="37"/>
      <c r="M9" s="36">
        <v>92</v>
      </c>
      <c r="N9" s="38">
        <v>93.9</v>
      </c>
      <c r="O9" s="38">
        <v>93.9</v>
      </c>
      <c r="P9" s="36">
        <v>1</v>
      </c>
      <c r="Q9" s="38">
        <v>3</v>
      </c>
    </row>
    <row r="10" spans="1:17" x14ac:dyDescent="0.25">
      <c r="A10" s="35" t="s">
        <v>28</v>
      </c>
      <c r="B10" s="36">
        <v>66</v>
      </c>
      <c r="C10" s="36">
        <v>77</v>
      </c>
      <c r="D10" s="36">
        <v>70</v>
      </c>
      <c r="E10" s="39"/>
      <c r="F10" s="37"/>
      <c r="G10" s="36">
        <v>52</v>
      </c>
      <c r="H10" s="36">
        <v>66</v>
      </c>
      <c r="I10" s="36">
        <v>77</v>
      </c>
      <c r="J10" s="36">
        <v>70</v>
      </c>
      <c r="K10" s="39"/>
      <c r="L10" s="37"/>
      <c r="M10" s="36">
        <v>52</v>
      </c>
      <c r="N10" s="38">
        <v>116.7</v>
      </c>
      <c r="O10" s="38">
        <v>78.8</v>
      </c>
      <c r="P10" s="36">
        <v>1</v>
      </c>
      <c r="Q10" s="38">
        <v>20.399999999999999</v>
      </c>
    </row>
    <row r="11" spans="1:17" ht="22.5" x14ac:dyDescent="0.25">
      <c r="A11" s="35" t="s">
        <v>29</v>
      </c>
      <c r="B11" s="36">
        <v>46</v>
      </c>
      <c r="C11" s="36">
        <v>42</v>
      </c>
      <c r="D11" s="36">
        <v>41</v>
      </c>
      <c r="E11" s="39"/>
      <c r="F11" s="37"/>
      <c r="G11" s="36">
        <v>41</v>
      </c>
      <c r="H11" s="36">
        <v>46</v>
      </c>
      <c r="I11" s="36">
        <v>42</v>
      </c>
      <c r="J11" s="36">
        <v>41</v>
      </c>
      <c r="K11" s="39"/>
      <c r="L11" s="37"/>
      <c r="M11" s="36">
        <v>41</v>
      </c>
      <c r="N11" s="38">
        <v>91.3</v>
      </c>
      <c r="O11" s="38">
        <v>89.1</v>
      </c>
      <c r="P11" s="36">
        <v>1</v>
      </c>
      <c r="Q11" s="38">
        <v>11.6</v>
      </c>
    </row>
    <row r="12" spans="1:17" x14ac:dyDescent="0.25">
      <c r="A12" s="35" t="s">
        <v>30</v>
      </c>
      <c r="B12" s="36">
        <v>23</v>
      </c>
      <c r="C12" s="36">
        <v>22</v>
      </c>
      <c r="D12" s="36">
        <v>16</v>
      </c>
      <c r="E12" s="39"/>
      <c r="F12" s="37"/>
      <c r="G12" s="36">
        <v>21</v>
      </c>
      <c r="H12" s="36">
        <v>23</v>
      </c>
      <c r="I12" s="36">
        <v>22</v>
      </c>
      <c r="J12" s="36">
        <v>16</v>
      </c>
      <c r="K12" s="39"/>
      <c r="L12" s="37"/>
      <c r="M12" s="36">
        <v>21</v>
      </c>
      <c r="N12" s="38">
        <v>95.7</v>
      </c>
      <c r="O12" s="38">
        <v>91.3</v>
      </c>
      <c r="P12" s="36">
        <v>1</v>
      </c>
      <c r="Q12" s="38">
        <v>1.9</v>
      </c>
    </row>
    <row r="13" spans="1:17" x14ac:dyDescent="0.25">
      <c r="A13" s="35" t="s">
        <v>31</v>
      </c>
      <c r="B13" s="36">
        <v>42</v>
      </c>
      <c r="C13" s="36">
        <v>44</v>
      </c>
      <c r="D13" s="36">
        <v>44</v>
      </c>
      <c r="E13" s="39"/>
      <c r="F13" s="37"/>
      <c r="G13" s="36">
        <v>42</v>
      </c>
      <c r="H13" s="36">
        <v>42</v>
      </c>
      <c r="I13" s="36">
        <v>44</v>
      </c>
      <c r="J13" s="36">
        <v>44</v>
      </c>
      <c r="K13" s="39"/>
      <c r="L13" s="37"/>
      <c r="M13" s="36">
        <v>42</v>
      </c>
      <c r="N13" s="38">
        <v>104.8</v>
      </c>
      <c r="O13" s="38">
        <v>100</v>
      </c>
      <c r="P13" s="36">
        <v>1</v>
      </c>
      <c r="Q13" s="38">
        <v>12.7</v>
      </c>
    </row>
    <row r="14" spans="1:17" x14ac:dyDescent="0.25">
      <c r="A14" s="35" t="s">
        <v>32</v>
      </c>
      <c r="B14" s="36">
        <v>97</v>
      </c>
      <c r="C14" s="36">
        <v>99</v>
      </c>
      <c r="D14" s="36">
        <v>98</v>
      </c>
      <c r="E14" s="39"/>
      <c r="F14" s="37"/>
      <c r="G14" s="36">
        <v>92</v>
      </c>
      <c r="H14" s="36">
        <v>97</v>
      </c>
      <c r="I14" s="36">
        <v>99</v>
      </c>
      <c r="J14" s="36">
        <v>98</v>
      </c>
      <c r="K14" s="39"/>
      <c r="L14" s="37"/>
      <c r="M14" s="36">
        <v>92</v>
      </c>
      <c r="N14" s="38">
        <v>102.1</v>
      </c>
      <c r="O14" s="38">
        <v>94.8</v>
      </c>
      <c r="P14" s="36">
        <v>1</v>
      </c>
      <c r="Q14" s="38">
        <v>2.9</v>
      </c>
    </row>
    <row r="15" spans="1:17" x14ac:dyDescent="0.25">
      <c r="A15" s="35" t="s">
        <v>33</v>
      </c>
      <c r="B15" s="36">
        <v>72</v>
      </c>
      <c r="C15" s="36">
        <v>76</v>
      </c>
      <c r="D15" s="36">
        <v>75</v>
      </c>
      <c r="E15" s="39"/>
      <c r="F15" s="37"/>
      <c r="G15" s="36">
        <v>63</v>
      </c>
      <c r="H15" s="36">
        <v>72</v>
      </c>
      <c r="I15" s="36">
        <v>76</v>
      </c>
      <c r="J15" s="36">
        <v>75</v>
      </c>
      <c r="K15" s="39"/>
      <c r="L15" s="37"/>
      <c r="M15" s="36">
        <v>63</v>
      </c>
      <c r="N15" s="38">
        <v>105.6</v>
      </c>
      <c r="O15" s="38">
        <v>87.5</v>
      </c>
      <c r="P15" s="36">
        <v>1</v>
      </c>
      <c r="Q15" s="38">
        <v>16.5</v>
      </c>
    </row>
    <row r="16" spans="1:17" x14ac:dyDescent="0.25">
      <c r="A16" s="30" t="s">
        <v>34</v>
      </c>
      <c r="B16" s="40">
        <v>951</v>
      </c>
      <c r="C16" s="40">
        <v>937</v>
      </c>
      <c r="D16" s="40">
        <v>882</v>
      </c>
      <c r="E16" s="40">
        <v>9</v>
      </c>
      <c r="F16" s="30"/>
      <c r="G16" s="40">
        <v>770</v>
      </c>
      <c r="H16" s="40">
        <v>951</v>
      </c>
      <c r="I16" s="40">
        <v>937</v>
      </c>
      <c r="J16" s="40">
        <v>882</v>
      </c>
      <c r="K16" s="40">
        <v>9</v>
      </c>
      <c r="L16" s="30"/>
      <c r="M16" s="40">
        <v>770</v>
      </c>
      <c r="N16" s="41">
        <v>98.5</v>
      </c>
      <c r="O16" s="41">
        <v>81</v>
      </c>
      <c r="P16" s="40">
        <v>1</v>
      </c>
      <c r="Q16" s="41">
        <v>26.6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"/>
  <sheetViews>
    <sheetView workbookViewId="0">
      <selection sqref="A1:Q16"/>
    </sheetView>
  </sheetViews>
  <sheetFormatPr defaultRowHeight="15" x14ac:dyDescent="0.25"/>
  <sheetData>
    <row r="1" spans="1:17" x14ac:dyDescent="0.25">
      <c r="A1" s="84" t="s">
        <v>7</v>
      </c>
      <c r="B1" s="86" t="s">
        <v>37</v>
      </c>
      <c r="C1" s="86"/>
      <c r="D1" s="86"/>
      <c r="E1" s="86"/>
      <c r="F1" s="86"/>
      <c r="G1" s="86"/>
      <c r="H1" s="87" t="s">
        <v>9</v>
      </c>
      <c r="I1" s="87"/>
      <c r="J1" s="87"/>
      <c r="K1" s="87"/>
      <c r="L1" s="87"/>
      <c r="M1" s="87"/>
      <c r="N1" s="42"/>
      <c r="O1" s="42"/>
      <c r="P1" s="42"/>
      <c r="Q1" s="42"/>
    </row>
    <row r="2" spans="1:17" ht="102" x14ac:dyDescent="0.25">
      <c r="A2" s="85"/>
      <c r="B2" s="43" t="s">
        <v>0</v>
      </c>
      <c r="C2" s="43" t="s">
        <v>1</v>
      </c>
      <c r="D2" s="43" t="s">
        <v>2</v>
      </c>
      <c r="E2" s="43" t="s">
        <v>10</v>
      </c>
      <c r="F2" s="43" t="s">
        <v>11</v>
      </c>
      <c r="G2" s="43" t="s">
        <v>3</v>
      </c>
      <c r="H2" s="44" t="s">
        <v>12</v>
      </c>
      <c r="I2" s="44" t="s">
        <v>13</v>
      </c>
      <c r="J2" s="45" t="s">
        <v>14</v>
      </c>
      <c r="K2" s="46" t="s">
        <v>15</v>
      </c>
      <c r="L2" s="88" t="s">
        <v>3</v>
      </c>
      <c r="M2" s="88"/>
      <c r="N2" s="43" t="s">
        <v>16</v>
      </c>
      <c r="O2" s="43" t="s">
        <v>17</v>
      </c>
      <c r="P2" s="43" t="s">
        <v>18</v>
      </c>
      <c r="Q2" s="43" t="s">
        <v>19</v>
      </c>
    </row>
    <row r="3" spans="1:17" x14ac:dyDescent="0.25">
      <c r="A3" s="47" t="s">
        <v>21</v>
      </c>
      <c r="B3" s="48">
        <v>74</v>
      </c>
      <c r="C3" s="48">
        <v>74</v>
      </c>
      <c r="D3" s="48">
        <v>65</v>
      </c>
      <c r="E3" s="48">
        <v>6</v>
      </c>
      <c r="F3" s="49"/>
      <c r="G3" s="48">
        <v>74</v>
      </c>
      <c r="H3" s="48">
        <v>74</v>
      </c>
      <c r="I3" s="48">
        <v>74</v>
      </c>
      <c r="J3" s="48">
        <v>65</v>
      </c>
      <c r="K3" s="48">
        <v>6</v>
      </c>
      <c r="L3" s="49"/>
      <c r="M3" s="48">
        <v>74</v>
      </c>
      <c r="N3" s="50">
        <v>100</v>
      </c>
      <c r="O3" s="50">
        <v>100</v>
      </c>
      <c r="P3" s="48">
        <v>1</v>
      </c>
      <c r="Q3" s="50">
        <v>2.8</v>
      </c>
    </row>
    <row r="4" spans="1:17" ht="22.5" x14ac:dyDescent="0.25">
      <c r="A4" s="47" t="s">
        <v>22</v>
      </c>
      <c r="B4" s="48">
        <v>26</v>
      </c>
      <c r="C4" s="48">
        <v>115</v>
      </c>
      <c r="D4" s="48">
        <v>99</v>
      </c>
      <c r="E4" s="51"/>
      <c r="F4" s="49"/>
      <c r="G4" s="48">
        <v>6</v>
      </c>
      <c r="H4" s="48">
        <v>26</v>
      </c>
      <c r="I4" s="48">
        <v>115</v>
      </c>
      <c r="J4" s="48">
        <v>99</v>
      </c>
      <c r="K4" s="51"/>
      <c r="L4" s="49"/>
      <c r="M4" s="48">
        <v>6</v>
      </c>
      <c r="N4" s="50">
        <v>442.3</v>
      </c>
      <c r="O4" s="50">
        <v>23.1</v>
      </c>
      <c r="P4" s="48">
        <v>1</v>
      </c>
      <c r="Q4" s="50">
        <v>20.3</v>
      </c>
    </row>
    <row r="5" spans="1:17" x14ac:dyDescent="0.25">
      <c r="A5" s="47" t="s">
        <v>23</v>
      </c>
      <c r="B5" s="48">
        <v>77</v>
      </c>
      <c r="C5" s="48">
        <v>77</v>
      </c>
      <c r="D5" s="48">
        <v>77</v>
      </c>
      <c r="E5" s="51"/>
      <c r="F5" s="49"/>
      <c r="G5" s="48">
        <v>77</v>
      </c>
      <c r="H5" s="48">
        <v>77</v>
      </c>
      <c r="I5" s="48">
        <v>77</v>
      </c>
      <c r="J5" s="48">
        <v>77</v>
      </c>
      <c r="K5" s="51"/>
      <c r="L5" s="49"/>
      <c r="M5" s="48">
        <v>77</v>
      </c>
      <c r="N5" s="50">
        <v>100</v>
      </c>
      <c r="O5" s="50">
        <v>100</v>
      </c>
      <c r="P5" s="48">
        <v>1</v>
      </c>
      <c r="Q5" s="50">
        <v>15.7</v>
      </c>
    </row>
    <row r="6" spans="1:17" x14ac:dyDescent="0.25">
      <c r="A6" s="47" t="s">
        <v>24</v>
      </c>
      <c r="B6" s="48">
        <v>53</v>
      </c>
      <c r="C6" s="48">
        <v>48</v>
      </c>
      <c r="D6" s="48">
        <v>42</v>
      </c>
      <c r="E6" s="51"/>
      <c r="F6" s="49"/>
      <c r="G6" s="48">
        <v>48</v>
      </c>
      <c r="H6" s="48">
        <v>53</v>
      </c>
      <c r="I6" s="48">
        <v>48</v>
      </c>
      <c r="J6" s="48">
        <v>42</v>
      </c>
      <c r="K6" s="51"/>
      <c r="L6" s="49"/>
      <c r="M6" s="48">
        <v>48</v>
      </c>
      <c r="N6" s="50">
        <v>90.6</v>
      </c>
      <c r="O6" s="50">
        <v>90.6</v>
      </c>
      <c r="P6" s="48">
        <v>1</v>
      </c>
      <c r="Q6" s="50">
        <v>13.4</v>
      </c>
    </row>
    <row r="7" spans="1:17" x14ac:dyDescent="0.25">
      <c r="A7" s="47" t="s">
        <v>25</v>
      </c>
      <c r="B7" s="48">
        <v>72</v>
      </c>
      <c r="C7" s="48">
        <v>57</v>
      </c>
      <c r="D7" s="48">
        <v>56</v>
      </c>
      <c r="E7" s="51"/>
      <c r="F7" s="49"/>
      <c r="G7" s="48">
        <v>56</v>
      </c>
      <c r="H7" s="48">
        <v>72</v>
      </c>
      <c r="I7" s="48">
        <v>57</v>
      </c>
      <c r="J7" s="48">
        <v>56</v>
      </c>
      <c r="K7" s="51"/>
      <c r="L7" s="49"/>
      <c r="M7" s="48">
        <v>56</v>
      </c>
      <c r="N7" s="50">
        <v>79.2</v>
      </c>
      <c r="O7" s="50">
        <v>77.8</v>
      </c>
      <c r="P7" s="48">
        <v>1</v>
      </c>
      <c r="Q7" s="50">
        <v>17.3</v>
      </c>
    </row>
    <row r="8" spans="1:17" ht="22.5" x14ac:dyDescent="0.25">
      <c r="A8" s="47" t="s">
        <v>26</v>
      </c>
      <c r="B8" s="48">
        <v>91</v>
      </c>
      <c r="C8" s="48">
        <v>75</v>
      </c>
      <c r="D8" s="48">
        <v>74</v>
      </c>
      <c r="E8" s="51"/>
      <c r="F8" s="49"/>
      <c r="G8" s="48">
        <v>58</v>
      </c>
      <c r="H8" s="48">
        <v>91</v>
      </c>
      <c r="I8" s="48">
        <v>75</v>
      </c>
      <c r="J8" s="48">
        <v>74</v>
      </c>
      <c r="K8" s="51"/>
      <c r="L8" s="49"/>
      <c r="M8" s="48">
        <v>58</v>
      </c>
      <c r="N8" s="50">
        <v>82.4</v>
      </c>
      <c r="O8" s="50">
        <v>63.7</v>
      </c>
      <c r="P8" s="48">
        <v>1</v>
      </c>
      <c r="Q8" s="50">
        <v>26.4</v>
      </c>
    </row>
    <row r="9" spans="1:17" x14ac:dyDescent="0.25">
      <c r="A9" s="47" t="s">
        <v>27</v>
      </c>
      <c r="B9" s="48">
        <v>91</v>
      </c>
      <c r="C9" s="48">
        <v>90</v>
      </c>
      <c r="D9" s="48">
        <v>90</v>
      </c>
      <c r="E9" s="51"/>
      <c r="F9" s="49"/>
      <c r="G9" s="48">
        <v>90</v>
      </c>
      <c r="H9" s="48">
        <v>91</v>
      </c>
      <c r="I9" s="48">
        <v>90</v>
      </c>
      <c r="J9" s="48">
        <v>90</v>
      </c>
      <c r="K9" s="51"/>
      <c r="L9" s="49"/>
      <c r="M9" s="48">
        <v>90</v>
      </c>
      <c r="N9" s="50">
        <v>98.9</v>
      </c>
      <c r="O9" s="50">
        <v>98.9</v>
      </c>
      <c r="P9" s="48">
        <v>1</v>
      </c>
      <c r="Q9" s="50">
        <v>3</v>
      </c>
    </row>
    <row r="10" spans="1:17" x14ac:dyDescent="0.25">
      <c r="A10" s="47" t="s">
        <v>28</v>
      </c>
      <c r="B10" s="48">
        <v>65</v>
      </c>
      <c r="C10" s="48">
        <v>69</v>
      </c>
      <c r="D10" s="48">
        <v>61</v>
      </c>
      <c r="E10" s="51"/>
      <c r="F10" s="49"/>
      <c r="G10" s="48">
        <v>53</v>
      </c>
      <c r="H10" s="48">
        <v>65</v>
      </c>
      <c r="I10" s="48">
        <v>69</v>
      </c>
      <c r="J10" s="48">
        <v>61</v>
      </c>
      <c r="K10" s="51"/>
      <c r="L10" s="49"/>
      <c r="M10" s="48">
        <v>53</v>
      </c>
      <c r="N10" s="50">
        <v>106.2</v>
      </c>
      <c r="O10" s="50">
        <v>81.5</v>
      </c>
      <c r="P10" s="48">
        <v>1</v>
      </c>
      <c r="Q10" s="50">
        <v>20.399999999999999</v>
      </c>
    </row>
    <row r="11" spans="1:17" ht="22.5" x14ac:dyDescent="0.25">
      <c r="A11" s="47" t="s">
        <v>29</v>
      </c>
      <c r="B11" s="48">
        <v>38</v>
      </c>
      <c r="C11" s="48">
        <v>32</v>
      </c>
      <c r="D11" s="48">
        <v>24</v>
      </c>
      <c r="E11" s="51"/>
      <c r="F11" s="49"/>
      <c r="G11" s="48">
        <v>31</v>
      </c>
      <c r="H11" s="48">
        <v>38</v>
      </c>
      <c r="I11" s="48">
        <v>32</v>
      </c>
      <c r="J11" s="48">
        <v>24</v>
      </c>
      <c r="K11" s="51"/>
      <c r="L11" s="49"/>
      <c r="M11" s="48">
        <v>31</v>
      </c>
      <c r="N11" s="50">
        <v>84.2</v>
      </c>
      <c r="O11" s="50">
        <v>81.599999999999994</v>
      </c>
      <c r="P11" s="48">
        <v>1</v>
      </c>
      <c r="Q11" s="50">
        <v>11.6</v>
      </c>
    </row>
    <row r="12" spans="1:17" x14ac:dyDescent="0.25">
      <c r="A12" s="47" t="s">
        <v>30</v>
      </c>
      <c r="B12" s="48">
        <v>15</v>
      </c>
      <c r="C12" s="48">
        <v>19</v>
      </c>
      <c r="D12" s="48">
        <v>16</v>
      </c>
      <c r="E12" s="51"/>
      <c r="F12" s="49"/>
      <c r="G12" s="48">
        <v>15</v>
      </c>
      <c r="H12" s="48">
        <v>15</v>
      </c>
      <c r="I12" s="48">
        <v>19</v>
      </c>
      <c r="J12" s="48">
        <v>16</v>
      </c>
      <c r="K12" s="51"/>
      <c r="L12" s="49"/>
      <c r="M12" s="48">
        <v>15</v>
      </c>
      <c r="N12" s="50">
        <v>126.7</v>
      </c>
      <c r="O12" s="50">
        <v>100</v>
      </c>
      <c r="P12" s="48">
        <v>1</v>
      </c>
      <c r="Q12" s="50">
        <v>2.1</v>
      </c>
    </row>
    <row r="13" spans="1:17" x14ac:dyDescent="0.25">
      <c r="A13" s="47" t="s">
        <v>31</v>
      </c>
      <c r="B13" s="48">
        <v>45</v>
      </c>
      <c r="C13" s="48">
        <v>44</v>
      </c>
      <c r="D13" s="48">
        <v>44</v>
      </c>
      <c r="E13" s="51"/>
      <c r="F13" s="49"/>
      <c r="G13" s="48">
        <v>42</v>
      </c>
      <c r="H13" s="48">
        <v>45</v>
      </c>
      <c r="I13" s="48">
        <v>44</v>
      </c>
      <c r="J13" s="48">
        <v>44</v>
      </c>
      <c r="K13" s="51"/>
      <c r="L13" s="49"/>
      <c r="M13" s="48">
        <v>42</v>
      </c>
      <c r="N13" s="50">
        <v>97.8</v>
      </c>
      <c r="O13" s="50">
        <v>93.3</v>
      </c>
      <c r="P13" s="48">
        <v>1</v>
      </c>
      <c r="Q13" s="50">
        <v>12.6</v>
      </c>
    </row>
    <row r="14" spans="1:17" x14ac:dyDescent="0.25">
      <c r="A14" s="47" t="s">
        <v>32</v>
      </c>
      <c r="B14" s="48">
        <v>86</v>
      </c>
      <c r="C14" s="48">
        <v>88</v>
      </c>
      <c r="D14" s="48">
        <v>87</v>
      </c>
      <c r="E14" s="51"/>
      <c r="F14" s="49"/>
      <c r="G14" s="48">
        <v>81</v>
      </c>
      <c r="H14" s="48">
        <v>86</v>
      </c>
      <c r="I14" s="48">
        <v>88</v>
      </c>
      <c r="J14" s="48">
        <v>87</v>
      </c>
      <c r="K14" s="51"/>
      <c r="L14" s="49"/>
      <c r="M14" s="48">
        <v>81</v>
      </c>
      <c r="N14" s="50">
        <v>102.3</v>
      </c>
      <c r="O14" s="50">
        <v>94.2</v>
      </c>
      <c r="P14" s="48">
        <v>1</v>
      </c>
      <c r="Q14" s="50">
        <v>3.4</v>
      </c>
    </row>
    <row r="15" spans="1:17" x14ac:dyDescent="0.25">
      <c r="A15" s="47" t="s">
        <v>33</v>
      </c>
      <c r="B15" s="48">
        <v>82</v>
      </c>
      <c r="C15" s="48">
        <v>86</v>
      </c>
      <c r="D15" s="48">
        <v>84</v>
      </c>
      <c r="E15" s="51"/>
      <c r="F15" s="49"/>
      <c r="G15" s="48">
        <v>80</v>
      </c>
      <c r="H15" s="48">
        <v>82</v>
      </c>
      <c r="I15" s="48">
        <v>86</v>
      </c>
      <c r="J15" s="48">
        <v>84</v>
      </c>
      <c r="K15" s="51"/>
      <c r="L15" s="49"/>
      <c r="M15" s="48">
        <v>80</v>
      </c>
      <c r="N15" s="50">
        <v>104.9</v>
      </c>
      <c r="O15" s="50">
        <v>97.6</v>
      </c>
      <c r="P15" s="48">
        <v>1</v>
      </c>
      <c r="Q15" s="50">
        <v>16.5</v>
      </c>
    </row>
    <row r="16" spans="1:17" x14ac:dyDescent="0.25">
      <c r="A16" s="42" t="s">
        <v>34</v>
      </c>
      <c r="B16" s="52">
        <v>815</v>
      </c>
      <c r="C16" s="52">
        <v>874</v>
      </c>
      <c r="D16" s="52">
        <v>819</v>
      </c>
      <c r="E16" s="52">
        <v>6</v>
      </c>
      <c r="F16" s="42"/>
      <c r="G16" s="52">
        <v>711</v>
      </c>
      <c r="H16" s="52">
        <v>815</v>
      </c>
      <c r="I16" s="52">
        <v>874</v>
      </c>
      <c r="J16" s="52">
        <v>819</v>
      </c>
      <c r="K16" s="52">
        <v>6</v>
      </c>
      <c r="L16" s="42"/>
      <c r="M16" s="52">
        <v>711</v>
      </c>
      <c r="N16" s="53">
        <v>107.2</v>
      </c>
      <c r="O16" s="53">
        <v>87.2</v>
      </c>
      <c r="P16" s="52">
        <v>1</v>
      </c>
      <c r="Q16" s="53">
        <v>26.4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workbookViewId="0">
      <selection sqref="A1:Q16"/>
    </sheetView>
  </sheetViews>
  <sheetFormatPr defaultRowHeight="15" x14ac:dyDescent="0.25"/>
  <sheetData>
    <row r="1" spans="1:17" x14ac:dyDescent="0.25">
      <c r="A1" s="89" t="s">
        <v>7</v>
      </c>
      <c r="B1" s="91" t="s">
        <v>38</v>
      </c>
      <c r="C1" s="91"/>
      <c r="D1" s="91"/>
      <c r="E1" s="91"/>
      <c r="F1" s="91"/>
      <c r="G1" s="91"/>
      <c r="H1" s="92" t="s">
        <v>9</v>
      </c>
      <c r="I1" s="92"/>
      <c r="J1" s="92"/>
      <c r="K1" s="92"/>
      <c r="L1" s="92"/>
      <c r="M1" s="92"/>
      <c r="N1" s="54"/>
      <c r="O1" s="54"/>
      <c r="P1" s="54"/>
      <c r="Q1" s="54"/>
    </row>
    <row r="2" spans="1:17" ht="102" x14ac:dyDescent="0.25">
      <c r="A2" s="90"/>
      <c r="B2" s="55" t="s">
        <v>0</v>
      </c>
      <c r="C2" s="55" t="s">
        <v>1</v>
      </c>
      <c r="D2" s="55" t="s">
        <v>2</v>
      </c>
      <c r="E2" s="55" t="s">
        <v>10</v>
      </c>
      <c r="F2" s="55" t="s">
        <v>11</v>
      </c>
      <c r="G2" s="55" t="s">
        <v>3</v>
      </c>
      <c r="H2" s="56" t="s">
        <v>12</v>
      </c>
      <c r="I2" s="56" t="s">
        <v>13</v>
      </c>
      <c r="J2" s="57" t="s">
        <v>14</v>
      </c>
      <c r="K2" s="58" t="s">
        <v>15</v>
      </c>
      <c r="L2" s="93" t="s">
        <v>3</v>
      </c>
      <c r="M2" s="93"/>
      <c r="N2" s="55" t="s">
        <v>16</v>
      </c>
      <c r="O2" s="55" t="s">
        <v>17</v>
      </c>
      <c r="P2" s="55" t="s">
        <v>18</v>
      </c>
      <c r="Q2" s="55" t="s">
        <v>19</v>
      </c>
    </row>
    <row r="3" spans="1:17" x14ac:dyDescent="0.25">
      <c r="A3" s="59" t="s">
        <v>21</v>
      </c>
      <c r="B3" s="60">
        <v>75</v>
      </c>
      <c r="C3" s="60">
        <v>74</v>
      </c>
      <c r="D3" s="60">
        <v>65</v>
      </c>
      <c r="E3" s="60">
        <v>1</v>
      </c>
      <c r="F3" s="61"/>
      <c r="G3" s="60">
        <v>74</v>
      </c>
      <c r="H3" s="60">
        <v>75</v>
      </c>
      <c r="I3" s="60">
        <v>74</v>
      </c>
      <c r="J3" s="60">
        <v>65</v>
      </c>
      <c r="K3" s="60">
        <v>1</v>
      </c>
      <c r="L3" s="61"/>
      <c r="M3" s="60">
        <v>74</v>
      </c>
      <c r="N3" s="62">
        <v>98.7</v>
      </c>
      <c r="O3" s="62">
        <v>98.7</v>
      </c>
      <c r="P3" s="60">
        <v>1</v>
      </c>
      <c r="Q3" s="62">
        <v>3.5</v>
      </c>
    </row>
    <row r="4" spans="1:17" ht="22.5" x14ac:dyDescent="0.25">
      <c r="A4" s="59" t="s">
        <v>22</v>
      </c>
      <c r="B4" s="60">
        <v>111</v>
      </c>
      <c r="C4" s="60">
        <v>119</v>
      </c>
      <c r="D4" s="60">
        <v>105</v>
      </c>
      <c r="E4" s="63"/>
      <c r="F4" s="61"/>
      <c r="G4" s="60">
        <v>55</v>
      </c>
      <c r="H4" s="60">
        <v>111</v>
      </c>
      <c r="I4" s="60">
        <v>119</v>
      </c>
      <c r="J4" s="60">
        <v>105</v>
      </c>
      <c r="K4" s="63"/>
      <c r="L4" s="61"/>
      <c r="M4" s="60">
        <v>55</v>
      </c>
      <c r="N4" s="62">
        <v>107.2</v>
      </c>
      <c r="O4" s="62">
        <v>49.5</v>
      </c>
      <c r="P4" s="60">
        <v>1</v>
      </c>
      <c r="Q4" s="62">
        <v>20.3</v>
      </c>
    </row>
    <row r="5" spans="1:17" x14ac:dyDescent="0.25">
      <c r="A5" s="59" t="s">
        <v>23</v>
      </c>
      <c r="B5" s="60">
        <v>53</v>
      </c>
      <c r="C5" s="60">
        <v>53</v>
      </c>
      <c r="D5" s="60">
        <v>52</v>
      </c>
      <c r="E5" s="63"/>
      <c r="F5" s="61"/>
      <c r="G5" s="60">
        <v>53</v>
      </c>
      <c r="H5" s="60">
        <v>53</v>
      </c>
      <c r="I5" s="60">
        <v>53</v>
      </c>
      <c r="J5" s="60">
        <v>52</v>
      </c>
      <c r="K5" s="63"/>
      <c r="L5" s="61"/>
      <c r="M5" s="60">
        <v>53</v>
      </c>
      <c r="N5" s="62">
        <v>100</v>
      </c>
      <c r="O5" s="62">
        <v>100</v>
      </c>
      <c r="P5" s="60">
        <v>1</v>
      </c>
      <c r="Q5" s="62">
        <v>15.2</v>
      </c>
    </row>
    <row r="6" spans="1:17" x14ac:dyDescent="0.25">
      <c r="A6" s="59" t="s">
        <v>24</v>
      </c>
      <c r="B6" s="60">
        <v>57</v>
      </c>
      <c r="C6" s="60">
        <v>48</v>
      </c>
      <c r="D6" s="60">
        <v>46</v>
      </c>
      <c r="E6" s="63"/>
      <c r="F6" s="61"/>
      <c r="G6" s="60">
        <v>48</v>
      </c>
      <c r="H6" s="60">
        <v>57</v>
      </c>
      <c r="I6" s="60">
        <v>48</v>
      </c>
      <c r="J6" s="60">
        <v>46</v>
      </c>
      <c r="K6" s="63"/>
      <c r="L6" s="61"/>
      <c r="M6" s="60">
        <v>48</v>
      </c>
      <c r="N6" s="62">
        <v>84.2</v>
      </c>
      <c r="O6" s="62">
        <v>84.2</v>
      </c>
      <c r="P6" s="60">
        <v>1</v>
      </c>
      <c r="Q6" s="62">
        <v>13.3</v>
      </c>
    </row>
    <row r="7" spans="1:17" x14ac:dyDescent="0.25">
      <c r="A7" s="59" t="s">
        <v>25</v>
      </c>
      <c r="B7" s="60">
        <v>78</v>
      </c>
      <c r="C7" s="60">
        <v>70</v>
      </c>
      <c r="D7" s="60">
        <v>69</v>
      </c>
      <c r="E7" s="63"/>
      <c r="F7" s="61"/>
      <c r="G7" s="60">
        <v>70</v>
      </c>
      <c r="H7" s="60">
        <v>78</v>
      </c>
      <c r="I7" s="60">
        <v>70</v>
      </c>
      <c r="J7" s="60">
        <v>69</v>
      </c>
      <c r="K7" s="63"/>
      <c r="L7" s="61"/>
      <c r="M7" s="60">
        <v>70</v>
      </c>
      <c r="N7" s="62">
        <v>89.7</v>
      </c>
      <c r="O7" s="62">
        <v>89.7</v>
      </c>
      <c r="P7" s="60">
        <v>1</v>
      </c>
      <c r="Q7" s="62">
        <v>17.3</v>
      </c>
    </row>
    <row r="8" spans="1:17" ht="22.5" x14ac:dyDescent="0.25">
      <c r="A8" s="59" t="s">
        <v>26</v>
      </c>
      <c r="B8" s="60">
        <v>74</v>
      </c>
      <c r="C8" s="60">
        <v>70</v>
      </c>
      <c r="D8" s="60">
        <v>70</v>
      </c>
      <c r="E8" s="63"/>
      <c r="F8" s="61"/>
      <c r="G8" s="60">
        <v>70</v>
      </c>
      <c r="H8" s="60">
        <v>74</v>
      </c>
      <c r="I8" s="60">
        <v>70</v>
      </c>
      <c r="J8" s="60">
        <v>70</v>
      </c>
      <c r="K8" s="63"/>
      <c r="L8" s="61"/>
      <c r="M8" s="60">
        <v>70</v>
      </c>
      <c r="N8" s="62">
        <v>94.6</v>
      </c>
      <c r="O8" s="62">
        <v>94.6</v>
      </c>
      <c r="P8" s="60">
        <v>1</v>
      </c>
      <c r="Q8" s="62">
        <v>26.3</v>
      </c>
    </row>
    <row r="9" spans="1:17" x14ac:dyDescent="0.25">
      <c r="A9" s="59" t="s">
        <v>27</v>
      </c>
      <c r="B9" s="60">
        <v>62</v>
      </c>
      <c r="C9" s="60">
        <v>58</v>
      </c>
      <c r="D9" s="60">
        <v>58</v>
      </c>
      <c r="E9" s="60">
        <v>2</v>
      </c>
      <c r="F9" s="61"/>
      <c r="G9" s="60">
        <v>58</v>
      </c>
      <c r="H9" s="60">
        <v>62</v>
      </c>
      <c r="I9" s="60">
        <v>58</v>
      </c>
      <c r="J9" s="60">
        <v>58</v>
      </c>
      <c r="K9" s="60">
        <v>2</v>
      </c>
      <c r="L9" s="61"/>
      <c r="M9" s="60">
        <v>58</v>
      </c>
      <c r="N9" s="62">
        <v>93.5</v>
      </c>
      <c r="O9" s="62">
        <v>93.5</v>
      </c>
      <c r="P9" s="60">
        <v>1</v>
      </c>
      <c r="Q9" s="62">
        <v>3.8</v>
      </c>
    </row>
    <row r="10" spans="1:17" x14ac:dyDescent="0.25">
      <c r="A10" s="59" t="s">
        <v>28</v>
      </c>
      <c r="B10" s="60">
        <v>48</v>
      </c>
      <c r="C10" s="60">
        <v>52</v>
      </c>
      <c r="D10" s="60">
        <v>50</v>
      </c>
      <c r="E10" s="63"/>
      <c r="F10" s="61"/>
      <c r="G10" s="60">
        <v>36</v>
      </c>
      <c r="H10" s="60">
        <v>48</v>
      </c>
      <c r="I10" s="60">
        <v>52</v>
      </c>
      <c r="J10" s="60">
        <v>50</v>
      </c>
      <c r="K10" s="63"/>
      <c r="L10" s="61"/>
      <c r="M10" s="60">
        <v>36</v>
      </c>
      <c r="N10" s="62">
        <v>108.3</v>
      </c>
      <c r="O10" s="62">
        <v>75</v>
      </c>
      <c r="P10" s="60">
        <v>1</v>
      </c>
      <c r="Q10" s="62">
        <v>20.399999999999999</v>
      </c>
    </row>
    <row r="11" spans="1:17" ht="22.5" x14ac:dyDescent="0.25">
      <c r="A11" s="59" t="s">
        <v>29</v>
      </c>
      <c r="B11" s="60">
        <v>28</v>
      </c>
      <c r="C11" s="60">
        <v>24</v>
      </c>
      <c r="D11" s="60">
        <v>23</v>
      </c>
      <c r="E11" s="63"/>
      <c r="F11" s="61"/>
      <c r="G11" s="60">
        <v>23</v>
      </c>
      <c r="H11" s="60">
        <v>28</v>
      </c>
      <c r="I11" s="60">
        <v>24</v>
      </c>
      <c r="J11" s="60">
        <v>23</v>
      </c>
      <c r="K11" s="63"/>
      <c r="L11" s="61"/>
      <c r="M11" s="60">
        <v>23</v>
      </c>
      <c r="N11" s="62">
        <v>85.7</v>
      </c>
      <c r="O11" s="62">
        <v>82.1</v>
      </c>
      <c r="P11" s="60">
        <v>1</v>
      </c>
      <c r="Q11" s="62">
        <v>11.6</v>
      </c>
    </row>
    <row r="12" spans="1:17" x14ac:dyDescent="0.25">
      <c r="A12" s="59" t="s">
        <v>30</v>
      </c>
      <c r="B12" s="60">
        <v>20</v>
      </c>
      <c r="C12" s="60">
        <v>19</v>
      </c>
      <c r="D12" s="60">
        <v>18</v>
      </c>
      <c r="E12" s="63"/>
      <c r="F12" s="61"/>
      <c r="G12" s="60">
        <v>18</v>
      </c>
      <c r="H12" s="60">
        <v>20</v>
      </c>
      <c r="I12" s="60">
        <v>19</v>
      </c>
      <c r="J12" s="60">
        <v>18</v>
      </c>
      <c r="K12" s="63"/>
      <c r="L12" s="61"/>
      <c r="M12" s="60">
        <v>18</v>
      </c>
      <c r="N12" s="62">
        <v>95</v>
      </c>
      <c r="O12" s="62">
        <v>90</v>
      </c>
      <c r="P12" s="60">
        <v>1</v>
      </c>
      <c r="Q12" s="62">
        <v>2.4</v>
      </c>
    </row>
    <row r="13" spans="1:17" x14ac:dyDescent="0.25">
      <c r="A13" s="59" t="s">
        <v>31</v>
      </c>
      <c r="B13" s="60">
        <v>31</v>
      </c>
      <c r="C13" s="60">
        <v>26</v>
      </c>
      <c r="D13" s="60">
        <v>25</v>
      </c>
      <c r="E13" s="63"/>
      <c r="F13" s="61"/>
      <c r="G13" s="60">
        <v>25</v>
      </c>
      <c r="H13" s="60">
        <v>31</v>
      </c>
      <c r="I13" s="60">
        <v>26</v>
      </c>
      <c r="J13" s="60">
        <v>25</v>
      </c>
      <c r="K13" s="63"/>
      <c r="L13" s="61"/>
      <c r="M13" s="60">
        <v>25</v>
      </c>
      <c r="N13" s="62">
        <v>83.9</v>
      </c>
      <c r="O13" s="62">
        <v>80.599999999999994</v>
      </c>
      <c r="P13" s="60">
        <v>1</v>
      </c>
      <c r="Q13" s="62">
        <v>12.5</v>
      </c>
    </row>
    <row r="14" spans="1:17" x14ac:dyDescent="0.25">
      <c r="A14" s="59" t="s">
        <v>32</v>
      </c>
      <c r="B14" s="60">
        <v>70</v>
      </c>
      <c r="C14" s="60">
        <v>74</v>
      </c>
      <c r="D14" s="60">
        <v>73</v>
      </c>
      <c r="E14" s="63"/>
      <c r="F14" s="61"/>
      <c r="G14" s="60">
        <v>70</v>
      </c>
      <c r="H14" s="60">
        <v>70</v>
      </c>
      <c r="I14" s="60">
        <v>74</v>
      </c>
      <c r="J14" s="60">
        <v>73</v>
      </c>
      <c r="K14" s="63"/>
      <c r="L14" s="61"/>
      <c r="M14" s="60">
        <v>70</v>
      </c>
      <c r="N14" s="62">
        <v>105.7</v>
      </c>
      <c r="O14" s="62">
        <v>100</v>
      </c>
      <c r="P14" s="60">
        <v>1</v>
      </c>
      <c r="Q14" s="62">
        <v>4.0999999999999996</v>
      </c>
    </row>
    <row r="15" spans="1:17" x14ac:dyDescent="0.25">
      <c r="A15" s="59" t="s">
        <v>33</v>
      </c>
      <c r="B15" s="60">
        <v>77</v>
      </c>
      <c r="C15" s="60">
        <v>72</v>
      </c>
      <c r="D15" s="60">
        <v>72</v>
      </c>
      <c r="E15" s="63"/>
      <c r="F15" s="61"/>
      <c r="G15" s="60">
        <v>72</v>
      </c>
      <c r="H15" s="60">
        <v>77</v>
      </c>
      <c r="I15" s="60">
        <v>72</v>
      </c>
      <c r="J15" s="60">
        <v>72</v>
      </c>
      <c r="K15" s="63"/>
      <c r="L15" s="61"/>
      <c r="M15" s="60">
        <v>72</v>
      </c>
      <c r="N15" s="62">
        <v>93.5</v>
      </c>
      <c r="O15" s="62">
        <v>93.5</v>
      </c>
      <c r="P15" s="60">
        <v>1</v>
      </c>
      <c r="Q15" s="62">
        <v>16.5</v>
      </c>
    </row>
    <row r="16" spans="1:17" x14ac:dyDescent="0.25">
      <c r="A16" s="54" t="s">
        <v>34</v>
      </c>
      <c r="B16" s="64">
        <v>784</v>
      </c>
      <c r="C16" s="64">
        <v>759</v>
      </c>
      <c r="D16" s="64">
        <v>726</v>
      </c>
      <c r="E16" s="64">
        <v>3</v>
      </c>
      <c r="F16" s="54"/>
      <c r="G16" s="64">
        <v>672</v>
      </c>
      <c r="H16" s="64">
        <v>784</v>
      </c>
      <c r="I16" s="64">
        <v>759</v>
      </c>
      <c r="J16" s="64">
        <v>726</v>
      </c>
      <c r="K16" s="64">
        <v>3</v>
      </c>
      <c r="L16" s="54"/>
      <c r="M16" s="64">
        <v>672</v>
      </c>
      <c r="N16" s="65">
        <v>96.8</v>
      </c>
      <c r="O16" s="65">
        <v>85.7</v>
      </c>
      <c r="P16" s="64">
        <v>1</v>
      </c>
      <c r="Q16" s="65">
        <v>26.3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121C-54DE-4647-B833-6E859B54AD4F}">
  <dimension ref="A1:Q16"/>
  <sheetViews>
    <sheetView tabSelected="1" workbookViewId="0">
      <selection sqref="A1:Q16"/>
    </sheetView>
  </sheetViews>
  <sheetFormatPr defaultRowHeight="15" x14ac:dyDescent="0.25"/>
  <sheetData>
    <row r="1" spans="1:17" x14ac:dyDescent="0.25">
      <c r="A1" s="89" t="s">
        <v>7</v>
      </c>
      <c r="B1" s="91" t="s">
        <v>38</v>
      </c>
      <c r="C1" s="91"/>
      <c r="D1" s="91"/>
      <c r="E1" s="91"/>
      <c r="F1" s="91"/>
      <c r="G1" s="91"/>
      <c r="H1" s="92" t="s">
        <v>9</v>
      </c>
      <c r="I1" s="92"/>
      <c r="J1" s="92"/>
      <c r="K1" s="92"/>
      <c r="L1" s="92"/>
      <c r="M1" s="92"/>
      <c r="N1" s="54"/>
      <c r="O1" s="54"/>
      <c r="P1" s="54"/>
      <c r="Q1" s="54"/>
    </row>
    <row r="2" spans="1:17" ht="102" x14ac:dyDescent="0.25">
      <c r="A2" s="90"/>
      <c r="B2" s="66" t="s">
        <v>0</v>
      </c>
      <c r="C2" s="66" t="s">
        <v>1</v>
      </c>
      <c r="D2" s="66" t="s">
        <v>2</v>
      </c>
      <c r="E2" s="66" t="s">
        <v>10</v>
      </c>
      <c r="F2" s="66" t="s">
        <v>11</v>
      </c>
      <c r="G2" s="66" t="s">
        <v>3</v>
      </c>
      <c r="H2" s="67" t="s">
        <v>12</v>
      </c>
      <c r="I2" s="67" t="s">
        <v>13</v>
      </c>
      <c r="J2" s="57" t="s">
        <v>14</v>
      </c>
      <c r="K2" s="68" t="s">
        <v>15</v>
      </c>
      <c r="L2" s="93" t="s">
        <v>3</v>
      </c>
      <c r="M2" s="93"/>
      <c r="N2" s="66" t="s">
        <v>16</v>
      </c>
      <c r="O2" s="66" t="s">
        <v>17</v>
      </c>
      <c r="P2" s="66" t="s">
        <v>18</v>
      </c>
      <c r="Q2" s="66" t="s">
        <v>19</v>
      </c>
    </row>
    <row r="3" spans="1:17" x14ac:dyDescent="0.25">
      <c r="A3" s="59" t="s">
        <v>21</v>
      </c>
      <c r="B3" s="60">
        <v>75</v>
      </c>
      <c r="C3" s="60">
        <v>74</v>
      </c>
      <c r="D3" s="60">
        <v>65</v>
      </c>
      <c r="E3" s="60">
        <v>1</v>
      </c>
      <c r="F3" s="61"/>
      <c r="G3" s="60">
        <v>74</v>
      </c>
      <c r="H3" s="60">
        <v>75</v>
      </c>
      <c r="I3" s="60">
        <v>74</v>
      </c>
      <c r="J3" s="60">
        <v>65</v>
      </c>
      <c r="K3" s="60">
        <v>1</v>
      </c>
      <c r="L3" s="61"/>
      <c r="M3" s="60">
        <v>74</v>
      </c>
      <c r="N3" s="62">
        <v>98.7</v>
      </c>
      <c r="O3" s="62">
        <v>98.7</v>
      </c>
      <c r="P3" s="60">
        <v>1</v>
      </c>
      <c r="Q3" s="62">
        <v>3.5</v>
      </c>
    </row>
    <row r="4" spans="1:17" ht="22.5" x14ac:dyDescent="0.25">
      <c r="A4" s="59" t="s">
        <v>22</v>
      </c>
      <c r="B4" s="60">
        <v>111</v>
      </c>
      <c r="C4" s="60">
        <v>119</v>
      </c>
      <c r="D4" s="60">
        <v>105</v>
      </c>
      <c r="E4" s="63"/>
      <c r="F4" s="61"/>
      <c r="G4" s="60">
        <v>55</v>
      </c>
      <c r="H4" s="60">
        <v>111</v>
      </c>
      <c r="I4" s="60">
        <v>119</v>
      </c>
      <c r="J4" s="60">
        <v>105</v>
      </c>
      <c r="K4" s="63"/>
      <c r="L4" s="61"/>
      <c r="M4" s="60">
        <v>55</v>
      </c>
      <c r="N4" s="62">
        <v>107.2</v>
      </c>
      <c r="O4" s="62">
        <v>49.5</v>
      </c>
      <c r="P4" s="60">
        <v>1</v>
      </c>
      <c r="Q4" s="62">
        <v>20.3</v>
      </c>
    </row>
    <row r="5" spans="1:17" x14ac:dyDescent="0.25">
      <c r="A5" s="59" t="s">
        <v>23</v>
      </c>
      <c r="B5" s="60">
        <v>53</v>
      </c>
      <c r="C5" s="60">
        <v>53</v>
      </c>
      <c r="D5" s="60">
        <v>52</v>
      </c>
      <c r="E5" s="63"/>
      <c r="F5" s="61"/>
      <c r="G5" s="60">
        <v>53</v>
      </c>
      <c r="H5" s="60">
        <v>53</v>
      </c>
      <c r="I5" s="60">
        <v>53</v>
      </c>
      <c r="J5" s="60">
        <v>52</v>
      </c>
      <c r="K5" s="63"/>
      <c r="L5" s="61"/>
      <c r="M5" s="60">
        <v>53</v>
      </c>
      <c r="N5" s="62">
        <v>100</v>
      </c>
      <c r="O5" s="62">
        <v>100</v>
      </c>
      <c r="P5" s="60">
        <v>1</v>
      </c>
      <c r="Q5" s="62">
        <v>15.2</v>
      </c>
    </row>
    <row r="6" spans="1:17" x14ac:dyDescent="0.25">
      <c r="A6" s="59" t="s">
        <v>24</v>
      </c>
      <c r="B6" s="60">
        <v>57</v>
      </c>
      <c r="C6" s="60">
        <v>48</v>
      </c>
      <c r="D6" s="60">
        <v>46</v>
      </c>
      <c r="E6" s="63"/>
      <c r="F6" s="61"/>
      <c r="G6" s="60">
        <v>48</v>
      </c>
      <c r="H6" s="60">
        <v>57</v>
      </c>
      <c r="I6" s="60">
        <v>48</v>
      </c>
      <c r="J6" s="60">
        <v>46</v>
      </c>
      <c r="K6" s="63"/>
      <c r="L6" s="61"/>
      <c r="M6" s="60">
        <v>48</v>
      </c>
      <c r="N6" s="62">
        <v>84.2</v>
      </c>
      <c r="O6" s="62">
        <v>84.2</v>
      </c>
      <c r="P6" s="60">
        <v>1</v>
      </c>
      <c r="Q6" s="62">
        <v>13.3</v>
      </c>
    </row>
    <row r="7" spans="1:17" x14ac:dyDescent="0.25">
      <c r="A7" s="59" t="s">
        <v>25</v>
      </c>
      <c r="B7" s="60">
        <v>78</v>
      </c>
      <c r="C7" s="60">
        <v>70</v>
      </c>
      <c r="D7" s="60">
        <v>69</v>
      </c>
      <c r="E7" s="63"/>
      <c r="F7" s="61"/>
      <c r="G7" s="60">
        <v>70</v>
      </c>
      <c r="H7" s="60">
        <v>78</v>
      </c>
      <c r="I7" s="60">
        <v>70</v>
      </c>
      <c r="J7" s="60">
        <v>69</v>
      </c>
      <c r="K7" s="63"/>
      <c r="L7" s="61"/>
      <c r="M7" s="60">
        <v>70</v>
      </c>
      <c r="N7" s="62">
        <v>89.7</v>
      </c>
      <c r="O7" s="62">
        <v>89.7</v>
      </c>
      <c r="P7" s="60">
        <v>1</v>
      </c>
      <c r="Q7" s="62">
        <v>17.3</v>
      </c>
    </row>
    <row r="8" spans="1:17" ht="22.5" x14ac:dyDescent="0.25">
      <c r="A8" s="59" t="s">
        <v>26</v>
      </c>
      <c r="B8" s="60">
        <v>74</v>
      </c>
      <c r="C8" s="60">
        <v>70</v>
      </c>
      <c r="D8" s="60">
        <v>70</v>
      </c>
      <c r="E8" s="63"/>
      <c r="F8" s="61"/>
      <c r="G8" s="60">
        <v>70</v>
      </c>
      <c r="H8" s="60">
        <v>74</v>
      </c>
      <c r="I8" s="60">
        <v>70</v>
      </c>
      <c r="J8" s="60">
        <v>70</v>
      </c>
      <c r="K8" s="63"/>
      <c r="L8" s="61"/>
      <c r="M8" s="60">
        <v>70</v>
      </c>
      <c r="N8" s="62">
        <v>94.6</v>
      </c>
      <c r="O8" s="62">
        <v>94.6</v>
      </c>
      <c r="P8" s="60">
        <v>1</v>
      </c>
      <c r="Q8" s="62">
        <v>26.3</v>
      </c>
    </row>
    <row r="9" spans="1:17" x14ac:dyDescent="0.25">
      <c r="A9" s="59" t="s">
        <v>27</v>
      </c>
      <c r="B9" s="60">
        <v>62</v>
      </c>
      <c r="C9" s="60">
        <v>58</v>
      </c>
      <c r="D9" s="60">
        <v>58</v>
      </c>
      <c r="E9" s="60">
        <v>2</v>
      </c>
      <c r="F9" s="61"/>
      <c r="G9" s="60">
        <v>58</v>
      </c>
      <c r="H9" s="60">
        <v>62</v>
      </c>
      <c r="I9" s="60">
        <v>58</v>
      </c>
      <c r="J9" s="60">
        <v>58</v>
      </c>
      <c r="K9" s="60">
        <v>2</v>
      </c>
      <c r="L9" s="61"/>
      <c r="M9" s="60">
        <v>58</v>
      </c>
      <c r="N9" s="62">
        <v>93.5</v>
      </c>
      <c r="O9" s="62">
        <v>93.5</v>
      </c>
      <c r="P9" s="60">
        <v>1</v>
      </c>
      <c r="Q9" s="62">
        <v>3.8</v>
      </c>
    </row>
    <row r="10" spans="1:17" x14ac:dyDescent="0.25">
      <c r="A10" s="59" t="s">
        <v>28</v>
      </c>
      <c r="B10" s="60">
        <v>48</v>
      </c>
      <c r="C10" s="60">
        <v>52</v>
      </c>
      <c r="D10" s="60">
        <v>50</v>
      </c>
      <c r="E10" s="63"/>
      <c r="F10" s="61"/>
      <c r="G10" s="60">
        <v>36</v>
      </c>
      <c r="H10" s="60">
        <v>48</v>
      </c>
      <c r="I10" s="60">
        <v>52</v>
      </c>
      <c r="J10" s="60">
        <v>50</v>
      </c>
      <c r="K10" s="63"/>
      <c r="L10" s="61"/>
      <c r="M10" s="60">
        <v>36</v>
      </c>
      <c r="N10" s="62">
        <v>108.3</v>
      </c>
      <c r="O10" s="62">
        <v>75</v>
      </c>
      <c r="P10" s="60">
        <v>1</v>
      </c>
      <c r="Q10" s="62">
        <v>20.399999999999999</v>
      </c>
    </row>
    <row r="11" spans="1:17" ht="22.5" x14ac:dyDescent="0.25">
      <c r="A11" s="59" t="s">
        <v>29</v>
      </c>
      <c r="B11" s="60">
        <v>28</v>
      </c>
      <c r="C11" s="60">
        <v>24</v>
      </c>
      <c r="D11" s="60">
        <v>23</v>
      </c>
      <c r="E11" s="63"/>
      <c r="F11" s="61"/>
      <c r="G11" s="60">
        <v>23</v>
      </c>
      <c r="H11" s="60">
        <v>28</v>
      </c>
      <c r="I11" s="60">
        <v>24</v>
      </c>
      <c r="J11" s="60">
        <v>23</v>
      </c>
      <c r="K11" s="63"/>
      <c r="L11" s="61"/>
      <c r="M11" s="60">
        <v>23</v>
      </c>
      <c r="N11" s="62">
        <v>85.7</v>
      </c>
      <c r="O11" s="62">
        <v>82.1</v>
      </c>
      <c r="P11" s="60">
        <v>1</v>
      </c>
      <c r="Q11" s="62">
        <v>11.6</v>
      </c>
    </row>
    <row r="12" spans="1:17" x14ac:dyDescent="0.25">
      <c r="A12" s="59" t="s">
        <v>30</v>
      </c>
      <c r="B12" s="60">
        <v>20</v>
      </c>
      <c r="C12" s="60">
        <v>19</v>
      </c>
      <c r="D12" s="60">
        <v>18</v>
      </c>
      <c r="E12" s="63"/>
      <c r="F12" s="61"/>
      <c r="G12" s="60">
        <v>18</v>
      </c>
      <c r="H12" s="60">
        <v>20</v>
      </c>
      <c r="I12" s="60">
        <v>19</v>
      </c>
      <c r="J12" s="60">
        <v>18</v>
      </c>
      <c r="K12" s="63"/>
      <c r="L12" s="61"/>
      <c r="M12" s="60">
        <v>18</v>
      </c>
      <c r="N12" s="62">
        <v>95</v>
      </c>
      <c r="O12" s="62">
        <v>90</v>
      </c>
      <c r="P12" s="60">
        <v>1</v>
      </c>
      <c r="Q12" s="62">
        <v>2.4</v>
      </c>
    </row>
    <row r="13" spans="1:17" x14ac:dyDescent="0.25">
      <c r="A13" s="59" t="s">
        <v>31</v>
      </c>
      <c r="B13" s="60">
        <v>31</v>
      </c>
      <c r="C13" s="60">
        <v>26</v>
      </c>
      <c r="D13" s="60">
        <v>25</v>
      </c>
      <c r="E13" s="63"/>
      <c r="F13" s="61"/>
      <c r="G13" s="60">
        <v>25</v>
      </c>
      <c r="H13" s="60">
        <v>31</v>
      </c>
      <c r="I13" s="60">
        <v>26</v>
      </c>
      <c r="J13" s="60">
        <v>25</v>
      </c>
      <c r="K13" s="63"/>
      <c r="L13" s="61"/>
      <c r="M13" s="60">
        <v>25</v>
      </c>
      <c r="N13" s="62">
        <v>83.9</v>
      </c>
      <c r="O13" s="62">
        <v>80.599999999999994</v>
      </c>
      <c r="P13" s="60">
        <v>1</v>
      </c>
      <c r="Q13" s="62">
        <v>12.5</v>
      </c>
    </row>
    <row r="14" spans="1:17" x14ac:dyDescent="0.25">
      <c r="A14" s="59" t="s">
        <v>32</v>
      </c>
      <c r="B14" s="60">
        <v>70</v>
      </c>
      <c r="C14" s="60">
        <v>74</v>
      </c>
      <c r="D14" s="60">
        <v>73</v>
      </c>
      <c r="E14" s="63"/>
      <c r="F14" s="61"/>
      <c r="G14" s="60">
        <v>70</v>
      </c>
      <c r="H14" s="60">
        <v>70</v>
      </c>
      <c r="I14" s="60">
        <v>74</v>
      </c>
      <c r="J14" s="60">
        <v>73</v>
      </c>
      <c r="K14" s="63"/>
      <c r="L14" s="61"/>
      <c r="M14" s="60">
        <v>70</v>
      </c>
      <c r="N14" s="62">
        <v>105.7</v>
      </c>
      <c r="O14" s="62">
        <v>100</v>
      </c>
      <c r="P14" s="60">
        <v>1</v>
      </c>
      <c r="Q14" s="62">
        <v>4.0999999999999996</v>
      </c>
    </row>
    <row r="15" spans="1:17" x14ac:dyDescent="0.25">
      <c r="A15" s="59" t="s">
        <v>33</v>
      </c>
      <c r="B15" s="60">
        <v>77</v>
      </c>
      <c r="C15" s="60">
        <v>72</v>
      </c>
      <c r="D15" s="60">
        <v>72</v>
      </c>
      <c r="E15" s="63"/>
      <c r="F15" s="61"/>
      <c r="G15" s="60">
        <v>72</v>
      </c>
      <c r="H15" s="60">
        <v>77</v>
      </c>
      <c r="I15" s="60">
        <v>72</v>
      </c>
      <c r="J15" s="60">
        <v>72</v>
      </c>
      <c r="K15" s="63"/>
      <c r="L15" s="61"/>
      <c r="M15" s="60">
        <v>72</v>
      </c>
      <c r="N15" s="62">
        <v>93.5</v>
      </c>
      <c r="O15" s="62">
        <v>93.5</v>
      </c>
      <c r="P15" s="60">
        <v>1</v>
      </c>
      <c r="Q15" s="62">
        <v>16.5</v>
      </c>
    </row>
    <row r="16" spans="1:17" x14ac:dyDescent="0.25">
      <c r="A16" s="54" t="s">
        <v>34</v>
      </c>
      <c r="B16" s="64">
        <v>784</v>
      </c>
      <c r="C16" s="64">
        <v>759</v>
      </c>
      <c r="D16" s="64">
        <v>726</v>
      </c>
      <c r="E16" s="64">
        <v>3</v>
      </c>
      <c r="F16" s="54"/>
      <c r="G16" s="64">
        <v>672</v>
      </c>
      <c r="H16" s="64">
        <v>784</v>
      </c>
      <c r="I16" s="64">
        <v>759</v>
      </c>
      <c r="J16" s="64">
        <v>726</v>
      </c>
      <c r="K16" s="64">
        <v>3</v>
      </c>
      <c r="L16" s="54"/>
      <c r="M16" s="64">
        <v>672</v>
      </c>
      <c r="N16" s="65">
        <v>96.8</v>
      </c>
      <c r="O16" s="65">
        <v>85.7</v>
      </c>
      <c r="P16" s="64">
        <v>1</v>
      </c>
      <c r="Q16" s="65">
        <v>26.3</v>
      </c>
    </row>
  </sheetData>
  <mergeCells count="4">
    <mergeCell ref="A1:A2"/>
    <mergeCell ref="B1:G1"/>
    <mergeCell ref="H1:M1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Установочные</vt:lpstr>
      <vt:lpstr>01.09</vt:lpstr>
      <vt:lpstr>02.09</vt:lpstr>
      <vt:lpstr>05.09</vt:lpstr>
      <vt:lpstr>06.09</vt:lpstr>
      <vt:lpstr>07.09</vt:lpstr>
      <vt:lpstr>08.09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2022-11-01T22:05:41Z</dcterms:modified>
</cp:coreProperties>
</file>