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ЭтаКнига" defaultThemeVersion="124226"/>
  <xr:revisionPtr revIDLastSave="0" documentId="13_ncr:1_{142F90D9-9FD7-4CE8-9B89-D9AE2E603381}" xr6:coauthVersionLast="47" xr6:coauthVersionMax="47" xr10:uidLastSave="{00000000-0000-0000-0000-000000000000}"/>
  <bookViews>
    <workbookView xWindow="-120" yWindow="-120" windowWidth="25440" windowHeight="15390" activeTab="6" xr2:uid="{00000000-000D-0000-FFFF-FFFF00000000}"/>
  </bookViews>
  <sheets>
    <sheet name="Установочные" sheetId="97" r:id="rId1"/>
    <sheet name="01.09" sheetId="119" r:id="rId2"/>
    <sheet name="02.09" sheetId="120" r:id="rId3"/>
    <sheet name="05.09" sheetId="121" r:id="rId4"/>
    <sheet name="06.09" sheetId="122" r:id="rId5"/>
    <sheet name="07.09" sheetId="123" r:id="rId6"/>
    <sheet name="08.09" sheetId="12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97" l="1"/>
  <c r="E15" i="97"/>
  <c r="C1" i="97" l="1"/>
  <c r="D14" i="97"/>
  <c r="D8" i="97"/>
  <c r="D12" i="97"/>
  <c r="D10" i="97"/>
  <c r="E8" i="97"/>
  <c r="E13" i="97"/>
  <c r="D11" i="97"/>
  <c r="E6" i="97"/>
  <c r="E12" i="97"/>
  <c r="E14" i="97"/>
  <c r="E2" i="97"/>
  <c r="D6" i="97"/>
  <c r="E7" i="97"/>
  <c r="D7" i="97"/>
  <c r="E3" i="97"/>
  <c r="E4" i="97"/>
  <c r="E11" i="97"/>
  <c r="D9" i="97"/>
  <c r="D2" i="97"/>
  <c r="E9" i="97"/>
  <c r="D4" i="97"/>
  <c r="D13" i="97"/>
  <c r="D5" i="97"/>
  <c r="D3" i="97"/>
  <c r="E5" i="97"/>
  <c r="E10" i="97"/>
  <c r="C13" i="97" l="1"/>
  <c r="C2" i="97"/>
  <c r="C5" i="97"/>
  <c r="C4" i="97"/>
  <c r="C12" i="97"/>
  <c r="C10" i="97"/>
  <c r="C7" i="97"/>
  <c r="C11" i="97"/>
  <c r="C6" i="97"/>
  <c r="C9" i="97"/>
  <c r="C8" i="97"/>
  <c r="C3" i="97"/>
  <c r="C14" i="97"/>
  <c r="B2" i="97" l="1"/>
</calcChain>
</file>

<file path=xl/sharedStrings.xml><?xml version="1.0" encoding="utf-8"?>
<sst xmlns="http://schemas.openxmlformats.org/spreadsheetml/2006/main" count="236" uniqueCount="39">
  <si>
    <t>ФС</t>
  </si>
  <si>
    <t>Город</t>
  </si>
  <si>
    <t>% потерянной выручки</t>
  </si>
  <si>
    <t>Дата отчета</t>
  </si>
  <si>
    <t>Диапазон</t>
  </si>
  <si>
    <t>Организация</t>
  </si>
  <si>
    <t>01.09.2022</t>
  </si>
  <si>
    <t>Выручка ДДС предыдущий месяц по всему ОП (без учета ТА выбранного периода)</t>
  </si>
  <si>
    <t>Выручка ДДС за пред. календарный месяц, руб.</t>
  </si>
  <si>
    <t>Кол. продаж</t>
  </si>
  <si>
    <t>Простой</t>
  </si>
  <si>
    <t>Средняя потерянная выручка по ТА за день, руб.</t>
  </si>
  <si>
    <t>Количество дней простоя за период</t>
  </si>
  <si>
    <t>Потеранная выручка за период, руб.</t>
  </si>
  <si>
    <t>Количество дней на точке в предыдущем месяце</t>
  </si>
  <si>
    <t>Количество дней на точке</t>
  </si>
  <si>
    <t>Размер потерянной по причине простоя выручки, %</t>
  </si>
  <si>
    <t>Белгород</t>
  </si>
  <si>
    <t>Воронеж</t>
  </si>
  <si>
    <t>Калининград</t>
  </si>
  <si>
    <t>Липецк</t>
  </si>
  <si>
    <t>Москва</t>
  </si>
  <si>
    <t>Наб.Челны</t>
  </si>
  <si>
    <t>Нижний Новгород</t>
  </si>
  <si>
    <t>Самара</t>
  </si>
  <si>
    <t>Саратов</t>
  </si>
  <si>
    <t>Старый Оскол</t>
  </si>
  <si>
    <t>Тольятти</t>
  </si>
  <si>
    <t>Тула</t>
  </si>
  <si>
    <t>Уфа</t>
  </si>
  <si>
    <t>Ярославль</t>
  </si>
  <si>
    <t>Итого</t>
  </si>
  <si>
    <t>02.09.2022</t>
  </si>
  <si>
    <t>03.09.2022</t>
  </si>
  <si>
    <t>04.09.2022</t>
  </si>
  <si>
    <t>05.09.2022</t>
  </si>
  <si>
    <t>06.09.2022</t>
  </si>
  <si>
    <t>07.09.2022</t>
  </si>
  <si>
    <t>08.09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</si>
</sst>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6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8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2" fillId="0" borderId="1" xfId="0" applyFont="1" applyBorder="1"/>
    <xf numFmtId="10" fontId="2" fillId="0" borderId="1" xfId="0" applyNumberFormat="1" applyFont="1" applyBorder="1"/>
    <xf numFmtId="0" fontId="2" fillId="2" borderId="1" xfId="0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49" fontId="0" fillId="3" borderId="0" xfId="0" applyNumberFormat="1" applyFill="1"/>
    <xf numFmtId="10" fontId="0" fillId="0" borderId="0" xfId="0" applyNumberFormat="1"/>
    <xf numFmtId="0" fontId="3" fillId="4" borderId="3" xfId="1" applyNumberFormat="1" applyFont="1" applyFill="1" applyBorder="1" applyAlignment="1">
      <alignment vertical="top"/>
    </xf>
    <xf numFmtId="0" fontId="3" fillId="4" borderId="3" xfId="1" applyNumberFormat="1" applyFont="1" applyFill="1" applyBorder="1" applyAlignment="1">
      <alignment vertical="top" wrapText="1"/>
    </xf>
    <xf numFmtId="0" fontId="3" fillId="4" borderId="3" xfId="1" applyNumberFormat="1" applyFont="1" applyFill="1" applyBorder="1" applyAlignment="1">
      <alignment horizontal="center" vertical="top" wrapText="1"/>
    </xf>
    <xf numFmtId="0" fontId="1" fillId="0" borderId="3" xfId="1" applyNumberFormat="1" applyFont="1" applyBorder="1" applyAlignment="1">
      <alignment vertical="top" wrapText="1"/>
    </xf>
    <xf numFmtId="4" fontId="1" fillId="0" borderId="3" xfId="1" applyNumberFormat="1" applyFont="1" applyBorder="1" applyAlignment="1">
      <alignment horizontal="right" vertical="top"/>
    </xf>
    <xf numFmtId="0" fontId="1" fillId="0" borderId="3" xfId="1" applyNumberFormat="1" applyFont="1" applyBorder="1" applyAlignment="1">
      <alignment vertical="top"/>
    </xf>
    <xf numFmtId="3" fontId="1" fillId="0" borderId="3" xfId="1" applyNumberFormat="1" applyFont="1" applyBorder="1" applyAlignment="1">
      <alignment horizontal="right" vertical="top"/>
    </xf>
    <xf numFmtId="1" fontId="1" fillId="0" borderId="3" xfId="1" applyNumberFormat="1" applyFont="1" applyBorder="1" applyAlignment="1">
      <alignment horizontal="center" vertical="top"/>
    </xf>
    <xf numFmtId="2" fontId="1" fillId="0" borderId="3" xfId="1" applyNumberFormat="1" applyFont="1" applyBorder="1" applyAlignment="1">
      <alignment horizontal="right" vertical="top"/>
    </xf>
    <xf numFmtId="1" fontId="1" fillId="0" borderId="3" xfId="1" applyNumberFormat="1" applyFont="1" applyBorder="1" applyAlignment="1">
      <alignment horizontal="right" vertical="top"/>
    </xf>
    <xf numFmtId="164" fontId="1" fillId="0" borderId="3" xfId="1" applyNumberFormat="1" applyFont="1" applyBorder="1" applyAlignment="1">
      <alignment horizontal="right" vertical="top"/>
    </xf>
    <xf numFmtId="165" fontId="3" fillId="4" borderId="3" xfId="1" applyNumberFormat="1" applyFont="1" applyFill="1" applyBorder="1" applyAlignment="1">
      <alignment horizontal="right" vertical="top"/>
    </xf>
    <xf numFmtId="4" fontId="3" fillId="4" borderId="3" xfId="1" applyNumberFormat="1" applyFont="1" applyFill="1" applyBorder="1" applyAlignment="1">
      <alignment horizontal="right" vertical="top"/>
    </xf>
    <xf numFmtId="3" fontId="3" fillId="4" borderId="3" xfId="1" applyNumberFormat="1" applyFont="1" applyFill="1" applyBorder="1" applyAlignment="1">
      <alignment horizontal="right" vertical="top"/>
    </xf>
    <xf numFmtId="1" fontId="3" fillId="4" borderId="3" xfId="1" applyNumberFormat="1" applyFont="1" applyFill="1" applyBorder="1" applyAlignment="1">
      <alignment horizontal="center" vertical="top"/>
    </xf>
    <xf numFmtId="1" fontId="3" fillId="4" borderId="3" xfId="1" applyNumberFormat="1" applyFont="1" applyFill="1" applyBorder="1" applyAlignment="1">
      <alignment horizontal="right" vertical="top"/>
    </xf>
    <xf numFmtId="164" fontId="3" fillId="4" borderId="3" xfId="1" applyNumberFormat="1" applyFont="1" applyFill="1" applyBorder="1" applyAlignment="1">
      <alignment horizontal="right" vertical="top"/>
    </xf>
    <xf numFmtId="0" fontId="3" fillId="4" borderId="3" xfId="2" applyNumberFormat="1" applyFont="1" applyFill="1" applyBorder="1" applyAlignment="1">
      <alignment vertical="top"/>
    </xf>
    <xf numFmtId="0" fontId="3" fillId="4" borderId="3" xfId="2" applyNumberFormat="1" applyFont="1" applyFill="1" applyBorder="1" applyAlignment="1">
      <alignment vertical="top" wrapText="1"/>
    </xf>
    <xf numFmtId="0" fontId="3" fillId="4" borderId="3" xfId="2" applyNumberFormat="1" applyFont="1" applyFill="1" applyBorder="1" applyAlignment="1">
      <alignment horizontal="center" vertical="top" wrapText="1"/>
    </xf>
    <xf numFmtId="0" fontId="1" fillId="0" borderId="3" xfId="2" applyNumberFormat="1" applyFont="1" applyBorder="1" applyAlignment="1">
      <alignment vertical="top" wrapText="1"/>
    </xf>
    <xf numFmtId="4" fontId="1" fillId="0" borderId="3" xfId="2" applyNumberFormat="1" applyFont="1" applyBorder="1" applyAlignment="1">
      <alignment horizontal="right" vertical="top"/>
    </xf>
    <xf numFmtId="0" fontId="1" fillId="0" borderId="3" xfId="2" applyNumberFormat="1" applyFont="1" applyBorder="1" applyAlignment="1">
      <alignment vertical="top"/>
    </xf>
    <xf numFmtId="3" fontId="1" fillId="0" borderId="3" xfId="2" applyNumberFormat="1" applyFont="1" applyBorder="1" applyAlignment="1">
      <alignment horizontal="right" vertical="top"/>
    </xf>
    <xf numFmtId="1" fontId="1" fillId="0" borderId="3" xfId="2" applyNumberFormat="1" applyFont="1" applyBorder="1" applyAlignment="1">
      <alignment horizontal="center" vertical="top"/>
    </xf>
    <xf numFmtId="2" fontId="1" fillId="0" borderId="3" xfId="2" applyNumberFormat="1" applyFont="1" applyBorder="1" applyAlignment="1">
      <alignment horizontal="right" vertical="top"/>
    </xf>
    <xf numFmtId="1" fontId="1" fillId="0" borderId="3" xfId="2" applyNumberFormat="1" applyFont="1" applyBorder="1" applyAlignment="1">
      <alignment horizontal="right" vertical="top"/>
    </xf>
    <xf numFmtId="164" fontId="1" fillId="0" borderId="3" xfId="2" applyNumberFormat="1" applyFont="1" applyBorder="1" applyAlignment="1">
      <alignment horizontal="right" vertical="top"/>
    </xf>
    <xf numFmtId="165" fontId="3" fillId="4" borderId="3" xfId="2" applyNumberFormat="1" applyFont="1" applyFill="1" applyBorder="1" applyAlignment="1">
      <alignment horizontal="right" vertical="top"/>
    </xf>
    <xf numFmtId="4" fontId="3" fillId="4" borderId="3" xfId="2" applyNumberFormat="1" applyFont="1" applyFill="1" applyBorder="1" applyAlignment="1">
      <alignment horizontal="right" vertical="top"/>
    </xf>
    <xf numFmtId="3" fontId="3" fillId="4" borderId="3" xfId="2" applyNumberFormat="1" applyFont="1" applyFill="1" applyBorder="1" applyAlignment="1">
      <alignment horizontal="right" vertical="top"/>
    </xf>
    <xf numFmtId="1" fontId="3" fillId="4" borderId="3" xfId="2" applyNumberFormat="1" applyFont="1" applyFill="1" applyBorder="1" applyAlignment="1">
      <alignment horizontal="center" vertical="top"/>
    </xf>
    <xf numFmtId="1" fontId="3" fillId="4" borderId="3" xfId="2" applyNumberFormat="1" applyFont="1" applyFill="1" applyBorder="1" applyAlignment="1">
      <alignment horizontal="right" vertical="top"/>
    </xf>
    <xf numFmtId="164" fontId="3" fillId="4" borderId="3" xfId="2" applyNumberFormat="1" applyFont="1" applyFill="1" applyBorder="1" applyAlignment="1">
      <alignment horizontal="right" vertical="top"/>
    </xf>
    <xf numFmtId="0" fontId="3" fillId="4" borderId="3" xfId="3" applyNumberFormat="1" applyFont="1" applyFill="1" applyBorder="1" applyAlignment="1">
      <alignment vertical="top"/>
    </xf>
    <xf numFmtId="0" fontId="3" fillId="4" borderId="3" xfId="3" applyNumberFormat="1" applyFont="1" applyFill="1" applyBorder="1" applyAlignment="1">
      <alignment vertical="top" wrapText="1"/>
    </xf>
    <xf numFmtId="0" fontId="3" fillId="4" borderId="3" xfId="3" applyNumberFormat="1" applyFont="1" applyFill="1" applyBorder="1" applyAlignment="1">
      <alignment horizontal="center" vertical="top" wrapText="1"/>
    </xf>
    <xf numFmtId="0" fontId="1" fillId="0" borderId="3" xfId="3" applyNumberFormat="1" applyFont="1" applyBorder="1" applyAlignment="1">
      <alignment vertical="top" wrapText="1"/>
    </xf>
    <xf numFmtId="4" fontId="1" fillId="0" borderId="3" xfId="3" applyNumberFormat="1" applyFont="1" applyBorder="1" applyAlignment="1">
      <alignment horizontal="right" vertical="top"/>
    </xf>
    <xf numFmtId="0" fontId="1" fillId="0" borderId="3" xfId="3" applyNumberFormat="1" applyFont="1" applyBorder="1" applyAlignment="1">
      <alignment vertical="top"/>
    </xf>
    <xf numFmtId="3" fontId="1" fillId="0" borderId="3" xfId="3" applyNumberFormat="1" applyFont="1" applyBorder="1" applyAlignment="1">
      <alignment horizontal="right" vertical="top"/>
    </xf>
    <xf numFmtId="1" fontId="1" fillId="0" borderId="3" xfId="3" applyNumberFormat="1" applyFont="1" applyBorder="1" applyAlignment="1">
      <alignment horizontal="center" vertical="top"/>
    </xf>
    <xf numFmtId="2" fontId="1" fillId="0" borderId="3" xfId="3" applyNumberFormat="1" applyFont="1" applyBorder="1" applyAlignment="1">
      <alignment horizontal="right" vertical="top"/>
    </xf>
    <xf numFmtId="1" fontId="1" fillId="0" borderId="3" xfId="3" applyNumberFormat="1" applyFont="1" applyBorder="1" applyAlignment="1">
      <alignment horizontal="right" vertical="top"/>
    </xf>
    <xf numFmtId="164" fontId="1" fillId="0" borderId="3" xfId="3" applyNumberFormat="1" applyFont="1" applyBorder="1" applyAlignment="1">
      <alignment horizontal="right" vertical="top"/>
    </xf>
    <xf numFmtId="164" fontId="5" fillId="0" borderId="3" xfId="3" applyNumberFormat="1" applyFont="1" applyBorder="1" applyAlignment="1">
      <alignment horizontal="right" vertical="top"/>
    </xf>
    <xf numFmtId="165" fontId="3" fillId="4" borderId="3" xfId="3" applyNumberFormat="1" applyFont="1" applyFill="1" applyBorder="1" applyAlignment="1">
      <alignment horizontal="right" vertical="top"/>
    </xf>
    <xf numFmtId="4" fontId="3" fillId="4" borderId="3" xfId="3" applyNumberFormat="1" applyFont="1" applyFill="1" applyBorder="1" applyAlignment="1">
      <alignment horizontal="right" vertical="top"/>
    </xf>
    <xf numFmtId="3" fontId="3" fillId="4" borderId="3" xfId="3" applyNumberFormat="1" applyFont="1" applyFill="1" applyBorder="1" applyAlignment="1">
      <alignment horizontal="right" vertical="top"/>
    </xf>
    <xf numFmtId="1" fontId="3" fillId="4" borderId="3" xfId="3" applyNumberFormat="1" applyFont="1" applyFill="1" applyBorder="1" applyAlignment="1">
      <alignment horizontal="center" vertical="top"/>
    </xf>
    <xf numFmtId="3" fontId="3" fillId="4" borderId="3" xfId="3" applyNumberFormat="1" applyFont="1" applyFill="1" applyBorder="1" applyAlignment="1">
      <alignment horizontal="center" vertical="top"/>
    </xf>
    <xf numFmtId="1" fontId="3" fillId="4" borderId="3" xfId="3" applyNumberFormat="1" applyFont="1" applyFill="1" applyBorder="1" applyAlignment="1">
      <alignment horizontal="right" vertical="top"/>
    </xf>
    <xf numFmtId="164" fontId="3" fillId="4" borderId="3" xfId="3" applyNumberFormat="1" applyFont="1" applyFill="1" applyBorder="1" applyAlignment="1">
      <alignment horizontal="right" vertical="top"/>
    </xf>
    <xf numFmtId="0" fontId="0" fillId="0" borderId="0" xfId="0" applyBorder="1"/>
    <xf numFmtId="0" fontId="2" fillId="0" borderId="0" xfId="0" applyFont="1" applyBorder="1"/>
    <xf numFmtId="10" fontId="2" fillId="0" borderId="0" xfId="0" applyNumberFormat="1" applyFont="1" applyBorder="1"/>
    <xf numFmtId="0" fontId="3" fillId="4" borderId="3" xfId="4" applyNumberFormat="1" applyFont="1" applyFill="1" applyBorder="1" applyAlignment="1">
      <alignment vertical="top"/>
    </xf>
    <xf numFmtId="0" fontId="3" fillId="4" borderId="3" xfId="4" applyNumberFormat="1" applyFont="1" applyFill="1" applyBorder="1" applyAlignment="1">
      <alignment vertical="top" wrapText="1"/>
    </xf>
    <xf numFmtId="0" fontId="3" fillId="4" borderId="3" xfId="4" applyNumberFormat="1" applyFont="1" applyFill="1" applyBorder="1" applyAlignment="1">
      <alignment horizontal="center" vertical="top" wrapText="1"/>
    </xf>
    <xf numFmtId="0" fontId="1" fillId="0" borderId="3" xfId="4" applyNumberFormat="1" applyFont="1" applyBorder="1" applyAlignment="1">
      <alignment vertical="top" wrapText="1"/>
    </xf>
    <xf numFmtId="4" fontId="1" fillId="0" borderId="3" xfId="4" applyNumberFormat="1" applyFont="1" applyBorder="1" applyAlignment="1">
      <alignment horizontal="right" vertical="top"/>
    </xf>
    <xf numFmtId="0" fontId="1" fillId="0" borderId="3" xfId="4" applyNumberFormat="1" applyFont="1" applyBorder="1" applyAlignment="1">
      <alignment vertical="top"/>
    </xf>
    <xf numFmtId="3" fontId="1" fillId="0" borderId="3" xfId="4" applyNumberFormat="1" applyFont="1" applyBorder="1" applyAlignment="1">
      <alignment horizontal="right" vertical="top"/>
    </xf>
    <xf numFmtId="1" fontId="1" fillId="0" borderId="3" xfId="4" applyNumberFormat="1" applyFont="1" applyBorder="1" applyAlignment="1">
      <alignment horizontal="center" vertical="top"/>
    </xf>
    <xf numFmtId="2" fontId="1" fillId="0" borderId="3" xfId="4" applyNumberFormat="1" applyFont="1" applyBorder="1" applyAlignment="1">
      <alignment horizontal="right" vertical="top"/>
    </xf>
    <xf numFmtId="1" fontId="1" fillId="0" borderId="3" xfId="4" applyNumberFormat="1" applyFont="1" applyBorder="1" applyAlignment="1">
      <alignment horizontal="right" vertical="top"/>
    </xf>
    <xf numFmtId="164" fontId="1" fillId="0" borderId="3" xfId="4" applyNumberFormat="1" applyFont="1" applyBorder="1" applyAlignment="1">
      <alignment horizontal="right" vertical="top"/>
    </xf>
    <xf numFmtId="164" fontId="5" fillId="0" borderId="3" xfId="4" applyNumberFormat="1" applyFont="1" applyBorder="1" applyAlignment="1">
      <alignment horizontal="right" vertical="top"/>
    </xf>
    <xf numFmtId="165" fontId="3" fillId="4" borderId="3" xfId="4" applyNumberFormat="1" applyFont="1" applyFill="1" applyBorder="1" applyAlignment="1">
      <alignment horizontal="right" vertical="top"/>
    </xf>
    <xf numFmtId="4" fontId="3" fillId="4" borderId="3" xfId="4" applyNumberFormat="1" applyFont="1" applyFill="1" applyBorder="1" applyAlignment="1">
      <alignment horizontal="right" vertical="top"/>
    </xf>
    <xf numFmtId="3" fontId="3" fillId="4" borderId="3" xfId="4" applyNumberFormat="1" applyFont="1" applyFill="1" applyBorder="1" applyAlignment="1">
      <alignment horizontal="right" vertical="top"/>
    </xf>
    <xf numFmtId="1" fontId="3" fillId="4" borderId="3" xfId="4" applyNumberFormat="1" applyFont="1" applyFill="1" applyBorder="1" applyAlignment="1">
      <alignment horizontal="center" vertical="top"/>
    </xf>
    <xf numFmtId="3" fontId="3" fillId="4" borderId="3" xfId="4" applyNumberFormat="1" applyFont="1" applyFill="1" applyBorder="1" applyAlignment="1">
      <alignment horizontal="center" vertical="top"/>
    </xf>
    <xf numFmtId="1" fontId="3" fillId="4" borderId="3" xfId="4" applyNumberFormat="1" applyFont="1" applyFill="1" applyBorder="1" applyAlignment="1">
      <alignment horizontal="right" vertical="top"/>
    </xf>
    <xf numFmtId="164" fontId="3" fillId="4" borderId="3" xfId="4" applyNumberFormat="1" applyFont="1" applyFill="1" applyBorder="1" applyAlignment="1">
      <alignment horizontal="right" vertical="top"/>
    </xf>
    <xf numFmtId="0" fontId="3" fillId="4" borderId="3" xfId="5" applyNumberFormat="1" applyFont="1" applyFill="1" applyBorder="1" applyAlignment="1">
      <alignment vertical="top"/>
    </xf>
    <xf numFmtId="0" fontId="3" fillId="4" borderId="3" xfId="5" applyNumberFormat="1" applyFont="1" applyFill="1" applyBorder="1" applyAlignment="1">
      <alignment vertical="top" wrapText="1"/>
    </xf>
    <xf numFmtId="0" fontId="3" fillId="4" borderId="3" xfId="5" applyNumberFormat="1" applyFont="1" applyFill="1" applyBorder="1" applyAlignment="1">
      <alignment horizontal="center" vertical="top" wrapText="1"/>
    </xf>
    <xf numFmtId="0" fontId="1" fillId="0" borderId="3" xfId="5" applyNumberFormat="1" applyFont="1" applyBorder="1" applyAlignment="1">
      <alignment vertical="top" wrapText="1"/>
    </xf>
    <xf numFmtId="4" fontId="1" fillId="0" borderId="3" xfId="5" applyNumberFormat="1" applyFont="1" applyBorder="1" applyAlignment="1">
      <alignment horizontal="right" vertical="top"/>
    </xf>
    <xf numFmtId="0" fontId="1" fillId="0" borderId="3" xfId="5" applyNumberFormat="1" applyFont="1" applyBorder="1" applyAlignment="1">
      <alignment vertical="top"/>
    </xf>
    <xf numFmtId="3" fontId="1" fillId="0" borderId="3" xfId="5" applyNumberFormat="1" applyFont="1" applyBorder="1" applyAlignment="1">
      <alignment horizontal="right" vertical="top"/>
    </xf>
    <xf numFmtId="1" fontId="1" fillId="0" borderId="3" xfId="5" applyNumberFormat="1" applyFont="1" applyBorder="1" applyAlignment="1">
      <alignment horizontal="center" vertical="top"/>
    </xf>
    <xf numFmtId="2" fontId="1" fillId="0" borderId="3" xfId="5" applyNumberFormat="1" applyFont="1" applyBorder="1" applyAlignment="1">
      <alignment horizontal="right" vertical="top"/>
    </xf>
    <xf numFmtId="1" fontId="1" fillId="0" borderId="3" xfId="5" applyNumberFormat="1" applyFont="1" applyBorder="1" applyAlignment="1">
      <alignment horizontal="right" vertical="top"/>
    </xf>
    <xf numFmtId="164" fontId="1" fillId="0" borderId="3" xfId="5" applyNumberFormat="1" applyFont="1" applyBorder="1" applyAlignment="1">
      <alignment horizontal="right" vertical="top"/>
    </xf>
    <xf numFmtId="164" fontId="5" fillId="0" borderId="3" xfId="5" applyNumberFormat="1" applyFont="1" applyBorder="1" applyAlignment="1">
      <alignment horizontal="right" vertical="top"/>
    </xf>
    <xf numFmtId="165" fontId="3" fillId="4" borderId="3" xfId="5" applyNumberFormat="1" applyFont="1" applyFill="1" applyBorder="1" applyAlignment="1">
      <alignment horizontal="right" vertical="top"/>
    </xf>
    <xf numFmtId="4" fontId="3" fillId="4" borderId="3" xfId="5" applyNumberFormat="1" applyFont="1" applyFill="1" applyBorder="1" applyAlignment="1">
      <alignment horizontal="right" vertical="top"/>
    </xf>
    <xf numFmtId="3" fontId="3" fillId="4" borderId="3" xfId="5" applyNumberFormat="1" applyFont="1" applyFill="1" applyBorder="1" applyAlignment="1">
      <alignment horizontal="right" vertical="top"/>
    </xf>
    <xf numFmtId="1" fontId="3" fillId="4" borderId="3" xfId="5" applyNumberFormat="1" applyFont="1" applyFill="1" applyBorder="1" applyAlignment="1">
      <alignment horizontal="center" vertical="top"/>
    </xf>
    <xf numFmtId="3" fontId="3" fillId="4" borderId="3" xfId="5" applyNumberFormat="1" applyFont="1" applyFill="1" applyBorder="1" applyAlignment="1">
      <alignment horizontal="center" vertical="top"/>
    </xf>
    <xf numFmtId="1" fontId="3" fillId="4" borderId="3" xfId="5" applyNumberFormat="1" applyFont="1" applyFill="1" applyBorder="1" applyAlignment="1">
      <alignment horizontal="right" vertical="top"/>
    </xf>
    <xf numFmtId="164" fontId="3" fillId="4" borderId="3" xfId="5" applyNumberFormat="1" applyFont="1" applyFill="1" applyBorder="1" applyAlignment="1">
      <alignment horizontal="right" vertical="top"/>
    </xf>
    <xf numFmtId="0" fontId="3" fillId="4" borderId="2" xfId="1" applyNumberFormat="1" applyFont="1" applyFill="1" applyBorder="1" applyAlignment="1">
      <alignment vertical="top" wrapText="1"/>
    </xf>
    <xf numFmtId="0" fontId="3" fillId="4" borderId="4" xfId="1" applyNumberFormat="1" applyFont="1" applyFill="1" applyBorder="1" applyAlignment="1">
      <alignment vertical="top" wrapText="1"/>
    </xf>
    <xf numFmtId="0" fontId="4" fillId="4" borderId="3" xfId="1" applyNumberFormat="1" applyFont="1" applyFill="1" applyBorder="1" applyAlignment="1">
      <alignment horizontal="center" vertical="top" wrapText="1"/>
    </xf>
    <xf numFmtId="0" fontId="3" fillId="4" borderId="2" xfId="2" applyNumberFormat="1" applyFont="1" applyFill="1" applyBorder="1" applyAlignment="1">
      <alignment vertical="top" wrapText="1"/>
    </xf>
    <xf numFmtId="0" fontId="3" fillId="4" borderId="4" xfId="2" applyNumberFormat="1" applyFont="1" applyFill="1" applyBorder="1" applyAlignment="1">
      <alignment vertical="top" wrapText="1"/>
    </xf>
    <xf numFmtId="0" fontId="4" fillId="4" borderId="3" xfId="2" applyNumberFormat="1" applyFont="1" applyFill="1" applyBorder="1" applyAlignment="1">
      <alignment horizontal="center" vertical="top" wrapText="1"/>
    </xf>
    <xf numFmtId="0" fontId="4" fillId="4" borderId="3" xfId="3" applyNumberFormat="1" applyFont="1" applyFill="1" applyBorder="1" applyAlignment="1">
      <alignment horizontal="center" vertical="top" wrapText="1"/>
    </xf>
    <xf numFmtId="0" fontId="3" fillId="4" borderId="2" xfId="3" applyNumberFormat="1" applyFont="1" applyFill="1" applyBorder="1" applyAlignment="1">
      <alignment vertical="top" wrapText="1"/>
    </xf>
    <xf numFmtId="0" fontId="3" fillId="4" borderId="4" xfId="3" applyNumberFormat="1" applyFont="1" applyFill="1" applyBorder="1" applyAlignment="1">
      <alignment vertical="top" wrapText="1"/>
    </xf>
    <xf numFmtId="0" fontId="4" fillId="4" borderId="3" xfId="4" applyNumberFormat="1" applyFont="1" applyFill="1" applyBorder="1" applyAlignment="1">
      <alignment horizontal="center" vertical="top" wrapText="1"/>
    </xf>
    <xf numFmtId="0" fontId="3" fillId="4" borderId="2" xfId="4" applyNumberFormat="1" applyFont="1" applyFill="1" applyBorder="1" applyAlignment="1">
      <alignment vertical="top" wrapText="1"/>
    </xf>
    <xf numFmtId="0" fontId="3" fillId="4" borderId="4" xfId="4" applyNumberFormat="1" applyFont="1" applyFill="1" applyBorder="1" applyAlignment="1">
      <alignment vertical="top" wrapText="1"/>
    </xf>
    <xf numFmtId="0" fontId="4" fillId="4" borderId="3" xfId="5" applyNumberFormat="1" applyFont="1" applyFill="1" applyBorder="1" applyAlignment="1">
      <alignment horizontal="center" vertical="top" wrapText="1"/>
    </xf>
    <xf numFmtId="0" fontId="3" fillId="4" borderId="2" xfId="5" applyNumberFormat="1" applyFont="1" applyFill="1" applyBorder="1" applyAlignment="1">
      <alignment vertical="top" wrapText="1"/>
    </xf>
    <xf numFmtId="0" fontId="3" fillId="4" borderId="4" xfId="5" applyNumberFormat="1" applyFont="1" applyFill="1" applyBorder="1" applyAlignment="1">
      <alignment vertical="top" wrapText="1"/>
    </xf>
  </cellXfs>
  <cellStyles count="6">
    <cellStyle name="Обычный" xfId="0" builtinId="0"/>
    <cellStyle name="Обычный_01.09" xfId="1" xr:uid="{00000000-0005-0000-0000-000001000000}"/>
    <cellStyle name="Обычный_02.09" xfId="2" xr:uid="{00000000-0005-0000-0000-000002000000}"/>
    <cellStyle name="Обычный_05.09" xfId="3" xr:uid="{00000000-0005-0000-0000-000003000000}"/>
    <cellStyle name="Обычный_06.09" xfId="4" xr:uid="{00000000-0005-0000-0000-000004000000}"/>
    <cellStyle name="Обычный_07.09" xfId="5" xr:uid="{00000000-0005-0000-0000-000005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theme="8"/>
  </sheetPr>
  <dimension ref="A1:E16"/>
  <sheetViews>
    <sheetView workbookViewId="0">
      <selection activeCell="B1" sqref="B1"/>
    </sheetView>
  </sheetViews>
  <sheetFormatPr defaultRowHeight="15" x14ac:dyDescent="0.25"/>
  <cols>
    <col min="1" max="1" width="16" customWidth="1"/>
    <col min="2" max="2" width="13.28515625" customWidth="1"/>
    <col min="4" max="4" width="17.5703125" customWidth="1"/>
    <col min="5" max="5" width="11" style="8" customWidth="1"/>
    <col min="6" max="6" width="10.28515625" bestFit="1" customWidth="1"/>
  </cols>
  <sheetData>
    <row r="1" spans="1:5" ht="45" x14ac:dyDescent="0.25">
      <c r="A1" t="s">
        <v>3</v>
      </c>
      <c r="B1" s="7" t="s">
        <v>38</v>
      </c>
      <c r="C1">
        <f t="shared" ref="C1:C14" si="0">LEN(D1)</f>
        <v>5</v>
      </c>
      <c r="D1" s="5" t="s">
        <v>1</v>
      </c>
      <c r="E1" s="6" t="s">
        <v>2</v>
      </c>
    </row>
    <row r="2" spans="1:5" x14ac:dyDescent="0.25">
      <c r="A2" t="s">
        <v>4</v>
      </c>
      <c r="B2" t="str">
        <f ca="1">"D2:E"&amp;COUNTIF(C:C,"&gt;0")</f>
        <v>D2:E15</v>
      </c>
      <c r="C2">
        <f t="shared" ca="1" si="0"/>
        <v>7</v>
      </c>
      <c r="D2" s="1" t="str">
        <f ca="1">INDIRECT("'"&amp;$B$1&amp;"'!$A"&amp;ROW($A3))</f>
        <v>Воронеж</v>
      </c>
      <c r="E2" s="2">
        <f ca="1">INDIRECT("'"&amp;$B$1&amp;"'!$"&amp;MID(ADDRESS(1,COUNTA(INDIRECT("'"&amp;$B$1&amp;"'!2:2"))+1,4),1,LEN(ADDRESS(1,COUNTA(INDIRECT("'"&amp;$B$1&amp;"'!2:2"))+1,4))-1)&amp;ROW($A3))/100</f>
        <v>6.9999999999999993E-3</v>
      </c>
    </row>
    <row r="3" spans="1:5" x14ac:dyDescent="0.25">
      <c r="C3">
        <f t="shared" ca="1" si="0"/>
        <v>11</v>
      </c>
      <c r="D3" s="1" t="str">
        <f t="shared" ref="D3:D13" ca="1" si="1">INDIRECT("'"&amp;$B$1&amp;"'!$A"&amp;ROW($A4))</f>
        <v>Калининград</v>
      </c>
      <c r="E3" s="2">
        <f t="shared" ref="E3:E13" ca="1" si="2">INDIRECT("'"&amp;$B$1&amp;"'!$"&amp;MID(ADDRESS(1,COUNTA(INDIRECT("'"&amp;$B$1&amp;"'!2:2"))+1,4),1,LEN(ADDRESS(1,COUNTA(INDIRECT("'"&amp;$B$1&amp;"'!2:2"))+1,4))-1)&amp;ROW($A4))/100</f>
        <v>6.9999999999999993E-3</v>
      </c>
    </row>
    <row r="4" spans="1:5" x14ac:dyDescent="0.25">
      <c r="C4">
        <f t="shared" ca="1" si="0"/>
        <v>6</v>
      </c>
      <c r="D4" s="1" t="str">
        <f t="shared" ca="1" si="1"/>
        <v>Липецк</v>
      </c>
      <c r="E4" s="2">
        <f t="shared" ca="1" si="2"/>
        <v>0.01</v>
      </c>
    </row>
    <row r="5" spans="1:5" x14ac:dyDescent="0.25">
      <c r="C5">
        <f t="shared" ca="1" si="0"/>
        <v>6</v>
      </c>
      <c r="D5" s="1" t="str">
        <f t="shared" ca="1" si="1"/>
        <v>Москва</v>
      </c>
      <c r="E5" s="2">
        <f t="shared" ca="1" si="2"/>
        <v>0.01</v>
      </c>
    </row>
    <row r="6" spans="1:5" x14ac:dyDescent="0.25">
      <c r="C6">
        <f t="shared" ca="1" si="0"/>
        <v>9</v>
      </c>
      <c r="D6" s="1" t="str">
        <f t="shared" ca="1" si="1"/>
        <v>Наб.Челны</v>
      </c>
      <c r="E6" s="2">
        <f t="shared" ca="1" si="2"/>
        <v>6.9999999999999993E-3</v>
      </c>
    </row>
    <row r="7" spans="1:5" x14ac:dyDescent="0.25">
      <c r="C7">
        <f t="shared" ca="1" si="0"/>
        <v>15</v>
      </c>
      <c r="D7" s="1" t="str">
        <f t="shared" ca="1" si="1"/>
        <v>Нижний Новгород</v>
      </c>
      <c r="E7" s="2">
        <f t="shared" ca="1" si="2"/>
        <v>1.1000000000000001E-2</v>
      </c>
    </row>
    <row r="8" spans="1:5" x14ac:dyDescent="0.25">
      <c r="C8">
        <f t="shared" ca="1" si="0"/>
        <v>6</v>
      </c>
      <c r="D8" s="1" t="str">
        <f t="shared" ca="1" si="1"/>
        <v>Самара</v>
      </c>
      <c r="E8" s="2">
        <f t="shared" ca="1" si="2"/>
        <v>8.0000000000000002E-3</v>
      </c>
    </row>
    <row r="9" spans="1:5" x14ac:dyDescent="0.25">
      <c r="C9">
        <f t="shared" ca="1" si="0"/>
        <v>7</v>
      </c>
      <c r="D9" s="1" t="str">
        <f t="shared" ca="1" si="1"/>
        <v>Саратов</v>
      </c>
      <c r="E9" s="2">
        <f t="shared" ca="1" si="2"/>
        <v>0.01</v>
      </c>
    </row>
    <row r="10" spans="1:5" x14ac:dyDescent="0.25">
      <c r="C10">
        <f t="shared" ca="1" si="0"/>
        <v>12</v>
      </c>
      <c r="D10" s="1" t="str">
        <f t="shared" ca="1" si="1"/>
        <v>Старый Оскол</v>
      </c>
      <c r="E10" s="2">
        <f t="shared" ca="1" si="2"/>
        <v>1.1000000000000001E-2</v>
      </c>
    </row>
    <row r="11" spans="1:5" x14ac:dyDescent="0.25">
      <c r="C11">
        <f t="shared" ca="1" si="0"/>
        <v>8</v>
      </c>
      <c r="D11" s="1" t="str">
        <f t="shared" ca="1" si="1"/>
        <v>Тольятти</v>
      </c>
      <c r="E11" s="2">
        <f t="shared" ca="1" si="2"/>
        <v>1.2E-2</v>
      </c>
    </row>
    <row r="12" spans="1:5" x14ac:dyDescent="0.25">
      <c r="C12">
        <f t="shared" ca="1" si="0"/>
        <v>4</v>
      </c>
      <c r="D12" s="1" t="str">
        <f t="shared" ca="1" si="1"/>
        <v>Тула</v>
      </c>
      <c r="E12" s="2">
        <f t="shared" ca="1" si="2"/>
        <v>1.3999999999999999E-2</v>
      </c>
    </row>
    <row r="13" spans="1:5" x14ac:dyDescent="0.25">
      <c r="C13">
        <f t="shared" ca="1" si="0"/>
        <v>3</v>
      </c>
      <c r="D13" s="1" t="str">
        <f t="shared" ca="1" si="1"/>
        <v>Уфа</v>
      </c>
      <c r="E13" s="2">
        <f t="shared" ca="1" si="2"/>
        <v>0.01</v>
      </c>
    </row>
    <row r="14" spans="1:5" x14ac:dyDescent="0.25">
      <c r="C14">
        <f t="shared" ca="1" si="0"/>
        <v>9</v>
      </c>
      <c r="D14" s="1" t="str">
        <f ca="1">INDIRECT("'"&amp;$B$1&amp;"'!$A"&amp;ROW($A15))</f>
        <v>Ярославль</v>
      </c>
      <c r="E14" s="2">
        <f ca="1">INDIRECT("'"&amp;$B$1&amp;"'!$"&amp;MID(ADDRESS(1,COUNTA(INDIRECT("'"&amp;$B$1&amp;"'!2:2"))+1,4),1,LEN(ADDRESS(1,COUNTA(INDIRECT("'"&amp;$B$1&amp;"'!2:2"))+1,4))-1)&amp;ROW($A15))/100</f>
        <v>0.01</v>
      </c>
    </row>
    <row r="15" spans="1:5" x14ac:dyDescent="0.25">
      <c r="C15">
        <f t="shared" ref="C15" si="3">LEN(D15)</f>
        <v>2</v>
      </c>
      <c r="D15" s="3" t="s">
        <v>0</v>
      </c>
      <c r="E15" s="4">
        <f ca="1">INDIRECT("'"&amp;$B$1&amp;"'!$"&amp;MID(ADDRESS(1,COUNTA(INDIRECT("'"&amp;$B$1&amp;"'!2:2"))+1,4),1,LEN(ADDRESS(1,COUNTA(INDIRECT("'"&amp;$B$1&amp;"'!2:2"))+1,4))-1)&amp;ROW($A16))/100</f>
        <v>9.0000000000000011E-3</v>
      </c>
    </row>
    <row r="16" spans="1:5" x14ac:dyDescent="0.25">
      <c r="C16" s="62"/>
      <c r="D16" s="63"/>
      <c r="E16" s="6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7"/>
  <sheetViews>
    <sheetView workbookViewId="0">
      <selection sqref="A1:L17"/>
    </sheetView>
  </sheetViews>
  <sheetFormatPr defaultRowHeight="15" x14ac:dyDescent="0.25"/>
  <sheetData>
    <row r="1" spans="1:12" x14ac:dyDescent="0.25">
      <c r="A1" s="103" t="s">
        <v>5</v>
      </c>
      <c r="B1" s="9"/>
      <c r="C1" s="9"/>
      <c r="D1" s="105" t="s">
        <v>6</v>
      </c>
      <c r="E1" s="105"/>
      <c r="F1" s="9"/>
      <c r="G1" s="9"/>
      <c r="H1" s="9"/>
      <c r="I1" s="9"/>
      <c r="J1" s="9"/>
      <c r="K1" s="9"/>
      <c r="L1" s="9"/>
    </row>
    <row r="2" spans="1:12" ht="140.25" x14ac:dyDescent="0.25">
      <c r="A2" s="104"/>
      <c r="B2" s="10" t="s">
        <v>7</v>
      </c>
      <c r="C2" s="10" t="s">
        <v>8</v>
      </c>
      <c r="D2" s="10" t="s">
        <v>9</v>
      </c>
      <c r="E2" s="11" t="s">
        <v>10</v>
      </c>
      <c r="F2" s="10" t="s">
        <v>9</v>
      </c>
      <c r="G2" s="10" t="s">
        <v>11</v>
      </c>
      <c r="H2" s="11" t="s">
        <v>12</v>
      </c>
      <c r="I2" s="10" t="s">
        <v>13</v>
      </c>
      <c r="J2" s="10" t="s">
        <v>14</v>
      </c>
      <c r="K2" s="10" t="s">
        <v>15</v>
      </c>
      <c r="L2" s="10" t="s">
        <v>16</v>
      </c>
    </row>
    <row r="3" spans="1:12" x14ac:dyDescent="0.25">
      <c r="A3" s="12" t="s">
        <v>17</v>
      </c>
      <c r="B3" s="13">
        <v>2357767</v>
      </c>
      <c r="C3" s="14"/>
      <c r="D3" s="15">
        <v>1867</v>
      </c>
      <c r="E3" s="16">
        <v>18</v>
      </c>
      <c r="F3" s="15">
        <v>1867</v>
      </c>
      <c r="G3" s="17">
        <v>372.02</v>
      </c>
      <c r="H3" s="16">
        <v>18</v>
      </c>
      <c r="I3" s="13">
        <v>5038.1000000000004</v>
      </c>
      <c r="J3" s="18">
        <v>27</v>
      </c>
      <c r="K3" s="18">
        <v>193</v>
      </c>
      <c r="L3" s="19">
        <v>0.2</v>
      </c>
    </row>
    <row r="4" spans="1:12" x14ac:dyDescent="0.25">
      <c r="A4" s="12" t="s">
        <v>18</v>
      </c>
      <c r="B4" s="13">
        <v>5038174</v>
      </c>
      <c r="C4" s="14"/>
      <c r="D4" s="15">
        <v>3686</v>
      </c>
      <c r="E4" s="16">
        <v>28</v>
      </c>
      <c r="F4" s="15">
        <v>3686</v>
      </c>
      <c r="G4" s="17">
        <v>498.67</v>
      </c>
      <c r="H4" s="16">
        <v>28</v>
      </c>
      <c r="I4" s="13">
        <v>5019.5</v>
      </c>
      <c r="J4" s="18">
        <v>23</v>
      </c>
      <c r="K4" s="18">
        <v>378</v>
      </c>
      <c r="L4" s="19">
        <v>0.1</v>
      </c>
    </row>
    <row r="5" spans="1:12" ht="22.5" x14ac:dyDescent="0.25">
      <c r="A5" s="12" t="s">
        <v>19</v>
      </c>
      <c r="B5" s="13">
        <v>11096936</v>
      </c>
      <c r="C5" s="14"/>
      <c r="D5" s="15">
        <v>7133</v>
      </c>
      <c r="E5" s="16">
        <v>45</v>
      </c>
      <c r="F5" s="15">
        <v>7133</v>
      </c>
      <c r="G5" s="17">
        <v>613.37</v>
      </c>
      <c r="H5" s="16">
        <v>45</v>
      </c>
      <c r="I5" s="13">
        <v>10290.15</v>
      </c>
      <c r="J5" s="18">
        <v>23</v>
      </c>
      <c r="K5" s="18">
        <v>625</v>
      </c>
      <c r="L5" s="19">
        <v>0.1</v>
      </c>
    </row>
    <row r="6" spans="1:12" x14ac:dyDescent="0.25">
      <c r="A6" s="12" t="s">
        <v>20</v>
      </c>
      <c r="B6" s="13">
        <v>4657868</v>
      </c>
      <c r="C6" s="14"/>
      <c r="D6" s="15">
        <v>3255</v>
      </c>
      <c r="E6" s="16">
        <v>48</v>
      </c>
      <c r="F6" s="15">
        <v>3255</v>
      </c>
      <c r="G6" s="17">
        <v>472.75</v>
      </c>
      <c r="H6" s="16">
        <v>48</v>
      </c>
      <c r="I6" s="13">
        <v>9359.07</v>
      </c>
      <c r="J6" s="18">
        <v>23</v>
      </c>
      <c r="K6" s="18">
        <v>357</v>
      </c>
      <c r="L6" s="19">
        <v>0.2</v>
      </c>
    </row>
    <row r="7" spans="1:12" x14ac:dyDescent="0.25">
      <c r="A7" s="12" t="s">
        <v>21</v>
      </c>
      <c r="B7" s="13">
        <v>14389439.800000001</v>
      </c>
      <c r="C7" s="14"/>
      <c r="D7" s="15">
        <v>5318</v>
      </c>
      <c r="E7" s="16">
        <v>29</v>
      </c>
      <c r="F7" s="15">
        <v>5318</v>
      </c>
      <c r="G7" s="17">
        <v>888.8</v>
      </c>
      <c r="H7" s="16">
        <v>29</v>
      </c>
      <c r="I7" s="13">
        <v>15491.38</v>
      </c>
      <c r="J7" s="18">
        <v>31</v>
      </c>
      <c r="K7" s="18">
        <v>506</v>
      </c>
      <c r="L7" s="19">
        <v>0.1</v>
      </c>
    </row>
    <row r="8" spans="1:12" x14ac:dyDescent="0.25">
      <c r="A8" s="12" t="s">
        <v>22</v>
      </c>
      <c r="B8" s="13">
        <v>3668275</v>
      </c>
      <c r="C8" s="14"/>
      <c r="D8" s="15">
        <v>2098</v>
      </c>
      <c r="E8" s="16">
        <v>19</v>
      </c>
      <c r="F8" s="15">
        <v>2098</v>
      </c>
      <c r="G8" s="17">
        <v>489.38</v>
      </c>
      <c r="H8" s="16">
        <v>19</v>
      </c>
      <c r="I8" s="13">
        <v>3364.9</v>
      </c>
      <c r="J8" s="18">
        <v>23</v>
      </c>
      <c r="K8" s="18">
        <v>255</v>
      </c>
      <c r="L8" s="19">
        <v>0.1</v>
      </c>
    </row>
    <row r="9" spans="1:12" ht="22.5" x14ac:dyDescent="0.25">
      <c r="A9" s="12" t="s">
        <v>23</v>
      </c>
      <c r="B9" s="13">
        <v>4922151</v>
      </c>
      <c r="C9" s="14"/>
      <c r="D9" s="15">
        <v>2847</v>
      </c>
      <c r="E9" s="16">
        <v>21</v>
      </c>
      <c r="F9" s="15">
        <v>2847</v>
      </c>
      <c r="G9" s="17">
        <v>450.46</v>
      </c>
      <c r="H9" s="16">
        <v>21</v>
      </c>
      <c r="I9" s="13">
        <v>3872.92</v>
      </c>
      <c r="J9" s="18">
        <v>31</v>
      </c>
      <c r="K9" s="18">
        <v>309</v>
      </c>
      <c r="L9" s="19">
        <v>0.1</v>
      </c>
    </row>
    <row r="10" spans="1:12" x14ac:dyDescent="0.25">
      <c r="A10" s="12" t="s">
        <v>24</v>
      </c>
      <c r="B10" s="13">
        <v>5861141</v>
      </c>
      <c r="C10" s="14"/>
      <c r="D10" s="15">
        <v>4102</v>
      </c>
      <c r="E10" s="16">
        <v>25</v>
      </c>
      <c r="F10" s="15">
        <v>4102</v>
      </c>
      <c r="G10" s="17">
        <v>516.88</v>
      </c>
      <c r="H10" s="16">
        <v>25</v>
      </c>
      <c r="I10" s="13">
        <v>4835.22</v>
      </c>
      <c r="J10" s="18">
        <v>31</v>
      </c>
      <c r="K10" s="18">
        <v>392</v>
      </c>
      <c r="L10" s="19">
        <v>0.1</v>
      </c>
    </row>
    <row r="11" spans="1:12" x14ac:dyDescent="0.25">
      <c r="A11" s="12" t="s">
        <v>25</v>
      </c>
      <c r="B11" s="13">
        <v>4599446</v>
      </c>
      <c r="C11" s="14"/>
      <c r="D11" s="15">
        <v>2668</v>
      </c>
      <c r="E11" s="16">
        <v>40</v>
      </c>
      <c r="F11" s="15">
        <v>2668</v>
      </c>
      <c r="G11" s="17">
        <v>459.45</v>
      </c>
      <c r="H11" s="16">
        <v>40</v>
      </c>
      <c r="I11" s="13">
        <v>10097.5</v>
      </c>
      <c r="J11" s="18">
        <v>26</v>
      </c>
      <c r="K11" s="18">
        <v>344</v>
      </c>
      <c r="L11" s="19">
        <v>0.2</v>
      </c>
    </row>
    <row r="12" spans="1:12" ht="22.5" x14ac:dyDescent="0.25">
      <c r="A12" s="12" t="s">
        <v>26</v>
      </c>
      <c r="B12" s="13">
        <v>3094028</v>
      </c>
      <c r="C12" s="14"/>
      <c r="D12" s="15">
        <v>2060</v>
      </c>
      <c r="E12" s="16">
        <v>11</v>
      </c>
      <c r="F12" s="15">
        <v>2060</v>
      </c>
      <c r="G12" s="17">
        <v>466.03</v>
      </c>
      <c r="H12" s="16">
        <v>11</v>
      </c>
      <c r="I12" s="13">
        <v>3163.5</v>
      </c>
      <c r="J12" s="18">
        <v>7</v>
      </c>
      <c r="K12" s="18">
        <v>204</v>
      </c>
      <c r="L12" s="19">
        <v>0.1</v>
      </c>
    </row>
    <row r="13" spans="1:12" x14ac:dyDescent="0.25">
      <c r="A13" s="12" t="s">
        <v>27</v>
      </c>
      <c r="B13" s="13">
        <v>2741293</v>
      </c>
      <c r="C13" s="14"/>
      <c r="D13" s="15">
        <v>1909</v>
      </c>
      <c r="E13" s="16">
        <v>16</v>
      </c>
      <c r="F13" s="15">
        <v>1909</v>
      </c>
      <c r="G13" s="17">
        <v>525.65</v>
      </c>
      <c r="H13" s="16">
        <v>16</v>
      </c>
      <c r="I13" s="13">
        <v>6898.98</v>
      </c>
      <c r="J13" s="18">
        <v>23</v>
      </c>
      <c r="K13" s="18">
        <v>183</v>
      </c>
      <c r="L13" s="19">
        <v>0.3</v>
      </c>
    </row>
    <row r="14" spans="1:12" x14ac:dyDescent="0.25">
      <c r="A14" s="12" t="s">
        <v>28</v>
      </c>
      <c r="B14" s="13">
        <v>3522129</v>
      </c>
      <c r="C14" s="14"/>
      <c r="D14" s="15">
        <v>2470</v>
      </c>
      <c r="E14" s="16">
        <v>25</v>
      </c>
      <c r="F14" s="15">
        <v>2470</v>
      </c>
      <c r="G14" s="17">
        <v>462.49</v>
      </c>
      <c r="H14" s="16">
        <v>25</v>
      </c>
      <c r="I14" s="13">
        <v>5706.47</v>
      </c>
      <c r="J14" s="18">
        <v>31</v>
      </c>
      <c r="K14" s="18">
        <v>275</v>
      </c>
      <c r="L14" s="19">
        <v>0.2</v>
      </c>
    </row>
    <row r="15" spans="1:12" x14ac:dyDescent="0.25">
      <c r="A15" s="12" t="s">
        <v>29</v>
      </c>
      <c r="B15" s="13">
        <v>5322536</v>
      </c>
      <c r="C15" s="14"/>
      <c r="D15" s="15">
        <v>2800</v>
      </c>
      <c r="E15" s="16">
        <v>29</v>
      </c>
      <c r="F15" s="15">
        <v>2800</v>
      </c>
      <c r="G15" s="17">
        <v>552.51</v>
      </c>
      <c r="H15" s="16">
        <v>29</v>
      </c>
      <c r="I15" s="13">
        <v>5800.17</v>
      </c>
      <c r="J15" s="18">
        <v>23</v>
      </c>
      <c r="K15" s="18">
        <v>350</v>
      </c>
      <c r="L15" s="19">
        <v>0.1</v>
      </c>
    </row>
    <row r="16" spans="1:12" x14ac:dyDescent="0.25">
      <c r="A16" s="12" t="s">
        <v>30</v>
      </c>
      <c r="B16" s="13">
        <v>4843037.5</v>
      </c>
      <c r="C16" s="14"/>
      <c r="D16" s="15">
        <v>3461</v>
      </c>
      <c r="E16" s="16">
        <v>44</v>
      </c>
      <c r="F16" s="15">
        <v>3461</v>
      </c>
      <c r="G16" s="17">
        <v>491.48</v>
      </c>
      <c r="H16" s="16">
        <v>44</v>
      </c>
      <c r="I16" s="13">
        <v>12544.17</v>
      </c>
      <c r="J16" s="18">
        <v>23</v>
      </c>
      <c r="K16" s="18">
        <v>378</v>
      </c>
      <c r="L16" s="19">
        <v>0.3</v>
      </c>
    </row>
    <row r="17" spans="1:12" x14ac:dyDescent="0.25">
      <c r="A17" s="9" t="s">
        <v>31</v>
      </c>
      <c r="B17" s="20">
        <v>76114221.299999997</v>
      </c>
      <c r="C17" s="21">
        <v>69506398.5</v>
      </c>
      <c r="D17" s="22">
        <v>45674</v>
      </c>
      <c r="E17" s="23">
        <v>398</v>
      </c>
      <c r="F17" s="22">
        <v>45674</v>
      </c>
      <c r="G17" s="9"/>
      <c r="H17" s="23">
        <v>398</v>
      </c>
      <c r="I17" s="21">
        <v>101482.02</v>
      </c>
      <c r="J17" s="24">
        <v>27</v>
      </c>
      <c r="K17" s="22">
        <v>4749</v>
      </c>
      <c r="L17" s="25">
        <v>0.1</v>
      </c>
    </row>
  </sheetData>
  <mergeCells count="2">
    <mergeCell ref="A1:A2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7"/>
  <sheetViews>
    <sheetView workbookViewId="0">
      <selection sqref="A1:N17"/>
    </sheetView>
  </sheetViews>
  <sheetFormatPr defaultRowHeight="15" x14ac:dyDescent="0.25"/>
  <sheetData>
    <row r="1" spans="1:14" x14ac:dyDescent="0.25">
      <c r="A1" s="106" t="s">
        <v>5</v>
      </c>
      <c r="B1" s="26"/>
      <c r="C1" s="26"/>
      <c r="D1" s="108" t="s">
        <v>6</v>
      </c>
      <c r="E1" s="108"/>
      <c r="F1" s="108" t="s">
        <v>32</v>
      </c>
      <c r="G1" s="108"/>
      <c r="H1" s="26"/>
      <c r="I1" s="26"/>
      <c r="J1" s="26"/>
      <c r="K1" s="26"/>
      <c r="L1" s="26"/>
      <c r="M1" s="26"/>
      <c r="N1" s="26"/>
    </row>
    <row r="2" spans="1:14" ht="140.25" x14ac:dyDescent="0.25">
      <c r="A2" s="107"/>
      <c r="B2" s="27" t="s">
        <v>7</v>
      </c>
      <c r="C2" s="27" t="s">
        <v>8</v>
      </c>
      <c r="D2" s="27" t="s">
        <v>9</v>
      </c>
      <c r="E2" s="28" t="s">
        <v>10</v>
      </c>
      <c r="F2" s="27" t="s">
        <v>9</v>
      </c>
      <c r="G2" s="28" t="s">
        <v>10</v>
      </c>
      <c r="H2" s="27" t="s">
        <v>9</v>
      </c>
      <c r="I2" s="27" t="s">
        <v>11</v>
      </c>
      <c r="J2" s="28" t="s">
        <v>12</v>
      </c>
      <c r="K2" s="27" t="s">
        <v>13</v>
      </c>
      <c r="L2" s="27" t="s">
        <v>14</v>
      </c>
      <c r="M2" s="27" t="s">
        <v>15</v>
      </c>
      <c r="N2" s="27" t="s">
        <v>16</v>
      </c>
    </row>
    <row r="3" spans="1:14" x14ac:dyDescent="0.25">
      <c r="A3" s="29" t="s">
        <v>17</v>
      </c>
      <c r="B3" s="30">
        <v>2357767</v>
      </c>
      <c r="C3" s="31"/>
      <c r="D3" s="32">
        <v>1867</v>
      </c>
      <c r="E3" s="33">
        <v>18</v>
      </c>
      <c r="F3" s="32">
        <v>1909</v>
      </c>
      <c r="G3" s="33">
        <v>25</v>
      </c>
      <c r="H3" s="32">
        <v>3776</v>
      </c>
      <c r="I3" s="34">
        <v>371.06</v>
      </c>
      <c r="J3" s="33">
        <v>43</v>
      </c>
      <c r="K3" s="30">
        <v>11802.5</v>
      </c>
      <c r="L3" s="35">
        <v>27</v>
      </c>
      <c r="M3" s="35">
        <v>387</v>
      </c>
      <c r="N3" s="36">
        <v>0.5</v>
      </c>
    </row>
    <row r="4" spans="1:14" x14ac:dyDescent="0.25">
      <c r="A4" s="29" t="s">
        <v>18</v>
      </c>
      <c r="B4" s="30">
        <v>5038174</v>
      </c>
      <c r="C4" s="31"/>
      <c r="D4" s="32">
        <v>3686</v>
      </c>
      <c r="E4" s="33">
        <v>28</v>
      </c>
      <c r="F4" s="32">
        <v>3824</v>
      </c>
      <c r="G4" s="33">
        <v>29</v>
      </c>
      <c r="H4" s="32">
        <v>7510</v>
      </c>
      <c r="I4" s="34">
        <v>496.88</v>
      </c>
      <c r="J4" s="33">
        <v>57</v>
      </c>
      <c r="K4" s="30">
        <v>11773.79</v>
      </c>
      <c r="L4" s="35">
        <v>23</v>
      </c>
      <c r="M4" s="35">
        <v>761</v>
      </c>
      <c r="N4" s="36">
        <v>0.2</v>
      </c>
    </row>
    <row r="5" spans="1:14" ht="22.5" x14ac:dyDescent="0.25">
      <c r="A5" s="29" t="s">
        <v>19</v>
      </c>
      <c r="B5" s="30">
        <v>11096936</v>
      </c>
      <c r="C5" s="31"/>
      <c r="D5" s="32">
        <v>7133</v>
      </c>
      <c r="E5" s="33">
        <v>45</v>
      </c>
      <c r="F5" s="32">
        <v>7329</v>
      </c>
      <c r="G5" s="33">
        <v>45</v>
      </c>
      <c r="H5" s="32">
        <v>14462</v>
      </c>
      <c r="I5" s="34">
        <v>613.47</v>
      </c>
      <c r="J5" s="33">
        <v>90</v>
      </c>
      <c r="K5" s="30">
        <v>18751.490000000002</v>
      </c>
      <c r="L5" s="35">
        <v>27</v>
      </c>
      <c r="M5" s="32">
        <v>1249</v>
      </c>
      <c r="N5" s="36">
        <v>0.2</v>
      </c>
    </row>
    <row r="6" spans="1:14" x14ac:dyDescent="0.25">
      <c r="A6" s="29" t="s">
        <v>20</v>
      </c>
      <c r="B6" s="30">
        <v>4657868</v>
      </c>
      <c r="C6" s="31"/>
      <c r="D6" s="32">
        <v>3255</v>
      </c>
      <c r="E6" s="33">
        <v>48</v>
      </c>
      <c r="F6" s="32">
        <v>3550</v>
      </c>
      <c r="G6" s="33">
        <v>38</v>
      </c>
      <c r="H6" s="32">
        <v>6805</v>
      </c>
      <c r="I6" s="34">
        <v>471.99</v>
      </c>
      <c r="J6" s="33">
        <v>86</v>
      </c>
      <c r="K6" s="30">
        <v>16693.560000000001</v>
      </c>
      <c r="L6" s="35">
        <v>23</v>
      </c>
      <c r="M6" s="35">
        <v>713</v>
      </c>
      <c r="N6" s="36">
        <v>0.4</v>
      </c>
    </row>
    <row r="7" spans="1:14" x14ac:dyDescent="0.25">
      <c r="A7" s="29" t="s">
        <v>21</v>
      </c>
      <c r="B7" s="30">
        <v>14389439.800000001</v>
      </c>
      <c r="C7" s="31"/>
      <c r="D7" s="32">
        <v>5318</v>
      </c>
      <c r="E7" s="33">
        <v>29</v>
      </c>
      <c r="F7" s="32">
        <v>5486</v>
      </c>
      <c r="G7" s="33">
        <v>35</v>
      </c>
      <c r="H7" s="32">
        <v>10804</v>
      </c>
      <c r="I7" s="34">
        <v>886.25</v>
      </c>
      <c r="J7" s="33">
        <v>64</v>
      </c>
      <c r="K7" s="30">
        <v>32254.85</v>
      </c>
      <c r="L7" s="35">
        <v>31</v>
      </c>
      <c r="M7" s="32">
        <v>1010</v>
      </c>
      <c r="N7" s="36">
        <v>0.2</v>
      </c>
    </row>
    <row r="8" spans="1:14" x14ac:dyDescent="0.25">
      <c r="A8" s="29" t="s">
        <v>22</v>
      </c>
      <c r="B8" s="30">
        <v>3668275</v>
      </c>
      <c r="C8" s="31"/>
      <c r="D8" s="32">
        <v>2098</v>
      </c>
      <c r="E8" s="33">
        <v>19</v>
      </c>
      <c r="F8" s="32">
        <v>2203</v>
      </c>
      <c r="G8" s="33">
        <v>13</v>
      </c>
      <c r="H8" s="32">
        <v>4301</v>
      </c>
      <c r="I8" s="34">
        <v>489.38</v>
      </c>
      <c r="J8" s="33">
        <v>32</v>
      </c>
      <c r="K8" s="30">
        <v>5407.49</v>
      </c>
      <c r="L8" s="35">
        <v>23</v>
      </c>
      <c r="M8" s="35">
        <v>510</v>
      </c>
      <c r="N8" s="36">
        <v>0.1</v>
      </c>
    </row>
    <row r="9" spans="1:14" ht="22.5" x14ac:dyDescent="0.25">
      <c r="A9" s="29" t="s">
        <v>23</v>
      </c>
      <c r="B9" s="30">
        <v>4922151</v>
      </c>
      <c r="C9" s="31"/>
      <c r="D9" s="32">
        <v>2847</v>
      </c>
      <c r="E9" s="33">
        <v>21</v>
      </c>
      <c r="F9" s="32">
        <v>2781</v>
      </c>
      <c r="G9" s="33">
        <v>24</v>
      </c>
      <c r="H9" s="32">
        <v>5628</v>
      </c>
      <c r="I9" s="34">
        <v>449.73</v>
      </c>
      <c r="J9" s="33">
        <v>45</v>
      </c>
      <c r="K9" s="30">
        <v>9956.19</v>
      </c>
      <c r="L9" s="35">
        <v>31</v>
      </c>
      <c r="M9" s="35">
        <v>619</v>
      </c>
      <c r="N9" s="36">
        <v>0.2</v>
      </c>
    </row>
    <row r="10" spans="1:14" x14ac:dyDescent="0.25">
      <c r="A10" s="29" t="s">
        <v>24</v>
      </c>
      <c r="B10" s="30">
        <v>5861141</v>
      </c>
      <c r="C10" s="31"/>
      <c r="D10" s="32">
        <v>4102</v>
      </c>
      <c r="E10" s="33">
        <v>25</v>
      </c>
      <c r="F10" s="32">
        <v>4627</v>
      </c>
      <c r="G10" s="33">
        <v>18</v>
      </c>
      <c r="H10" s="32">
        <v>8729</v>
      </c>
      <c r="I10" s="34">
        <v>515.9</v>
      </c>
      <c r="J10" s="33">
        <v>43</v>
      </c>
      <c r="K10" s="30">
        <v>8404.35</v>
      </c>
      <c r="L10" s="35">
        <v>31</v>
      </c>
      <c r="M10" s="35">
        <v>787</v>
      </c>
      <c r="N10" s="36">
        <v>0.1</v>
      </c>
    </row>
    <row r="11" spans="1:14" x14ac:dyDescent="0.25">
      <c r="A11" s="29" t="s">
        <v>25</v>
      </c>
      <c r="B11" s="30">
        <v>4599446</v>
      </c>
      <c r="C11" s="31"/>
      <c r="D11" s="32">
        <v>2668</v>
      </c>
      <c r="E11" s="33">
        <v>40</v>
      </c>
      <c r="F11" s="32">
        <v>3380</v>
      </c>
      <c r="G11" s="33">
        <v>22</v>
      </c>
      <c r="H11" s="32">
        <v>6048</v>
      </c>
      <c r="I11" s="34">
        <v>459.56</v>
      </c>
      <c r="J11" s="33">
        <v>62</v>
      </c>
      <c r="K11" s="30">
        <v>14396.59</v>
      </c>
      <c r="L11" s="35">
        <v>26</v>
      </c>
      <c r="M11" s="35">
        <v>687</v>
      </c>
      <c r="N11" s="36">
        <v>0.3</v>
      </c>
    </row>
    <row r="12" spans="1:14" ht="22.5" x14ac:dyDescent="0.25">
      <c r="A12" s="29" t="s">
        <v>26</v>
      </c>
      <c r="B12" s="30">
        <v>3094028</v>
      </c>
      <c r="C12" s="31"/>
      <c r="D12" s="32">
        <v>2060</v>
      </c>
      <c r="E12" s="33">
        <v>11</v>
      </c>
      <c r="F12" s="32">
        <v>2032</v>
      </c>
      <c r="G12" s="33">
        <v>13</v>
      </c>
      <c r="H12" s="32">
        <v>4092</v>
      </c>
      <c r="I12" s="34">
        <v>466.03</v>
      </c>
      <c r="J12" s="33">
        <v>24</v>
      </c>
      <c r="K12" s="30">
        <v>8676.08</v>
      </c>
      <c r="L12" s="35">
        <v>7</v>
      </c>
      <c r="M12" s="35">
        <v>408</v>
      </c>
      <c r="N12" s="36">
        <v>0.3</v>
      </c>
    </row>
    <row r="13" spans="1:14" x14ac:dyDescent="0.25">
      <c r="A13" s="29" t="s">
        <v>27</v>
      </c>
      <c r="B13" s="30">
        <v>2741293</v>
      </c>
      <c r="C13" s="31"/>
      <c r="D13" s="32">
        <v>1909</v>
      </c>
      <c r="E13" s="33">
        <v>16</v>
      </c>
      <c r="F13" s="32">
        <v>2033</v>
      </c>
      <c r="G13" s="33">
        <v>12</v>
      </c>
      <c r="H13" s="32">
        <v>3942</v>
      </c>
      <c r="I13" s="34">
        <v>526.07000000000005</v>
      </c>
      <c r="J13" s="33">
        <v>28</v>
      </c>
      <c r="K13" s="30">
        <v>9822</v>
      </c>
      <c r="L13" s="35">
        <v>23</v>
      </c>
      <c r="M13" s="35">
        <v>365</v>
      </c>
      <c r="N13" s="36">
        <v>0.4</v>
      </c>
    </row>
    <row r="14" spans="1:14" x14ac:dyDescent="0.25">
      <c r="A14" s="29" t="s">
        <v>28</v>
      </c>
      <c r="B14" s="30">
        <v>3522129</v>
      </c>
      <c r="C14" s="31"/>
      <c r="D14" s="32">
        <v>2470</v>
      </c>
      <c r="E14" s="33">
        <v>25</v>
      </c>
      <c r="F14" s="32">
        <v>2699</v>
      </c>
      <c r="G14" s="33">
        <v>28</v>
      </c>
      <c r="H14" s="32">
        <v>5169</v>
      </c>
      <c r="I14" s="34">
        <v>462.84</v>
      </c>
      <c r="J14" s="33">
        <v>53</v>
      </c>
      <c r="K14" s="30">
        <v>11592.85</v>
      </c>
      <c r="L14" s="35">
        <v>31</v>
      </c>
      <c r="M14" s="35">
        <v>549</v>
      </c>
      <c r="N14" s="36">
        <v>0.3</v>
      </c>
    </row>
    <row r="15" spans="1:14" x14ac:dyDescent="0.25">
      <c r="A15" s="29" t="s">
        <v>29</v>
      </c>
      <c r="B15" s="30">
        <v>5322536</v>
      </c>
      <c r="C15" s="31"/>
      <c r="D15" s="32">
        <v>2800</v>
      </c>
      <c r="E15" s="33">
        <v>29</v>
      </c>
      <c r="F15" s="32">
        <v>2916</v>
      </c>
      <c r="G15" s="33">
        <v>36</v>
      </c>
      <c r="H15" s="32">
        <v>5716</v>
      </c>
      <c r="I15" s="34">
        <v>552.51</v>
      </c>
      <c r="J15" s="33">
        <v>65</v>
      </c>
      <c r="K15" s="30">
        <v>15345.82</v>
      </c>
      <c r="L15" s="35">
        <v>23</v>
      </c>
      <c r="M15" s="35">
        <v>700</v>
      </c>
      <c r="N15" s="36">
        <v>0.3</v>
      </c>
    </row>
    <row r="16" spans="1:14" x14ac:dyDescent="0.25">
      <c r="A16" s="29" t="s">
        <v>30</v>
      </c>
      <c r="B16" s="30">
        <v>4843037.5</v>
      </c>
      <c r="C16" s="31"/>
      <c r="D16" s="32">
        <v>3462</v>
      </c>
      <c r="E16" s="33">
        <v>44</v>
      </c>
      <c r="F16" s="32">
        <v>3594</v>
      </c>
      <c r="G16" s="33">
        <v>35</v>
      </c>
      <c r="H16" s="32">
        <v>7056</v>
      </c>
      <c r="I16" s="34">
        <v>491.2</v>
      </c>
      <c r="J16" s="33">
        <v>79</v>
      </c>
      <c r="K16" s="30">
        <v>21159.41</v>
      </c>
      <c r="L16" s="35">
        <v>23</v>
      </c>
      <c r="M16" s="35">
        <v>758</v>
      </c>
      <c r="N16" s="36">
        <v>0.4</v>
      </c>
    </row>
    <row r="17" spans="1:14" x14ac:dyDescent="0.25">
      <c r="A17" s="26" t="s">
        <v>31</v>
      </c>
      <c r="B17" s="37">
        <v>76114221.299999997</v>
      </c>
      <c r="C17" s="38">
        <v>69485903.5</v>
      </c>
      <c r="D17" s="39">
        <v>45675</v>
      </c>
      <c r="E17" s="40">
        <v>398</v>
      </c>
      <c r="F17" s="39">
        <v>48363</v>
      </c>
      <c r="G17" s="40">
        <v>373</v>
      </c>
      <c r="H17" s="39">
        <v>94038</v>
      </c>
      <c r="I17" s="26"/>
      <c r="J17" s="40">
        <v>771</v>
      </c>
      <c r="K17" s="38">
        <v>196036.98</v>
      </c>
      <c r="L17" s="41">
        <v>27</v>
      </c>
      <c r="M17" s="39">
        <v>9503</v>
      </c>
      <c r="N17" s="42">
        <v>0.3</v>
      </c>
    </row>
  </sheetData>
  <mergeCells count="3">
    <mergeCell ref="A1:A2"/>
    <mergeCell ref="D1:E1"/>
    <mergeCell ref="F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6"/>
  <sheetViews>
    <sheetView workbookViewId="0">
      <selection sqref="A1:T16"/>
    </sheetView>
  </sheetViews>
  <sheetFormatPr defaultRowHeight="15" x14ac:dyDescent="0.25"/>
  <sheetData>
    <row r="1" spans="1:20" x14ac:dyDescent="0.25">
      <c r="A1" s="110" t="s">
        <v>5</v>
      </c>
      <c r="B1" s="43"/>
      <c r="C1" s="43"/>
      <c r="D1" s="109" t="s">
        <v>6</v>
      </c>
      <c r="E1" s="109"/>
      <c r="F1" s="109" t="s">
        <v>32</v>
      </c>
      <c r="G1" s="109"/>
      <c r="H1" s="109" t="s">
        <v>33</v>
      </c>
      <c r="I1" s="109"/>
      <c r="J1" s="109" t="s">
        <v>34</v>
      </c>
      <c r="K1" s="109"/>
      <c r="L1" s="109" t="s">
        <v>35</v>
      </c>
      <c r="M1" s="109"/>
      <c r="N1" s="43"/>
      <c r="O1" s="43"/>
      <c r="P1" s="43"/>
      <c r="Q1" s="43"/>
      <c r="R1" s="43"/>
      <c r="S1" s="43"/>
      <c r="T1" s="43"/>
    </row>
    <row r="2" spans="1:20" ht="140.25" x14ac:dyDescent="0.25">
      <c r="A2" s="111"/>
      <c r="B2" s="44" t="s">
        <v>7</v>
      </c>
      <c r="C2" s="44" t="s">
        <v>8</v>
      </c>
      <c r="D2" s="44" t="s">
        <v>9</v>
      </c>
      <c r="E2" s="45" t="s">
        <v>10</v>
      </c>
      <c r="F2" s="44" t="s">
        <v>9</v>
      </c>
      <c r="G2" s="45" t="s">
        <v>10</v>
      </c>
      <c r="H2" s="44" t="s">
        <v>9</v>
      </c>
      <c r="I2" s="45" t="s">
        <v>10</v>
      </c>
      <c r="J2" s="44" t="s">
        <v>9</v>
      </c>
      <c r="K2" s="45" t="s">
        <v>10</v>
      </c>
      <c r="L2" s="44" t="s">
        <v>9</v>
      </c>
      <c r="M2" s="45" t="s">
        <v>10</v>
      </c>
      <c r="N2" s="44" t="s">
        <v>9</v>
      </c>
      <c r="O2" s="44" t="s">
        <v>11</v>
      </c>
      <c r="P2" s="45" t="s">
        <v>12</v>
      </c>
      <c r="Q2" s="44" t="s">
        <v>13</v>
      </c>
      <c r="R2" s="44" t="s">
        <v>14</v>
      </c>
      <c r="S2" s="44" t="s">
        <v>15</v>
      </c>
      <c r="T2" s="44" t="s">
        <v>16</v>
      </c>
    </row>
    <row r="3" spans="1:20" x14ac:dyDescent="0.25">
      <c r="A3" s="46" t="s">
        <v>18</v>
      </c>
      <c r="B3" s="47">
        <v>5038174</v>
      </c>
      <c r="C3" s="48"/>
      <c r="D3" s="49">
        <v>3686</v>
      </c>
      <c r="E3" s="50">
        <v>28</v>
      </c>
      <c r="F3" s="49">
        <v>3824</v>
      </c>
      <c r="G3" s="50">
        <v>29</v>
      </c>
      <c r="H3" s="49">
        <v>1332</v>
      </c>
      <c r="I3" s="50">
        <v>26</v>
      </c>
      <c r="J3" s="49">
        <v>1034</v>
      </c>
      <c r="K3" s="50">
        <v>23</v>
      </c>
      <c r="L3" s="49">
        <v>3675</v>
      </c>
      <c r="M3" s="50">
        <v>32</v>
      </c>
      <c r="N3" s="49">
        <v>13551</v>
      </c>
      <c r="O3" s="51">
        <v>465.24</v>
      </c>
      <c r="P3" s="50">
        <v>138</v>
      </c>
      <c r="Q3" s="47">
        <v>27832.73</v>
      </c>
      <c r="R3" s="52">
        <v>23</v>
      </c>
      <c r="S3" s="49">
        <v>1500</v>
      </c>
      <c r="T3" s="53">
        <v>0.6</v>
      </c>
    </row>
    <row r="4" spans="1:20" ht="22.5" x14ac:dyDescent="0.25">
      <c r="A4" s="46" t="s">
        <v>19</v>
      </c>
      <c r="B4" s="47">
        <v>11096936</v>
      </c>
      <c r="C4" s="48"/>
      <c r="D4" s="49">
        <v>7133</v>
      </c>
      <c r="E4" s="50">
        <v>45</v>
      </c>
      <c r="F4" s="49">
        <v>7356</v>
      </c>
      <c r="G4" s="50">
        <v>44</v>
      </c>
      <c r="H4" s="49">
        <v>5156</v>
      </c>
      <c r="I4" s="50">
        <v>52</v>
      </c>
      <c r="J4" s="49">
        <v>3522</v>
      </c>
      <c r="K4" s="50">
        <v>68</v>
      </c>
      <c r="L4" s="49">
        <v>7224</v>
      </c>
      <c r="M4" s="50">
        <v>45</v>
      </c>
      <c r="N4" s="49">
        <v>30391</v>
      </c>
      <c r="O4" s="51">
        <v>615.29999999999995</v>
      </c>
      <c r="P4" s="50">
        <v>254</v>
      </c>
      <c r="Q4" s="47">
        <v>63032.23</v>
      </c>
      <c r="R4" s="52">
        <v>31</v>
      </c>
      <c r="S4" s="49">
        <v>2782</v>
      </c>
      <c r="T4" s="53">
        <v>0.6</v>
      </c>
    </row>
    <row r="5" spans="1:20" x14ac:dyDescent="0.25">
      <c r="A5" s="46" t="s">
        <v>20</v>
      </c>
      <c r="B5" s="47">
        <v>4657868</v>
      </c>
      <c r="C5" s="48"/>
      <c r="D5" s="49">
        <v>3255</v>
      </c>
      <c r="E5" s="50">
        <v>48</v>
      </c>
      <c r="F5" s="49">
        <v>3567</v>
      </c>
      <c r="G5" s="50">
        <v>38</v>
      </c>
      <c r="H5" s="49">
        <v>2021</v>
      </c>
      <c r="I5" s="50">
        <v>14</v>
      </c>
      <c r="J5" s="49">
        <v>1526</v>
      </c>
      <c r="K5" s="50">
        <v>20</v>
      </c>
      <c r="L5" s="49">
        <v>3700</v>
      </c>
      <c r="M5" s="50">
        <v>40</v>
      </c>
      <c r="N5" s="49">
        <v>14069</v>
      </c>
      <c r="O5" s="51">
        <v>494.05</v>
      </c>
      <c r="P5" s="50">
        <v>160</v>
      </c>
      <c r="Q5" s="47">
        <v>35329.51</v>
      </c>
      <c r="R5" s="52">
        <v>23</v>
      </c>
      <c r="S5" s="49">
        <v>1407</v>
      </c>
      <c r="T5" s="53">
        <v>0.8</v>
      </c>
    </row>
    <row r="6" spans="1:20" x14ac:dyDescent="0.25">
      <c r="A6" s="46" t="s">
        <v>21</v>
      </c>
      <c r="B6" s="47">
        <v>14389439.800000001</v>
      </c>
      <c r="C6" s="48"/>
      <c r="D6" s="49">
        <v>5318</v>
      </c>
      <c r="E6" s="50">
        <v>29</v>
      </c>
      <c r="F6" s="49">
        <v>5573</v>
      </c>
      <c r="G6" s="50">
        <v>33</v>
      </c>
      <c r="H6" s="49">
        <v>2321</v>
      </c>
      <c r="I6" s="50">
        <v>50</v>
      </c>
      <c r="J6" s="49">
        <v>1713</v>
      </c>
      <c r="K6" s="50">
        <v>77</v>
      </c>
      <c r="L6" s="49">
        <v>5589</v>
      </c>
      <c r="M6" s="50">
        <v>37</v>
      </c>
      <c r="N6" s="49">
        <v>20514</v>
      </c>
      <c r="O6" s="51">
        <v>907.14</v>
      </c>
      <c r="P6" s="50">
        <v>226</v>
      </c>
      <c r="Q6" s="47">
        <v>108136.43</v>
      </c>
      <c r="R6" s="52">
        <v>23</v>
      </c>
      <c r="S6" s="49">
        <v>2073</v>
      </c>
      <c r="T6" s="53">
        <v>0.8</v>
      </c>
    </row>
    <row r="7" spans="1:20" x14ac:dyDescent="0.25">
      <c r="A7" s="46" t="s">
        <v>22</v>
      </c>
      <c r="B7" s="47">
        <v>3668275</v>
      </c>
      <c r="C7" s="48"/>
      <c r="D7" s="49">
        <v>2098</v>
      </c>
      <c r="E7" s="50">
        <v>19</v>
      </c>
      <c r="F7" s="49">
        <v>2203</v>
      </c>
      <c r="G7" s="50">
        <v>13</v>
      </c>
      <c r="H7" s="49">
        <v>1725</v>
      </c>
      <c r="I7" s="50">
        <v>17</v>
      </c>
      <c r="J7" s="49">
        <v>1403</v>
      </c>
      <c r="K7" s="50">
        <v>22</v>
      </c>
      <c r="L7" s="49">
        <v>2293</v>
      </c>
      <c r="M7" s="50">
        <v>9</v>
      </c>
      <c r="N7" s="49">
        <v>9722</v>
      </c>
      <c r="O7" s="51">
        <v>490.54</v>
      </c>
      <c r="P7" s="50">
        <v>80</v>
      </c>
      <c r="Q7" s="47">
        <v>18380.810000000001</v>
      </c>
      <c r="R7" s="52">
        <v>23</v>
      </c>
      <c r="S7" s="49">
        <v>1155</v>
      </c>
      <c r="T7" s="53">
        <v>0.5</v>
      </c>
    </row>
    <row r="8" spans="1:20" ht="22.5" x14ac:dyDescent="0.25">
      <c r="A8" s="46" t="s">
        <v>23</v>
      </c>
      <c r="B8" s="47">
        <v>4922151</v>
      </c>
      <c r="C8" s="48"/>
      <c r="D8" s="49">
        <v>2847</v>
      </c>
      <c r="E8" s="50">
        <v>21</v>
      </c>
      <c r="F8" s="49">
        <v>2781</v>
      </c>
      <c r="G8" s="50">
        <v>24</v>
      </c>
      <c r="H8" s="49">
        <v>1691</v>
      </c>
      <c r="I8" s="50">
        <v>27</v>
      </c>
      <c r="J8" s="49">
        <v>1365</v>
      </c>
      <c r="K8" s="50">
        <v>34</v>
      </c>
      <c r="L8" s="49">
        <v>3083</v>
      </c>
      <c r="M8" s="50">
        <v>26</v>
      </c>
      <c r="N8" s="49">
        <v>11767</v>
      </c>
      <c r="O8" s="51">
        <v>456.65</v>
      </c>
      <c r="P8" s="50">
        <v>132</v>
      </c>
      <c r="Q8" s="47">
        <v>37762.17</v>
      </c>
      <c r="R8" s="52">
        <v>31</v>
      </c>
      <c r="S8" s="49">
        <v>1386</v>
      </c>
      <c r="T8" s="53">
        <v>0.8</v>
      </c>
    </row>
    <row r="9" spans="1:20" x14ac:dyDescent="0.25">
      <c r="A9" s="46" t="s">
        <v>24</v>
      </c>
      <c r="B9" s="47">
        <v>5861141</v>
      </c>
      <c r="C9" s="48"/>
      <c r="D9" s="49">
        <v>4102</v>
      </c>
      <c r="E9" s="50">
        <v>25</v>
      </c>
      <c r="F9" s="49">
        <v>4627</v>
      </c>
      <c r="G9" s="50">
        <v>18</v>
      </c>
      <c r="H9" s="49">
        <v>2756</v>
      </c>
      <c r="I9" s="50">
        <v>40</v>
      </c>
      <c r="J9" s="49">
        <v>2192</v>
      </c>
      <c r="K9" s="50">
        <v>48</v>
      </c>
      <c r="L9" s="49">
        <v>4790</v>
      </c>
      <c r="M9" s="50">
        <v>22</v>
      </c>
      <c r="N9" s="49">
        <v>18467</v>
      </c>
      <c r="O9" s="51">
        <v>511.1</v>
      </c>
      <c r="P9" s="50">
        <v>153</v>
      </c>
      <c r="Q9" s="47">
        <v>38610.199999999997</v>
      </c>
      <c r="R9" s="52">
        <v>27</v>
      </c>
      <c r="S9" s="49">
        <v>1789</v>
      </c>
      <c r="T9" s="53">
        <v>0.7</v>
      </c>
    </row>
    <row r="10" spans="1:20" x14ac:dyDescent="0.25">
      <c r="A10" s="46" t="s">
        <v>25</v>
      </c>
      <c r="B10" s="47">
        <v>4599446</v>
      </c>
      <c r="C10" s="48"/>
      <c r="D10" s="49">
        <v>2668</v>
      </c>
      <c r="E10" s="50">
        <v>40</v>
      </c>
      <c r="F10" s="49">
        <v>3380</v>
      </c>
      <c r="G10" s="50">
        <v>22</v>
      </c>
      <c r="H10" s="49">
        <v>1884</v>
      </c>
      <c r="I10" s="50">
        <v>15</v>
      </c>
      <c r="J10" s="49">
        <v>1359</v>
      </c>
      <c r="K10" s="50">
        <v>20</v>
      </c>
      <c r="L10" s="49">
        <v>3654</v>
      </c>
      <c r="M10" s="50">
        <v>33</v>
      </c>
      <c r="N10" s="49">
        <v>12945</v>
      </c>
      <c r="O10" s="51">
        <v>512.99</v>
      </c>
      <c r="P10" s="50">
        <v>130</v>
      </c>
      <c r="Q10" s="47">
        <v>30805.72</v>
      </c>
      <c r="R10" s="52">
        <v>26</v>
      </c>
      <c r="S10" s="49">
        <v>1398</v>
      </c>
      <c r="T10" s="53">
        <v>0.7</v>
      </c>
    </row>
    <row r="11" spans="1:20" ht="22.5" x14ac:dyDescent="0.25">
      <c r="A11" s="46" t="s">
        <v>26</v>
      </c>
      <c r="B11" s="47">
        <v>3094028</v>
      </c>
      <c r="C11" s="48"/>
      <c r="D11" s="49">
        <v>2060</v>
      </c>
      <c r="E11" s="50">
        <v>11</v>
      </c>
      <c r="F11" s="49">
        <v>2032</v>
      </c>
      <c r="G11" s="50">
        <v>13</v>
      </c>
      <c r="H11" s="49">
        <v>1826</v>
      </c>
      <c r="I11" s="50">
        <v>25</v>
      </c>
      <c r="J11" s="49">
        <v>1307</v>
      </c>
      <c r="K11" s="50">
        <v>29</v>
      </c>
      <c r="L11" s="49">
        <v>2400</v>
      </c>
      <c r="M11" s="50">
        <v>12</v>
      </c>
      <c r="N11" s="49">
        <v>9625</v>
      </c>
      <c r="O11" s="51">
        <v>470.94</v>
      </c>
      <c r="P11" s="50">
        <v>90</v>
      </c>
      <c r="Q11" s="47">
        <v>28515.96</v>
      </c>
      <c r="R11" s="52">
        <v>31</v>
      </c>
      <c r="S11" s="52">
        <v>983</v>
      </c>
      <c r="T11" s="53">
        <v>0.9</v>
      </c>
    </row>
    <row r="12" spans="1:20" x14ac:dyDescent="0.25">
      <c r="A12" s="46" t="s">
        <v>27</v>
      </c>
      <c r="B12" s="47">
        <v>2741293</v>
      </c>
      <c r="C12" s="48"/>
      <c r="D12" s="49">
        <v>1909</v>
      </c>
      <c r="E12" s="50">
        <v>16</v>
      </c>
      <c r="F12" s="49">
        <v>2032</v>
      </c>
      <c r="G12" s="50">
        <v>12</v>
      </c>
      <c r="H12" s="49">
        <v>1172</v>
      </c>
      <c r="I12" s="50">
        <v>14</v>
      </c>
      <c r="J12" s="52">
        <v>983</v>
      </c>
      <c r="K12" s="50">
        <v>11</v>
      </c>
      <c r="L12" s="49">
        <v>2030</v>
      </c>
      <c r="M12" s="50">
        <v>20</v>
      </c>
      <c r="N12" s="49">
        <v>8126</v>
      </c>
      <c r="O12" s="51">
        <v>551.63</v>
      </c>
      <c r="P12" s="50">
        <v>73</v>
      </c>
      <c r="Q12" s="47">
        <v>25243.02</v>
      </c>
      <c r="R12" s="52">
        <v>23</v>
      </c>
      <c r="S12" s="52">
        <v>758</v>
      </c>
      <c r="T12" s="53">
        <v>0.9</v>
      </c>
    </row>
    <row r="13" spans="1:20" x14ac:dyDescent="0.25">
      <c r="A13" s="46" t="s">
        <v>28</v>
      </c>
      <c r="B13" s="47">
        <v>3522129</v>
      </c>
      <c r="C13" s="48"/>
      <c r="D13" s="49">
        <v>2470</v>
      </c>
      <c r="E13" s="50">
        <v>25</v>
      </c>
      <c r="F13" s="49">
        <v>2699</v>
      </c>
      <c r="G13" s="50">
        <v>28</v>
      </c>
      <c r="H13" s="49">
        <v>1431</v>
      </c>
      <c r="I13" s="50">
        <v>31</v>
      </c>
      <c r="J13" s="49">
        <v>1104</v>
      </c>
      <c r="K13" s="50">
        <v>32</v>
      </c>
      <c r="L13" s="49">
        <v>2346</v>
      </c>
      <c r="M13" s="50">
        <v>34</v>
      </c>
      <c r="N13" s="49">
        <v>10050</v>
      </c>
      <c r="O13" s="51">
        <v>461.5</v>
      </c>
      <c r="P13" s="50">
        <v>150</v>
      </c>
      <c r="Q13" s="47">
        <v>35234.57</v>
      </c>
      <c r="R13" s="52">
        <v>23</v>
      </c>
      <c r="S13" s="49">
        <v>1180</v>
      </c>
      <c r="T13" s="54">
        <v>1</v>
      </c>
    </row>
    <row r="14" spans="1:20" x14ac:dyDescent="0.25">
      <c r="A14" s="46" t="s">
        <v>29</v>
      </c>
      <c r="B14" s="47">
        <v>5322536</v>
      </c>
      <c r="C14" s="48"/>
      <c r="D14" s="49">
        <v>2800</v>
      </c>
      <c r="E14" s="50">
        <v>29</v>
      </c>
      <c r="F14" s="49">
        <v>2929</v>
      </c>
      <c r="G14" s="50">
        <v>37</v>
      </c>
      <c r="H14" s="49">
        <v>1656</v>
      </c>
      <c r="I14" s="50">
        <v>37</v>
      </c>
      <c r="J14" s="49">
        <v>1442</v>
      </c>
      <c r="K14" s="50">
        <v>39</v>
      </c>
      <c r="L14" s="49">
        <v>3054</v>
      </c>
      <c r="M14" s="50">
        <v>27</v>
      </c>
      <c r="N14" s="49">
        <v>11881</v>
      </c>
      <c r="O14" s="51">
        <v>547.94000000000005</v>
      </c>
      <c r="P14" s="50">
        <v>169</v>
      </c>
      <c r="Q14" s="47">
        <v>42492.51</v>
      </c>
      <c r="R14" s="52">
        <v>31</v>
      </c>
      <c r="S14" s="49">
        <v>1470</v>
      </c>
      <c r="T14" s="53">
        <v>0.8</v>
      </c>
    </row>
    <row r="15" spans="1:20" x14ac:dyDescent="0.25">
      <c r="A15" s="46" t="s">
        <v>30</v>
      </c>
      <c r="B15" s="47">
        <v>4843037.5</v>
      </c>
      <c r="C15" s="48"/>
      <c r="D15" s="49">
        <v>3462</v>
      </c>
      <c r="E15" s="50">
        <v>44</v>
      </c>
      <c r="F15" s="49">
        <v>3594</v>
      </c>
      <c r="G15" s="50">
        <v>35</v>
      </c>
      <c r="H15" s="49">
        <v>2068</v>
      </c>
      <c r="I15" s="50">
        <v>14</v>
      </c>
      <c r="J15" s="49">
        <v>1657</v>
      </c>
      <c r="K15" s="50">
        <v>18</v>
      </c>
      <c r="L15" s="49">
        <v>3673</v>
      </c>
      <c r="M15" s="50">
        <v>37</v>
      </c>
      <c r="N15" s="49">
        <v>14454</v>
      </c>
      <c r="O15" s="51">
        <v>507.41</v>
      </c>
      <c r="P15" s="50">
        <v>148</v>
      </c>
      <c r="Q15" s="47">
        <v>38579.21</v>
      </c>
      <c r="R15" s="52">
        <v>23</v>
      </c>
      <c r="S15" s="49">
        <v>1452</v>
      </c>
      <c r="T15" s="53">
        <v>0.8</v>
      </c>
    </row>
    <row r="16" spans="1:20" x14ac:dyDescent="0.25">
      <c r="A16" s="43" t="s">
        <v>31</v>
      </c>
      <c r="B16" s="55">
        <v>73756454.299999997</v>
      </c>
      <c r="C16" s="56">
        <v>58293811.100000001</v>
      </c>
      <c r="D16" s="57">
        <v>43808</v>
      </c>
      <c r="E16" s="58">
        <v>380</v>
      </c>
      <c r="F16" s="57">
        <v>46597</v>
      </c>
      <c r="G16" s="58">
        <v>346</v>
      </c>
      <c r="H16" s="57">
        <v>27039</v>
      </c>
      <c r="I16" s="58">
        <v>362</v>
      </c>
      <c r="J16" s="57">
        <v>20607</v>
      </c>
      <c r="K16" s="58">
        <v>441</v>
      </c>
      <c r="L16" s="57">
        <v>47511</v>
      </c>
      <c r="M16" s="58">
        <v>374</v>
      </c>
      <c r="N16" s="57">
        <v>185562</v>
      </c>
      <c r="O16" s="43"/>
      <c r="P16" s="59">
        <v>1903</v>
      </c>
      <c r="Q16" s="56">
        <v>529955.07999999996</v>
      </c>
      <c r="R16" s="60">
        <v>23</v>
      </c>
      <c r="S16" s="57">
        <v>19333</v>
      </c>
      <c r="T16" s="61">
        <v>0.7</v>
      </c>
    </row>
  </sheetData>
  <mergeCells count="6">
    <mergeCell ref="L1:M1"/>
    <mergeCell ref="A1:A2"/>
    <mergeCell ref="D1:E1"/>
    <mergeCell ref="F1:G1"/>
    <mergeCell ref="H1:I1"/>
    <mergeCell ref="J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6"/>
  <sheetViews>
    <sheetView workbookViewId="0">
      <selection sqref="A1:V16"/>
    </sheetView>
  </sheetViews>
  <sheetFormatPr defaultRowHeight="15" x14ac:dyDescent="0.25"/>
  <sheetData>
    <row r="1" spans="1:22" x14ac:dyDescent="0.25">
      <c r="A1" s="113" t="s">
        <v>5</v>
      </c>
      <c r="B1" s="65"/>
      <c r="C1" s="65"/>
      <c r="D1" s="112" t="s">
        <v>6</v>
      </c>
      <c r="E1" s="112"/>
      <c r="F1" s="112" t="s">
        <v>32</v>
      </c>
      <c r="G1" s="112"/>
      <c r="H1" s="112" t="s">
        <v>33</v>
      </c>
      <c r="I1" s="112"/>
      <c r="J1" s="112" t="s">
        <v>34</v>
      </c>
      <c r="K1" s="112"/>
      <c r="L1" s="112" t="s">
        <v>35</v>
      </c>
      <c r="M1" s="112"/>
      <c r="N1" s="112" t="s">
        <v>36</v>
      </c>
      <c r="O1" s="112"/>
      <c r="P1" s="65"/>
      <c r="Q1" s="65"/>
      <c r="R1" s="65"/>
      <c r="S1" s="65"/>
      <c r="T1" s="65"/>
      <c r="U1" s="65"/>
      <c r="V1" s="65"/>
    </row>
    <row r="2" spans="1:22" ht="140.25" x14ac:dyDescent="0.25">
      <c r="A2" s="114"/>
      <c r="B2" s="66" t="s">
        <v>7</v>
      </c>
      <c r="C2" s="66" t="s">
        <v>8</v>
      </c>
      <c r="D2" s="66" t="s">
        <v>9</v>
      </c>
      <c r="E2" s="67" t="s">
        <v>10</v>
      </c>
      <c r="F2" s="66" t="s">
        <v>9</v>
      </c>
      <c r="G2" s="67" t="s">
        <v>10</v>
      </c>
      <c r="H2" s="66" t="s">
        <v>9</v>
      </c>
      <c r="I2" s="67" t="s">
        <v>10</v>
      </c>
      <c r="J2" s="66" t="s">
        <v>9</v>
      </c>
      <c r="K2" s="67" t="s">
        <v>10</v>
      </c>
      <c r="L2" s="66" t="s">
        <v>9</v>
      </c>
      <c r="M2" s="67" t="s">
        <v>10</v>
      </c>
      <c r="N2" s="66" t="s">
        <v>9</v>
      </c>
      <c r="O2" s="67" t="s">
        <v>10</v>
      </c>
      <c r="P2" s="66" t="s">
        <v>9</v>
      </c>
      <c r="Q2" s="66" t="s">
        <v>11</v>
      </c>
      <c r="R2" s="67" t="s">
        <v>12</v>
      </c>
      <c r="S2" s="66" t="s">
        <v>13</v>
      </c>
      <c r="T2" s="66" t="s">
        <v>14</v>
      </c>
      <c r="U2" s="66" t="s">
        <v>15</v>
      </c>
      <c r="V2" s="66" t="s">
        <v>16</v>
      </c>
    </row>
    <row r="3" spans="1:22" x14ac:dyDescent="0.25">
      <c r="A3" s="68" t="s">
        <v>18</v>
      </c>
      <c r="B3" s="69">
        <v>5038174</v>
      </c>
      <c r="C3" s="70"/>
      <c r="D3" s="71">
        <v>3686</v>
      </c>
      <c r="E3" s="72">
        <v>28</v>
      </c>
      <c r="F3" s="71">
        <v>3824</v>
      </c>
      <c r="G3" s="72">
        <v>29</v>
      </c>
      <c r="H3" s="71">
        <v>1332</v>
      </c>
      <c r="I3" s="72">
        <v>26</v>
      </c>
      <c r="J3" s="71">
        <v>1034</v>
      </c>
      <c r="K3" s="72">
        <v>23</v>
      </c>
      <c r="L3" s="71">
        <v>3700</v>
      </c>
      <c r="M3" s="72">
        <v>31</v>
      </c>
      <c r="N3" s="71">
        <v>3972</v>
      </c>
      <c r="O3" s="72">
        <v>25</v>
      </c>
      <c r="P3" s="71">
        <v>17548</v>
      </c>
      <c r="Q3" s="73">
        <v>471.71</v>
      </c>
      <c r="R3" s="72">
        <v>162</v>
      </c>
      <c r="S3" s="69">
        <v>32430.880000000001</v>
      </c>
      <c r="T3" s="74">
        <v>23</v>
      </c>
      <c r="U3" s="71">
        <v>1881</v>
      </c>
      <c r="V3" s="75">
        <v>0.6</v>
      </c>
    </row>
    <row r="4" spans="1:22" ht="22.5" x14ac:dyDescent="0.25">
      <c r="A4" s="68" t="s">
        <v>19</v>
      </c>
      <c r="B4" s="69">
        <v>11096936</v>
      </c>
      <c r="C4" s="70"/>
      <c r="D4" s="71">
        <v>7133</v>
      </c>
      <c r="E4" s="72">
        <v>45</v>
      </c>
      <c r="F4" s="71">
        <v>7356</v>
      </c>
      <c r="G4" s="72">
        <v>44</v>
      </c>
      <c r="H4" s="71">
        <v>5156</v>
      </c>
      <c r="I4" s="72">
        <v>52</v>
      </c>
      <c r="J4" s="71">
        <v>3522</v>
      </c>
      <c r="K4" s="72">
        <v>68</v>
      </c>
      <c r="L4" s="71">
        <v>7224</v>
      </c>
      <c r="M4" s="72">
        <v>46</v>
      </c>
      <c r="N4" s="71">
        <v>7310</v>
      </c>
      <c r="O4" s="72">
        <v>52</v>
      </c>
      <c r="P4" s="71">
        <v>37701</v>
      </c>
      <c r="Q4" s="73">
        <v>613.89</v>
      </c>
      <c r="R4" s="72">
        <v>307</v>
      </c>
      <c r="S4" s="69">
        <v>75000.97</v>
      </c>
      <c r="T4" s="74">
        <v>31</v>
      </c>
      <c r="U4" s="71">
        <v>3408</v>
      </c>
      <c r="V4" s="75">
        <v>0.7</v>
      </c>
    </row>
    <row r="5" spans="1:22" x14ac:dyDescent="0.25">
      <c r="A5" s="68" t="s">
        <v>20</v>
      </c>
      <c r="B5" s="69">
        <v>4581785</v>
      </c>
      <c r="C5" s="70"/>
      <c r="D5" s="71">
        <v>3187</v>
      </c>
      <c r="E5" s="72">
        <v>46</v>
      </c>
      <c r="F5" s="71">
        <v>3513</v>
      </c>
      <c r="G5" s="72">
        <v>36</v>
      </c>
      <c r="H5" s="71">
        <v>1970</v>
      </c>
      <c r="I5" s="72">
        <v>14</v>
      </c>
      <c r="J5" s="71">
        <v>1504</v>
      </c>
      <c r="K5" s="72">
        <v>20</v>
      </c>
      <c r="L5" s="71">
        <v>3651</v>
      </c>
      <c r="M5" s="72">
        <v>37</v>
      </c>
      <c r="N5" s="71">
        <v>3781</v>
      </c>
      <c r="O5" s="72">
        <v>43</v>
      </c>
      <c r="P5" s="71">
        <v>17606</v>
      </c>
      <c r="Q5" s="73">
        <v>486.82</v>
      </c>
      <c r="R5" s="72">
        <v>196</v>
      </c>
      <c r="S5" s="69">
        <v>42018.6</v>
      </c>
      <c r="T5" s="74">
        <v>31</v>
      </c>
      <c r="U5" s="71">
        <v>1740</v>
      </c>
      <c r="V5" s="75">
        <v>0.9</v>
      </c>
    </row>
    <row r="6" spans="1:22" x14ac:dyDescent="0.25">
      <c r="A6" s="68" t="s">
        <v>21</v>
      </c>
      <c r="B6" s="69">
        <v>14389439.800000001</v>
      </c>
      <c r="C6" s="70"/>
      <c r="D6" s="71">
        <v>5318</v>
      </c>
      <c r="E6" s="72">
        <v>29</v>
      </c>
      <c r="F6" s="71">
        <v>5573</v>
      </c>
      <c r="G6" s="72">
        <v>33</v>
      </c>
      <c r="H6" s="71">
        <v>2312</v>
      </c>
      <c r="I6" s="72">
        <v>47</v>
      </c>
      <c r="J6" s="71">
        <v>1713</v>
      </c>
      <c r="K6" s="72">
        <v>72</v>
      </c>
      <c r="L6" s="71">
        <v>5606</v>
      </c>
      <c r="M6" s="72">
        <v>36</v>
      </c>
      <c r="N6" s="71">
        <v>6000</v>
      </c>
      <c r="O6" s="72">
        <v>38</v>
      </c>
      <c r="P6" s="71">
        <v>26522</v>
      </c>
      <c r="Q6" s="73">
        <v>906.38</v>
      </c>
      <c r="R6" s="72">
        <v>255</v>
      </c>
      <c r="S6" s="69">
        <v>127329.77</v>
      </c>
      <c r="T6" s="74">
        <v>23</v>
      </c>
      <c r="U6" s="71">
        <v>2563</v>
      </c>
      <c r="V6" s="75">
        <v>0.9</v>
      </c>
    </row>
    <row r="7" spans="1:22" x14ac:dyDescent="0.25">
      <c r="A7" s="68" t="s">
        <v>22</v>
      </c>
      <c r="B7" s="69">
        <v>3671290</v>
      </c>
      <c r="C7" s="70"/>
      <c r="D7" s="71">
        <v>2098</v>
      </c>
      <c r="E7" s="72">
        <v>19</v>
      </c>
      <c r="F7" s="71">
        <v>2203</v>
      </c>
      <c r="G7" s="72">
        <v>13</v>
      </c>
      <c r="H7" s="71">
        <v>1725</v>
      </c>
      <c r="I7" s="72">
        <v>17</v>
      </c>
      <c r="J7" s="71">
        <v>1403</v>
      </c>
      <c r="K7" s="72">
        <v>22</v>
      </c>
      <c r="L7" s="71">
        <v>2293</v>
      </c>
      <c r="M7" s="72">
        <v>9</v>
      </c>
      <c r="N7" s="71">
        <v>2440</v>
      </c>
      <c r="O7" s="72">
        <v>12</v>
      </c>
      <c r="P7" s="71">
        <v>12162</v>
      </c>
      <c r="Q7" s="73">
        <v>490.05</v>
      </c>
      <c r="R7" s="72">
        <v>92</v>
      </c>
      <c r="S7" s="69">
        <v>20560.560000000001</v>
      </c>
      <c r="T7" s="74">
        <v>23</v>
      </c>
      <c r="U7" s="71">
        <v>1412</v>
      </c>
      <c r="V7" s="75">
        <v>0.6</v>
      </c>
    </row>
    <row r="8" spans="1:22" ht="22.5" x14ac:dyDescent="0.25">
      <c r="A8" s="68" t="s">
        <v>23</v>
      </c>
      <c r="B8" s="69">
        <v>4922151</v>
      </c>
      <c r="C8" s="70"/>
      <c r="D8" s="71">
        <v>2847</v>
      </c>
      <c r="E8" s="72">
        <v>21</v>
      </c>
      <c r="F8" s="71">
        <v>2736</v>
      </c>
      <c r="G8" s="72">
        <v>24</v>
      </c>
      <c r="H8" s="71">
        <v>1691</v>
      </c>
      <c r="I8" s="72">
        <v>27</v>
      </c>
      <c r="J8" s="71">
        <v>1365</v>
      </c>
      <c r="K8" s="72">
        <v>34</v>
      </c>
      <c r="L8" s="71">
        <v>3085</v>
      </c>
      <c r="M8" s="72">
        <v>26</v>
      </c>
      <c r="N8" s="71">
        <v>3183</v>
      </c>
      <c r="O8" s="72">
        <v>34</v>
      </c>
      <c r="P8" s="71">
        <v>14907</v>
      </c>
      <c r="Q8" s="73">
        <v>466.86</v>
      </c>
      <c r="R8" s="72">
        <v>166</v>
      </c>
      <c r="S8" s="69">
        <v>52800.31</v>
      </c>
      <c r="T8" s="74">
        <v>31</v>
      </c>
      <c r="U8" s="71">
        <v>1700</v>
      </c>
      <c r="V8" s="76">
        <v>1.1000000000000001</v>
      </c>
    </row>
    <row r="9" spans="1:22" x14ac:dyDescent="0.25">
      <c r="A9" s="68" t="s">
        <v>24</v>
      </c>
      <c r="B9" s="69">
        <v>5861141</v>
      </c>
      <c r="C9" s="70"/>
      <c r="D9" s="71">
        <v>4102</v>
      </c>
      <c r="E9" s="72">
        <v>25</v>
      </c>
      <c r="F9" s="71">
        <v>4627</v>
      </c>
      <c r="G9" s="72">
        <v>18</v>
      </c>
      <c r="H9" s="71">
        <v>2756</v>
      </c>
      <c r="I9" s="72">
        <v>40</v>
      </c>
      <c r="J9" s="71">
        <v>2192</v>
      </c>
      <c r="K9" s="72">
        <v>48</v>
      </c>
      <c r="L9" s="71">
        <v>4794</v>
      </c>
      <c r="M9" s="72">
        <v>21</v>
      </c>
      <c r="N9" s="71">
        <v>5012</v>
      </c>
      <c r="O9" s="72">
        <v>19</v>
      </c>
      <c r="P9" s="71">
        <v>23483</v>
      </c>
      <c r="Q9" s="73">
        <v>511.52</v>
      </c>
      <c r="R9" s="72">
        <v>171</v>
      </c>
      <c r="S9" s="69">
        <v>45784.11</v>
      </c>
      <c r="T9" s="74">
        <v>8</v>
      </c>
      <c r="U9" s="71">
        <v>2186</v>
      </c>
      <c r="V9" s="75">
        <v>0.8</v>
      </c>
    </row>
    <row r="10" spans="1:22" x14ac:dyDescent="0.25">
      <c r="A10" s="68" t="s">
        <v>25</v>
      </c>
      <c r="B10" s="69">
        <v>4599446</v>
      </c>
      <c r="C10" s="70"/>
      <c r="D10" s="71">
        <v>2668</v>
      </c>
      <c r="E10" s="72">
        <v>40</v>
      </c>
      <c r="F10" s="71">
        <v>3380</v>
      </c>
      <c r="G10" s="72">
        <v>22</v>
      </c>
      <c r="H10" s="71">
        <v>1884</v>
      </c>
      <c r="I10" s="72">
        <v>15</v>
      </c>
      <c r="J10" s="71">
        <v>1359</v>
      </c>
      <c r="K10" s="72">
        <v>20</v>
      </c>
      <c r="L10" s="71">
        <v>3656</v>
      </c>
      <c r="M10" s="72">
        <v>33</v>
      </c>
      <c r="N10" s="71">
        <v>3336</v>
      </c>
      <c r="O10" s="72">
        <v>31</v>
      </c>
      <c r="P10" s="71">
        <v>16283</v>
      </c>
      <c r="Q10" s="73">
        <v>501.99</v>
      </c>
      <c r="R10" s="72">
        <v>161</v>
      </c>
      <c r="S10" s="69">
        <v>39583.11</v>
      </c>
      <c r="T10" s="74">
        <v>31</v>
      </c>
      <c r="U10" s="71">
        <v>1741</v>
      </c>
      <c r="V10" s="75">
        <v>0.9</v>
      </c>
    </row>
    <row r="11" spans="1:22" ht="22.5" x14ac:dyDescent="0.25">
      <c r="A11" s="68" t="s">
        <v>26</v>
      </c>
      <c r="B11" s="69">
        <v>3075229</v>
      </c>
      <c r="C11" s="70"/>
      <c r="D11" s="71">
        <v>2060</v>
      </c>
      <c r="E11" s="72">
        <v>10</v>
      </c>
      <c r="F11" s="71">
        <v>2032</v>
      </c>
      <c r="G11" s="72">
        <v>12</v>
      </c>
      <c r="H11" s="71">
        <v>1826</v>
      </c>
      <c r="I11" s="72">
        <v>24</v>
      </c>
      <c r="J11" s="71">
        <v>1307</v>
      </c>
      <c r="K11" s="72">
        <v>28</v>
      </c>
      <c r="L11" s="71">
        <v>2391</v>
      </c>
      <c r="M11" s="72">
        <v>12</v>
      </c>
      <c r="N11" s="71">
        <v>2386</v>
      </c>
      <c r="O11" s="72">
        <v>15</v>
      </c>
      <c r="P11" s="71">
        <v>12002</v>
      </c>
      <c r="Q11" s="73">
        <v>466.52</v>
      </c>
      <c r="R11" s="72">
        <v>101</v>
      </c>
      <c r="S11" s="69">
        <v>30707.91</v>
      </c>
      <c r="T11" s="74">
        <v>31</v>
      </c>
      <c r="U11" s="71">
        <v>1193</v>
      </c>
      <c r="V11" s="75">
        <v>1</v>
      </c>
    </row>
    <row r="12" spans="1:22" x14ac:dyDescent="0.25">
      <c r="A12" s="68" t="s">
        <v>27</v>
      </c>
      <c r="B12" s="69">
        <v>2741293</v>
      </c>
      <c r="C12" s="70"/>
      <c r="D12" s="71">
        <v>1909</v>
      </c>
      <c r="E12" s="72">
        <v>16</v>
      </c>
      <c r="F12" s="71">
        <v>2036</v>
      </c>
      <c r="G12" s="72">
        <v>12</v>
      </c>
      <c r="H12" s="71">
        <v>1178</v>
      </c>
      <c r="I12" s="72">
        <v>14</v>
      </c>
      <c r="J12" s="74">
        <v>984</v>
      </c>
      <c r="K12" s="72">
        <v>11</v>
      </c>
      <c r="L12" s="71">
        <v>2040</v>
      </c>
      <c r="M12" s="72">
        <v>18</v>
      </c>
      <c r="N12" s="71">
        <v>2041</v>
      </c>
      <c r="O12" s="72">
        <v>14</v>
      </c>
      <c r="P12" s="71">
        <v>10188</v>
      </c>
      <c r="Q12" s="73">
        <v>544.16</v>
      </c>
      <c r="R12" s="72">
        <v>85</v>
      </c>
      <c r="S12" s="69">
        <v>29603</v>
      </c>
      <c r="T12" s="74">
        <v>23</v>
      </c>
      <c r="U12" s="74">
        <v>944</v>
      </c>
      <c r="V12" s="76">
        <v>1.1000000000000001</v>
      </c>
    </row>
    <row r="13" spans="1:22" x14ac:dyDescent="0.25">
      <c r="A13" s="68" t="s">
        <v>28</v>
      </c>
      <c r="B13" s="69">
        <v>3522129</v>
      </c>
      <c r="C13" s="70"/>
      <c r="D13" s="71">
        <v>2470</v>
      </c>
      <c r="E13" s="72">
        <v>25</v>
      </c>
      <c r="F13" s="71">
        <v>2699</v>
      </c>
      <c r="G13" s="72">
        <v>28</v>
      </c>
      <c r="H13" s="71">
        <v>1432</v>
      </c>
      <c r="I13" s="72">
        <v>30</v>
      </c>
      <c r="J13" s="71">
        <v>1106</v>
      </c>
      <c r="K13" s="72">
        <v>32</v>
      </c>
      <c r="L13" s="71">
        <v>2346</v>
      </c>
      <c r="M13" s="72">
        <v>34</v>
      </c>
      <c r="N13" s="71">
        <v>2471</v>
      </c>
      <c r="O13" s="72">
        <v>28</v>
      </c>
      <c r="P13" s="71">
        <v>12524</v>
      </c>
      <c r="Q13" s="73">
        <v>461.73</v>
      </c>
      <c r="R13" s="72">
        <v>177</v>
      </c>
      <c r="S13" s="69">
        <v>41519.06</v>
      </c>
      <c r="T13" s="74">
        <v>23</v>
      </c>
      <c r="U13" s="71">
        <v>1453</v>
      </c>
      <c r="V13" s="76">
        <v>1.2</v>
      </c>
    </row>
    <row r="14" spans="1:22" x14ac:dyDescent="0.25">
      <c r="A14" s="68" t="s">
        <v>29</v>
      </c>
      <c r="B14" s="69">
        <v>5322536</v>
      </c>
      <c r="C14" s="70"/>
      <c r="D14" s="71">
        <v>2800</v>
      </c>
      <c r="E14" s="72">
        <v>29</v>
      </c>
      <c r="F14" s="71">
        <v>2921</v>
      </c>
      <c r="G14" s="72">
        <v>39</v>
      </c>
      <c r="H14" s="71">
        <v>1692</v>
      </c>
      <c r="I14" s="72">
        <v>38</v>
      </c>
      <c r="J14" s="71">
        <v>1438</v>
      </c>
      <c r="K14" s="72">
        <v>40</v>
      </c>
      <c r="L14" s="71">
        <v>3043</v>
      </c>
      <c r="M14" s="72">
        <v>29</v>
      </c>
      <c r="N14" s="71">
        <v>3236</v>
      </c>
      <c r="O14" s="72">
        <v>32</v>
      </c>
      <c r="P14" s="71">
        <v>15130</v>
      </c>
      <c r="Q14" s="73">
        <v>547.61</v>
      </c>
      <c r="R14" s="72">
        <v>207</v>
      </c>
      <c r="S14" s="69">
        <v>50226.59</v>
      </c>
      <c r="T14" s="74">
        <v>23</v>
      </c>
      <c r="U14" s="71">
        <v>1832</v>
      </c>
      <c r="V14" s="75">
        <v>0.9</v>
      </c>
    </row>
    <row r="15" spans="1:22" x14ac:dyDescent="0.25">
      <c r="A15" s="68" t="s">
        <v>30</v>
      </c>
      <c r="B15" s="69">
        <v>4843037.5</v>
      </c>
      <c r="C15" s="70"/>
      <c r="D15" s="71">
        <v>3462</v>
      </c>
      <c r="E15" s="72">
        <v>44</v>
      </c>
      <c r="F15" s="71">
        <v>3594</v>
      </c>
      <c r="G15" s="72">
        <v>35</v>
      </c>
      <c r="H15" s="71">
        <v>2068</v>
      </c>
      <c r="I15" s="72">
        <v>14</v>
      </c>
      <c r="J15" s="71">
        <v>1657</v>
      </c>
      <c r="K15" s="72">
        <v>18</v>
      </c>
      <c r="L15" s="71">
        <v>3733</v>
      </c>
      <c r="M15" s="72">
        <v>36</v>
      </c>
      <c r="N15" s="71">
        <v>4104</v>
      </c>
      <c r="O15" s="72">
        <v>26</v>
      </c>
      <c r="P15" s="71">
        <v>18618</v>
      </c>
      <c r="Q15" s="73">
        <v>504.22</v>
      </c>
      <c r="R15" s="72">
        <v>173</v>
      </c>
      <c r="S15" s="69">
        <v>44143.199999999997</v>
      </c>
      <c r="T15" s="74">
        <v>23</v>
      </c>
      <c r="U15" s="71">
        <v>1833</v>
      </c>
      <c r="V15" s="75">
        <v>0.9</v>
      </c>
    </row>
    <row r="16" spans="1:22" x14ac:dyDescent="0.25">
      <c r="A16" s="65" t="s">
        <v>31</v>
      </c>
      <c r="B16" s="77">
        <v>73664587.299999997</v>
      </c>
      <c r="C16" s="78">
        <v>59718834</v>
      </c>
      <c r="D16" s="79">
        <v>43740</v>
      </c>
      <c r="E16" s="80">
        <v>377</v>
      </c>
      <c r="F16" s="79">
        <v>46494</v>
      </c>
      <c r="G16" s="80">
        <v>345</v>
      </c>
      <c r="H16" s="79">
        <v>27022</v>
      </c>
      <c r="I16" s="80">
        <v>358</v>
      </c>
      <c r="J16" s="79">
        <v>20584</v>
      </c>
      <c r="K16" s="80">
        <v>436</v>
      </c>
      <c r="L16" s="79">
        <v>47562</v>
      </c>
      <c r="M16" s="80">
        <v>368</v>
      </c>
      <c r="N16" s="79">
        <v>49272</v>
      </c>
      <c r="O16" s="80">
        <v>369</v>
      </c>
      <c r="P16" s="79">
        <v>234674</v>
      </c>
      <c r="Q16" s="65"/>
      <c r="R16" s="81">
        <v>2253</v>
      </c>
      <c r="S16" s="78">
        <v>631708.06999999995</v>
      </c>
      <c r="T16" s="82">
        <v>23</v>
      </c>
      <c r="U16" s="79">
        <v>23886</v>
      </c>
      <c r="V16" s="83">
        <v>0.9</v>
      </c>
    </row>
  </sheetData>
  <mergeCells count="7">
    <mergeCell ref="N1:O1"/>
    <mergeCell ref="A1:A2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6"/>
  <sheetViews>
    <sheetView workbookViewId="0">
      <selection sqref="A1:X16"/>
    </sheetView>
  </sheetViews>
  <sheetFormatPr defaultRowHeight="15" x14ac:dyDescent="0.25"/>
  <sheetData>
    <row r="1" spans="1:24" x14ac:dyDescent="0.25">
      <c r="A1" s="116" t="s">
        <v>5</v>
      </c>
      <c r="B1" s="84"/>
      <c r="C1" s="84"/>
      <c r="D1" s="115" t="s">
        <v>6</v>
      </c>
      <c r="E1" s="115"/>
      <c r="F1" s="115" t="s">
        <v>32</v>
      </c>
      <c r="G1" s="115"/>
      <c r="H1" s="115" t="s">
        <v>33</v>
      </c>
      <c r="I1" s="115"/>
      <c r="J1" s="115" t="s">
        <v>34</v>
      </c>
      <c r="K1" s="115"/>
      <c r="L1" s="115" t="s">
        <v>35</v>
      </c>
      <c r="M1" s="115"/>
      <c r="N1" s="115" t="s">
        <v>36</v>
      </c>
      <c r="O1" s="115"/>
      <c r="P1" s="115" t="s">
        <v>37</v>
      </c>
      <c r="Q1" s="115"/>
      <c r="R1" s="84"/>
      <c r="S1" s="84"/>
      <c r="T1" s="84"/>
      <c r="U1" s="84"/>
      <c r="V1" s="84"/>
      <c r="W1" s="84"/>
      <c r="X1" s="84"/>
    </row>
    <row r="2" spans="1:24" ht="140.25" x14ac:dyDescent="0.25">
      <c r="A2" s="117"/>
      <c r="B2" s="85" t="s">
        <v>7</v>
      </c>
      <c r="C2" s="85" t="s">
        <v>8</v>
      </c>
      <c r="D2" s="85" t="s">
        <v>9</v>
      </c>
      <c r="E2" s="86" t="s">
        <v>10</v>
      </c>
      <c r="F2" s="85" t="s">
        <v>9</v>
      </c>
      <c r="G2" s="86" t="s">
        <v>10</v>
      </c>
      <c r="H2" s="85" t="s">
        <v>9</v>
      </c>
      <c r="I2" s="86" t="s">
        <v>10</v>
      </c>
      <c r="J2" s="85" t="s">
        <v>9</v>
      </c>
      <c r="K2" s="86" t="s">
        <v>10</v>
      </c>
      <c r="L2" s="85" t="s">
        <v>9</v>
      </c>
      <c r="M2" s="86" t="s">
        <v>10</v>
      </c>
      <c r="N2" s="85" t="s">
        <v>9</v>
      </c>
      <c r="O2" s="86" t="s">
        <v>10</v>
      </c>
      <c r="P2" s="85" t="s">
        <v>9</v>
      </c>
      <c r="Q2" s="86" t="s">
        <v>10</v>
      </c>
      <c r="R2" s="85" t="s">
        <v>9</v>
      </c>
      <c r="S2" s="85" t="s">
        <v>11</v>
      </c>
      <c r="T2" s="86" t="s">
        <v>12</v>
      </c>
      <c r="U2" s="85" t="s">
        <v>13</v>
      </c>
      <c r="V2" s="85" t="s">
        <v>14</v>
      </c>
      <c r="W2" s="85" t="s">
        <v>15</v>
      </c>
      <c r="X2" s="85" t="s">
        <v>16</v>
      </c>
    </row>
    <row r="3" spans="1:24" x14ac:dyDescent="0.25">
      <c r="A3" s="87" t="s">
        <v>18</v>
      </c>
      <c r="B3" s="88">
        <v>5038174</v>
      </c>
      <c r="C3" s="89"/>
      <c r="D3" s="90">
        <v>3686</v>
      </c>
      <c r="E3" s="91">
        <v>28</v>
      </c>
      <c r="F3" s="90">
        <v>3824</v>
      </c>
      <c r="G3" s="91">
        <v>29</v>
      </c>
      <c r="H3" s="90">
        <v>1332</v>
      </c>
      <c r="I3" s="91">
        <v>26</v>
      </c>
      <c r="J3" s="90">
        <v>1034</v>
      </c>
      <c r="K3" s="91">
        <v>23</v>
      </c>
      <c r="L3" s="90">
        <v>3700</v>
      </c>
      <c r="M3" s="91">
        <v>31</v>
      </c>
      <c r="N3" s="90">
        <v>3972</v>
      </c>
      <c r="O3" s="91">
        <v>25</v>
      </c>
      <c r="P3" s="90">
        <v>3898</v>
      </c>
      <c r="Q3" s="91">
        <v>16</v>
      </c>
      <c r="R3" s="90">
        <v>21446</v>
      </c>
      <c r="S3" s="92">
        <v>475.99</v>
      </c>
      <c r="T3" s="91">
        <v>178</v>
      </c>
      <c r="U3" s="88">
        <v>35158.99</v>
      </c>
      <c r="V3" s="93">
        <v>31</v>
      </c>
      <c r="W3" s="90">
        <v>2262</v>
      </c>
      <c r="X3" s="94">
        <v>0.7</v>
      </c>
    </row>
    <row r="4" spans="1:24" ht="22.5" x14ac:dyDescent="0.25">
      <c r="A4" s="87" t="s">
        <v>19</v>
      </c>
      <c r="B4" s="88">
        <v>11096936</v>
      </c>
      <c r="C4" s="89"/>
      <c r="D4" s="90">
        <v>7133</v>
      </c>
      <c r="E4" s="91">
        <v>45</v>
      </c>
      <c r="F4" s="90">
        <v>7356</v>
      </c>
      <c r="G4" s="91">
        <v>44</v>
      </c>
      <c r="H4" s="90">
        <v>5156</v>
      </c>
      <c r="I4" s="91">
        <v>52</v>
      </c>
      <c r="J4" s="90">
        <v>3522</v>
      </c>
      <c r="K4" s="91">
        <v>68</v>
      </c>
      <c r="L4" s="90">
        <v>7224</v>
      </c>
      <c r="M4" s="91">
        <v>46</v>
      </c>
      <c r="N4" s="90">
        <v>7310</v>
      </c>
      <c r="O4" s="91">
        <v>52</v>
      </c>
      <c r="P4" s="90">
        <v>7547</v>
      </c>
      <c r="Q4" s="91">
        <v>37</v>
      </c>
      <c r="R4" s="90">
        <v>45248</v>
      </c>
      <c r="S4" s="92">
        <v>613.45000000000005</v>
      </c>
      <c r="T4" s="91">
        <v>344</v>
      </c>
      <c r="U4" s="88">
        <v>80618.62</v>
      </c>
      <c r="V4" s="93">
        <v>31</v>
      </c>
      <c r="W4" s="90">
        <v>4034</v>
      </c>
      <c r="X4" s="94">
        <v>0.7</v>
      </c>
    </row>
    <row r="5" spans="1:24" x14ac:dyDescent="0.25">
      <c r="A5" s="87" t="s">
        <v>20</v>
      </c>
      <c r="B5" s="88">
        <v>4581785</v>
      </c>
      <c r="C5" s="89"/>
      <c r="D5" s="90">
        <v>3187</v>
      </c>
      <c r="E5" s="91">
        <v>46</v>
      </c>
      <c r="F5" s="90">
        <v>3513</v>
      </c>
      <c r="G5" s="91">
        <v>36</v>
      </c>
      <c r="H5" s="90">
        <v>1970</v>
      </c>
      <c r="I5" s="91">
        <v>14</v>
      </c>
      <c r="J5" s="90">
        <v>1504</v>
      </c>
      <c r="K5" s="91">
        <v>20</v>
      </c>
      <c r="L5" s="90">
        <v>3655</v>
      </c>
      <c r="M5" s="91">
        <v>37</v>
      </c>
      <c r="N5" s="90">
        <v>3808</v>
      </c>
      <c r="O5" s="91">
        <v>42</v>
      </c>
      <c r="P5" s="90">
        <v>3819</v>
      </c>
      <c r="Q5" s="91">
        <v>29</v>
      </c>
      <c r="R5" s="90">
        <v>21456</v>
      </c>
      <c r="S5" s="92">
        <v>483.54</v>
      </c>
      <c r="T5" s="91">
        <v>224</v>
      </c>
      <c r="U5" s="88">
        <v>46433.46</v>
      </c>
      <c r="V5" s="93">
        <v>23</v>
      </c>
      <c r="W5" s="90">
        <v>2092</v>
      </c>
      <c r="X5" s="95">
        <v>1</v>
      </c>
    </row>
    <row r="6" spans="1:24" x14ac:dyDescent="0.25">
      <c r="A6" s="87" t="s">
        <v>21</v>
      </c>
      <c r="B6" s="88">
        <v>14389439.800000001</v>
      </c>
      <c r="C6" s="89"/>
      <c r="D6" s="90">
        <v>5318</v>
      </c>
      <c r="E6" s="91">
        <v>29</v>
      </c>
      <c r="F6" s="90">
        <v>5573</v>
      </c>
      <c r="G6" s="91">
        <v>33</v>
      </c>
      <c r="H6" s="90">
        <v>2312</v>
      </c>
      <c r="I6" s="91">
        <v>47</v>
      </c>
      <c r="J6" s="90">
        <v>1713</v>
      </c>
      <c r="K6" s="91">
        <v>72</v>
      </c>
      <c r="L6" s="90">
        <v>5627</v>
      </c>
      <c r="M6" s="91">
        <v>36</v>
      </c>
      <c r="N6" s="90">
        <v>6155</v>
      </c>
      <c r="O6" s="91">
        <v>36</v>
      </c>
      <c r="P6" s="90">
        <v>6006</v>
      </c>
      <c r="Q6" s="91">
        <v>36</v>
      </c>
      <c r="R6" s="90">
        <v>32704</v>
      </c>
      <c r="S6" s="92">
        <v>902.92</v>
      </c>
      <c r="T6" s="91">
        <v>289</v>
      </c>
      <c r="U6" s="88">
        <v>141505.99</v>
      </c>
      <c r="V6" s="93">
        <v>31</v>
      </c>
      <c r="W6" s="90">
        <v>3066</v>
      </c>
      <c r="X6" s="94">
        <v>1</v>
      </c>
    </row>
    <row r="7" spans="1:24" x14ac:dyDescent="0.25">
      <c r="A7" s="87" t="s">
        <v>22</v>
      </c>
      <c r="B7" s="88">
        <v>3671460</v>
      </c>
      <c r="C7" s="89"/>
      <c r="D7" s="90">
        <v>2098</v>
      </c>
      <c r="E7" s="91">
        <v>19</v>
      </c>
      <c r="F7" s="90">
        <v>2203</v>
      </c>
      <c r="G7" s="91">
        <v>13</v>
      </c>
      <c r="H7" s="90">
        <v>1725</v>
      </c>
      <c r="I7" s="91">
        <v>17</v>
      </c>
      <c r="J7" s="90">
        <v>1403</v>
      </c>
      <c r="K7" s="91">
        <v>22</v>
      </c>
      <c r="L7" s="90">
        <v>2293</v>
      </c>
      <c r="M7" s="91">
        <v>9</v>
      </c>
      <c r="N7" s="90">
        <v>2440</v>
      </c>
      <c r="O7" s="91">
        <v>12</v>
      </c>
      <c r="P7" s="90">
        <v>2640</v>
      </c>
      <c r="Q7" s="91">
        <v>18</v>
      </c>
      <c r="R7" s="90">
        <v>14802</v>
      </c>
      <c r="S7" s="92">
        <v>489.42</v>
      </c>
      <c r="T7" s="91">
        <v>110</v>
      </c>
      <c r="U7" s="88">
        <v>25524.49</v>
      </c>
      <c r="V7" s="93">
        <v>31</v>
      </c>
      <c r="W7" s="90">
        <v>1669</v>
      </c>
      <c r="X7" s="94">
        <v>0.7</v>
      </c>
    </row>
    <row r="8" spans="1:24" ht="22.5" x14ac:dyDescent="0.25">
      <c r="A8" s="87" t="s">
        <v>23</v>
      </c>
      <c r="B8" s="88">
        <v>4922151</v>
      </c>
      <c r="C8" s="89"/>
      <c r="D8" s="90">
        <v>2847</v>
      </c>
      <c r="E8" s="91">
        <v>21</v>
      </c>
      <c r="F8" s="90">
        <v>2736</v>
      </c>
      <c r="G8" s="91">
        <v>24</v>
      </c>
      <c r="H8" s="90">
        <v>1691</v>
      </c>
      <c r="I8" s="91">
        <v>27</v>
      </c>
      <c r="J8" s="90">
        <v>1365</v>
      </c>
      <c r="K8" s="91">
        <v>34</v>
      </c>
      <c r="L8" s="90">
        <v>3086</v>
      </c>
      <c r="M8" s="91">
        <v>26</v>
      </c>
      <c r="N8" s="90">
        <v>3190</v>
      </c>
      <c r="O8" s="91">
        <v>33</v>
      </c>
      <c r="P8" s="90">
        <v>3417</v>
      </c>
      <c r="Q8" s="91">
        <v>27</v>
      </c>
      <c r="R8" s="90">
        <v>18332</v>
      </c>
      <c r="S8" s="92">
        <v>467.1</v>
      </c>
      <c r="T8" s="91">
        <v>192</v>
      </c>
      <c r="U8" s="88">
        <v>53503.74</v>
      </c>
      <c r="V8" s="93">
        <v>31</v>
      </c>
      <c r="W8" s="90">
        <v>2045</v>
      </c>
      <c r="X8" s="95">
        <v>1.1000000000000001</v>
      </c>
    </row>
    <row r="9" spans="1:24" x14ac:dyDescent="0.25">
      <c r="A9" s="87" t="s">
        <v>24</v>
      </c>
      <c r="B9" s="88">
        <v>5861141</v>
      </c>
      <c r="C9" s="89"/>
      <c r="D9" s="90">
        <v>4102</v>
      </c>
      <c r="E9" s="91">
        <v>25</v>
      </c>
      <c r="F9" s="90">
        <v>4627</v>
      </c>
      <c r="G9" s="91">
        <v>18</v>
      </c>
      <c r="H9" s="90">
        <v>2756</v>
      </c>
      <c r="I9" s="91">
        <v>40</v>
      </c>
      <c r="J9" s="90">
        <v>2192</v>
      </c>
      <c r="K9" s="91">
        <v>48</v>
      </c>
      <c r="L9" s="90">
        <v>4794</v>
      </c>
      <c r="M9" s="91">
        <v>21</v>
      </c>
      <c r="N9" s="90">
        <v>5016</v>
      </c>
      <c r="O9" s="91">
        <v>19</v>
      </c>
      <c r="P9" s="90">
        <v>4878</v>
      </c>
      <c r="Q9" s="91">
        <v>16</v>
      </c>
      <c r="R9" s="90">
        <v>28365</v>
      </c>
      <c r="S9" s="92">
        <v>511.89</v>
      </c>
      <c r="T9" s="91">
        <v>187</v>
      </c>
      <c r="U9" s="88">
        <v>48756.87</v>
      </c>
      <c r="V9" s="93">
        <v>27</v>
      </c>
      <c r="W9" s="90">
        <v>2582</v>
      </c>
      <c r="X9" s="94">
        <v>0.8</v>
      </c>
    </row>
    <row r="10" spans="1:24" x14ac:dyDescent="0.25">
      <c r="A10" s="87" t="s">
        <v>25</v>
      </c>
      <c r="B10" s="88">
        <v>4599446</v>
      </c>
      <c r="C10" s="89"/>
      <c r="D10" s="90">
        <v>2668</v>
      </c>
      <c r="E10" s="91">
        <v>40</v>
      </c>
      <c r="F10" s="90">
        <v>3380</v>
      </c>
      <c r="G10" s="91">
        <v>22</v>
      </c>
      <c r="H10" s="90">
        <v>1884</v>
      </c>
      <c r="I10" s="91">
        <v>15</v>
      </c>
      <c r="J10" s="90">
        <v>1359</v>
      </c>
      <c r="K10" s="91">
        <v>20</v>
      </c>
      <c r="L10" s="90">
        <v>3656</v>
      </c>
      <c r="M10" s="91">
        <v>33</v>
      </c>
      <c r="N10" s="90">
        <v>3338</v>
      </c>
      <c r="O10" s="91">
        <v>31</v>
      </c>
      <c r="P10" s="90">
        <v>3440</v>
      </c>
      <c r="Q10" s="91">
        <v>21</v>
      </c>
      <c r="R10" s="90">
        <v>19725</v>
      </c>
      <c r="S10" s="92">
        <v>494.77</v>
      </c>
      <c r="T10" s="91">
        <v>182</v>
      </c>
      <c r="U10" s="88">
        <v>45127.59</v>
      </c>
      <c r="V10" s="93">
        <v>23</v>
      </c>
      <c r="W10" s="90">
        <v>2083</v>
      </c>
      <c r="X10" s="94">
        <v>1</v>
      </c>
    </row>
    <row r="11" spans="1:24" ht="22.5" x14ac:dyDescent="0.25">
      <c r="A11" s="87" t="s">
        <v>26</v>
      </c>
      <c r="B11" s="88">
        <v>3075229</v>
      </c>
      <c r="C11" s="89"/>
      <c r="D11" s="90">
        <v>2060</v>
      </c>
      <c r="E11" s="91">
        <v>10</v>
      </c>
      <c r="F11" s="90">
        <v>2032</v>
      </c>
      <c r="G11" s="91">
        <v>12</v>
      </c>
      <c r="H11" s="90">
        <v>1826</v>
      </c>
      <c r="I11" s="91">
        <v>24</v>
      </c>
      <c r="J11" s="90">
        <v>1307</v>
      </c>
      <c r="K11" s="91">
        <v>28</v>
      </c>
      <c r="L11" s="90">
        <v>2392</v>
      </c>
      <c r="M11" s="91">
        <v>12</v>
      </c>
      <c r="N11" s="90">
        <v>2392</v>
      </c>
      <c r="O11" s="91">
        <v>12</v>
      </c>
      <c r="P11" s="90">
        <v>2492</v>
      </c>
      <c r="Q11" s="91">
        <v>8</v>
      </c>
      <c r="R11" s="90">
        <v>14501</v>
      </c>
      <c r="S11" s="92">
        <v>463.88</v>
      </c>
      <c r="T11" s="91">
        <v>106</v>
      </c>
      <c r="U11" s="88">
        <v>32427.88</v>
      </c>
      <c r="V11" s="93">
        <v>31</v>
      </c>
      <c r="W11" s="90">
        <v>1409</v>
      </c>
      <c r="X11" s="95">
        <v>1.1000000000000001</v>
      </c>
    </row>
    <row r="12" spans="1:24" x14ac:dyDescent="0.25">
      <c r="A12" s="87" t="s">
        <v>27</v>
      </c>
      <c r="B12" s="88">
        <v>2741293</v>
      </c>
      <c r="C12" s="89"/>
      <c r="D12" s="90">
        <v>1909</v>
      </c>
      <c r="E12" s="91">
        <v>16</v>
      </c>
      <c r="F12" s="90">
        <v>2036</v>
      </c>
      <c r="G12" s="91">
        <v>12</v>
      </c>
      <c r="H12" s="90">
        <v>1178</v>
      </c>
      <c r="I12" s="91">
        <v>13</v>
      </c>
      <c r="J12" s="93">
        <v>983</v>
      </c>
      <c r="K12" s="91">
        <v>11</v>
      </c>
      <c r="L12" s="90">
        <v>2040</v>
      </c>
      <c r="M12" s="91">
        <v>18</v>
      </c>
      <c r="N12" s="90">
        <v>2041</v>
      </c>
      <c r="O12" s="91">
        <v>14</v>
      </c>
      <c r="P12" s="90">
        <v>2169</v>
      </c>
      <c r="Q12" s="91">
        <v>14</v>
      </c>
      <c r="R12" s="90">
        <v>12356</v>
      </c>
      <c r="S12" s="92">
        <v>541.38</v>
      </c>
      <c r="T12" s="91">
        <v>98</v>
      </c>
      <c r="U12" s="88">
        <v>33141.589999999997</v>
      </c>
      <c r="V12" s="93">
        <v>23</v>
      </c>
      <c r="W12" s="90">
        <v>1126</v>
      </c>
      <c r="X12" s="95">
        <v>1.2</v>
      </c>
    </row>
    <row r="13" spans="1:24" x14ac:dyDescent="0.25">
      <c r="A13" s="87" t="s">
        <v>28</v>
      </c>
      <c r="B13" s="88">
        <v>3522129</v>
      </c>
      <c r="C13" s="89"/>
      <c r="D13" s="90">
        <v>2470</v>
      </c>
      <c r="E13" s="91">
        <v>25</v>
      </c>
      <c r="F13" s="90">
        <v>2699</v>
      </c>
      <c r="G13" s="91">
        <v>28</v>
      </c>
      <c r="H13" s="90">
        <v>1432</v>
      </c>
      <c r="I13" s="91">
        <v>30</v>
      </c>
      <c r="J13" s="90">
        <v>1106</v>
      </c>
      <c r="K13" s="91">
        <v>32</v>
      </c>
      <c r="L13" s="90">
        <v>2346</v>
      </c>
      <c r="M13" s="91">
        <v>34</v>
      </c>
      <c r="N13" s="90">
        <v>2477</v>
      </c>
      <c r="O13" s="91">
        <v>27</v>
      </c>
      <c r="P13" s="90">
        <v>2338</v>
      </c>
      <c r="Q13" s="91">
        <v>28</v>
      </c>
      <c r="R13" s="90">
        <v>14868</v>
      </c>
      <c r="S13" s="92">
        <v>461.58</v>
      </c>
      <c r="T13" s="91">
        <v>204</v>
      </c>
      <c r="U13" s="88">
        <v>49692.12</v>
      </c>
      <c r="V13" s="93">
        <v>31</v>
      </c>
      <c r="W13" s="90">
        <v>1724</v>
      </c>
      <c r="X13" s="95">
        <v>1.4</v>
      </c>
    </row>
    <row r="14" spans="1:24" x14ac:dyDescent="0.25">
      <c r="A14" s="87" t="s">
        <v>29</v>
      </c>
      <c r="B14" s="88">
        <v>5322536</v>
      </c>
      <c r="C14" s="89"/>
      <c r="D14" s="90">
        <v>2802</v>
      </c>
      <c r="E14" s="91">
        <v>29</v>
      </c>
      <c r="F14" s="90">
        <v>2924</v>
      </c>
      <c r="G14" s="91">
        <v>39</v>
      </c>
      <c r="H14" s="90">
        <v>1691</v>
      </c>
      <c r="I14" s="91">
        <v>38</v>
      </c>
      <c r="J14" s="90">
        <v>1440</v>
      </c>
      <c r="K14" s="91">
        <v>40</v>
      </c>
      <c r="L14" s="90">
        <v>3049</v>
      </c>
      <c r="M14" s="91">
        <v>28</v>
      </c>
      <c r="N14" s="90">
        <v>3244</v>
      </c>
      <c r="O14" s="91">
        <v>32</v>
      </c>
      <c r="P14" s="90">
        <v>3327</v>
      </c>
      <c r="Q14" s="91">
        <v>24</v>
      </c>
      <c r="R14" s="90">
        <v>18477</v>
      </c>
      <c r="S14" s="92">
        <v>546.12</v>
      </c>
      <c r="T14" s="91">
        <v>230</v>
      </c>
      <c r="U14" s="88">
        <v>53697.4</v>
      </c>
      <c r="V14" s="93">
        <v>31</v>
      </c>
      <c r="W14" s="90">
        <v>2193</v>
      </c>
      <c r="X14" s="95">
        <v>1</v>
      </c>
    </row>
    <row r="15" spans="1:24" x14ac:dyDescent="0.25">
      <c r="A15" s="87" t="s">
        <v>30</v>
      </c>
      <c r="B15" s="88">
        <v>4843037.5</v>
      </c>
      <c r="C15" s="89"/>
      <c r="D15" s="90">
        <v>3462</v>
      </c>
      <c r="E15" s="91">
        <v>44</v>
      </c>
      <c r="F15" s="90">
        <v>3594</v>
      </c>
      <c r="G15" s="91">
        <v>35</v>
      </c>
      <c r="H15" s="90">
        <v>2068</v>
      </c>
      <c r="I15" s="91">
        <v>14</v>
      </c>
      <c r="J15" s="90">
        <v>1658</v>
      </c>
      <c r="K15" s="91">
        <v>17</v>
      </c>
      <c r="L15" s="90">
        <v>3733</v>
      </c>
      <c r="M15" s="91">
        <v>36</v>
      </c>
      <c r="N15" s="90">
        <v>4109</v>
      </c>
      <c r="O15" s="91">
        <v>26</v>
      </c>
      <c r="P15" s="90">
        <v>4014</v>
      </c>
      <c r="Q15" s="91">
        <v>34</v>
      </c>
      <c r="R15" s="90">
        <v>22638</v>
      </c>
      <c r="S15" s="92">
        <v>502.16</v>
      </c>
      <c r="T15" s="91">
        <v>206</v>
      </c>
      <c r="U15" s="88">
        <v>49715.33</v>
      </c>
      <c r="V15" s="93">
        <v>31</v>
      </c>
      <c r="W15" s="90">
        <v>2213</v>
      </c>
      <c r="X15" s="95">
        <v>1</v>
      </c>
    </row>
    <row r="16" spans="1:24" x14ac:dyDescent="0.25">
      <c r="A16" s="84" t="s">
        <v>31</v>
      </c>
      <c r="B16" s="96">
        <v>73664757.299999997</v>
      </c>
      <c r="C16" s="97">
        <v>60820763.640000001</v>
      </c>
      <c r="D16" s="98">
        <v>43742</v>
      </c>
      <c r="E16" s="99">
        <v>377</v>
      </c>
      <c r="F16" s="98">
        <v>46497</v>
      </c>
      <c r="G16" s="99">
        <v>345</v>
      </c>
      <c r="H16" s="98">
        <v>27021</v>
      </c>
      <c r="I16" s="99">
        <v>357</v>
      </c>
      <c r="J16" s="98">
        <v>20586</v>
      </c>
      <c r="K16" s="99">
        <v>435</v>
      </c>
      <c r="L16" s="98">
        <v>47595</v>
      </c>
      <c r="M16" s="99">
        <v>367</v>
      </c>
      <c r="N16" s="98">
        <v>49492</v>
      </c>
      <c r="O16" s="99">
        <v>361</v>
      </c>
      <c r="P16" s="98">
        <v>49985</v>
      </c>
      <c r="Q16" s="99">
        <v>308</v>
      </c>
      <c r="R16" s="98">
        <v>284918</v>
      </c>
      <c r="S16" s="84"/>
      <c r="T16" s="100">
        <v>2550</v>
      </c>
      <c r="U16" s="97">
        <v>695304.09</v>
      </c>
      <c r="V16" s="101">
        <v>31</v>
      </c>
      <c r="W16" s="98">
        <v>28498</v>
      </c>
      <c r="X16" s="102">
        <v>0.9</v>
      </c>
    </row>
  </sheetData>
  <mergeCells count="8">
    <mergeCell ref="N1:O1"/>
    <mergeCell ref="P1:Q1"/>
    <mergeCell ref="A1:A2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00398-F09B-4445-8738-057E8FD7AF9E}">
  <dimension ref="A1:X16"/>
  <sheetViews>
    <sheetView tabSelected="1" workbookViewId="0">
      <selection sqref="A1:X16"/>
    </sheetView>
  </sheetViews>
  <sheetFormatPr defaultRowHeight="15" x14ac:dyDescent="0.25"/>
  <sheetData>
    <row r="1" spans="1:24" x14ac:dyDescent="0.25">
      <c r="A1" s="116" t="s">
        <v>5</v>
      </c>
      <c r="B1" s="84"/>
      <c r="C1" s="84"/>
      <c r="D1" s="115" t="s">
        <v>6</v>
      </c>
      <c r="E1" s="115"/>
      <c r="F1" s="115" t="s">
        <v>32</v>
      </c>
      <c r="G1" s="115"/>
      <c r="H1" s="115" t="s">
        <v>33</v>
      </c>
      <c r="I1" s="115"/>
      <c r="J1" s="115" t="s">
        <v>34</v>
      </c>
      <c r="K1" s="115"/>
      <c r="L1" s="115" t="s">
        <v>35</v>
      </c>
      <c r="M1" s="115"/>
      <c r="N1" s="115" t="s">
        <v>36</v>
      </c>
      <c r="O1" s="115"/>
      <c r="P1" s="115" t="s">
        <v>37</v>
      </c>
      <c r="Q1" s="115"/>
      <c r="R1" s="84"/>
      <c r="S1" s="84"/>
      <c r="T1" s="84"/>
      <c r="U1" s="84"/>
      <c r="V1" s="84"/>
      <c r="W1" s="84"/>
      <c r="X1" s="84"/>
    </row>
    <row r="2" spans="1:24" ht="140.25" x14ac:dyDescent="0.25">
      <c r="A2" s="117"/>
      <c r="B2" s="85" t="s">
        <v>7</v>
      </c>
      <c r="C2" s="85" t="s">
        <v>8</v>
      </c>
      <c r="D2" s="85" t="s">
        <v>9</v>
      </c>
      <c r="E2" s="86" t="s">
        <v>10</v>
      </c>
      <c r="F2" s="85" t="s">
        <v>9</v>
      </c>
      <c r="G2" s="86" t="s">
        <v>10</v>
      </c>
      <c r="H2" s="85" t="s">
        <v>9</v>
      </c>
      <c r="I2" s="86" t="s">
        <v>10</v>
      </c>
      <c r="J2" s="85" t="s">
        <v>9</v>
      </c>
      <c r="K2" s="86" t="s">
        <v>10</v>
      </c>
      <c r="L2" s="85" t="s">
        <v>9</v>
      </c>
      <c r="M2" s="86" t="s">
        <v>10</v>
      </c>
      <c r="N2" s="85" t="s">
        <v>9</v>
      </c>
      <c r="O2" s="86" t="s">
        <v>10</v>
      </c>
      <c r="P2" s="85" t="s">
        <v>9</v>
      </c>
      <c r="Q2" s="86" t="s">
        <v>10</v>
      </c>
      <c r="R2" s="85" t="s">
        <v>9</v>
      </c>
      <c r="S2" s="85" t="s">
        <v>11</v>
      </c>
      <c r="T2" s="86" t="s">
        <v>12</v>
      </c>
      <c r="U2" s="85" t="s">
        <v>13</v>
      </c>
      <c r="V2" s="85" t="s">
        <v>14</v>
      </c>
      <c r="W2" s="85" t="s">
        <v>15</v>
      </c>
      <c r="X2" s="85" t="s">
        <v>16</v>
      </c>
    </row>
    <row r="3" spans="1:24" x14ac:dyDescent="0.25">
      <c r="A3" s="87" t="s">
        <v>18</v>
      </c>
      <c r="B3" s="88">
        <v>5038174</v>
      </c>
      <c r="C3" s="89"/>
      <c r="D3" s="90">
        <v>3686</v>
      </c>
      <c r="E3" s="91">
        <v>28</v>
      </c>
      <c r="F3" s="90">
        <v>3824</v>
      </c>
      <c r="G3" s="91">
        <v>29</v>
      </c>
      <c r="H3" s="90">
        <v>1332</v>
      </c>
      <c r="I3" s="91">
        <v>26</v>
      </c>
      <c r="J3" s="90">
        <v>1034</v>
      </c>
      <c r="K3" s="91">
        <v>23</v>
      </c>
      <c r="L3" s="90">
        <v>3700</v>
      </c>
      <c r="M3" s="91">
        <v>31</v>
      </c>
      <c r="N3" s="90">
        <v>3972</v>
      </c>
      <c r="O3" s="91">
        <v>25</v>
      </c>
      <c r="P3" s="90">
        <v>3898</v>
      </c>
      <c r="Q3" s="91">
        <v>16</v>
      </c>
      <c r="R3" s="90">
        <v>21446</v>
      </c>
      <c r="S3" s="92">
        <v>475.99</v>
      </c>
      <c r="T3" s="91">
        <v>178</v>
      </c>
      <c r="U3" s="88">
        <v>35158.99</v>
      </c>
      <c r="V3" s="93">
        <v>31</v>
      </c>
      <c r="W3" s="90">
        <v>2262</v>
      </c>
      <c r="X3" s="94">
        <v>0.7</v>
      </c>
    </row>
    <row r="4" spans="1:24" ht="22.5" x14ac:dyDescent="0.25">
      <c r="A4" s="87" t="s">
        <v>19</v>
      </c>
      <c r="B4" s="88">
        <v>11096936</v>
      </c>
      <c r="C4" s="89"/>
      <c r="D4" s="90">
        <v>7133</v>
      </c>
      <c r="E4" s="91">
        <v>45</v>
      </c>
      <c r="F4" s="90">
        <v>7356</v>
      </c>
      <c r="G4" s="91">
        <v>44</v>
      </c>
      <c r="H4" s="90">
        <v>5156</v>
      </c>
      <c r="I4" s="91">
        <v>52</v>
      </c>
      <c r="J4" s="90">
        <v>3522</v>
      </c>
      <c r="K4" s="91">
        <v>68</v>
      </c>
      <c r="L4" s="90">
        <v>7224</v>
      </c>
      <c r="M4" s="91">
        <v>46</v>
      </c>
      <c r="N4" s="90">
        <v>7310</v>
      </c>
      <c r="O4" s="91">
        <v>52</v>
      </c>
      <c r="P4" s="90">
        <v>7547</v>
      </c>
      <c r="Q4" s="91">
        <v>37</v>
      </c>
      <c r="R4" s="90">
        <v>45248</v>
      </c>
      <c r="S4" s="92">
        <v>613.45000000000005</v>
      </c>
      <c r="T4" s="91">
        <v>344</v>
      </c>
      <c r="U4" s="88">
        <v>80618.62</v>
      </c>
      <c r="V4" s="93">
        <v>31</v>
      </c>
      <c r="W4" s="90">
        <v>4034</v>
      </c>
      <c r="X4" s="94">
        <v>0.7</v>
      </c>
    </row>
    <row r="5" spans="1:24" x14ac:dyDescent="0.25">
      <c r="A5" s="87" t="s">
        <v>20</v>
      </c>
      <c r="B5" s="88">
        <v>4581785</v>
      </c>
      <c r="C5" s="89"/>
      <c r="D5" s="90">
        <v>3187</v>
      </c>
      <c r="E5" s="91">
        <v>46</v>
      </c>
      <c r="F5" s="90">
        <v>3513</v>
      </c>
      <c r="G5" s="91">
        <v>36</v>
      </c>
      <c r="H5" s="90">
        <v>1970</v>
      </c>
      <c r="I5" s="91">
        <v>14</v>
      </c>
      <c r="J5" s="90">
        <v>1504</v>
      </c>
      <c r="K5" s="91">
        <v>20</v>
      </c>
      <c r="L5" s="90">
        <v>3655</v>
      </c>
      <c r="M5" s="91">
        <v>37</v>
      </c>
      <c r="N5" s="90">
        <v>3808</v>
      </c>
      <c r="O5" s="91">
        <v>42</v>
      </c>
      <c r="P5" s="90">
        <v>3819</v>
      </c>
      <c r="Q5" s="91">
        <v>29</v>
      </c>
      <c r="R5" s="90">
        <v>21456</v>
      </c>
      <c r="S5" s="92">
        <v>483.54</v>
      </c>
      <c r="T5" s="91">
        <v>224</v>
      </c>
      <c r="U5" s="88">
        <v>46433.46</v>
      </c>
      <c r="V5" s="93">
        <v>23</v>
      </c>
      <c r="W5" s="90">
        <v>2092</v>
      </c>
      <c r="X5" s="95">
        <v>1</v>
      </c>
    </row>
    <row r="6" spans="1:24" x14ac:dyDescent="0.25">
      <c r="A6" s="87" t="s">
        <v>21</v>
      </c>
      <c r="B6" s="88">
        <v>14389439.800000001</v>
      </c>
      <c r="C6" s="89"/>
      <c r="D6" s="90">
        <v>5318</v>
      </c>
      <c r="E6" s="91">
        <v>29</v>
      </c>
      <c r="F6" s="90">
        <v>5573</v>
      </c>
      <c r="G6" s="91">
        <v>33</v>
      </c>
      <c r="H6" s="90">
        <v>2312</v>
      </c>
      <c r="I6" s="91">
        <v>47</v>
      </c>
      <c r="J6" s="90">
        <v>1713</v>
      </c>
      <c r="K6" s="91">
        <v>72</v>
      </c>
      <c r="L6" s="90">
        <v>5627</v>
      </c>
      <c r="M6" s="91">
        <v>36</v>
      </c>
      <c r="N6" s="90">
        <v>6155</v>
      </c>
      <c r="O6" s="91">
        <v>36</v>
      </c>
      <c r="P6" s="90">
        <v>6006</v>
      </c>
      <c r="Q6" s="91">
        <v>36</v>
      </c>
      <c r="R6" s="90">
        <v>32704</v>
      </c>
      <c r="S6" s="92">
        <v>902.92</v>
      </c>
      <c r="T6" s="91">
        <v>289</v>
      </c>
      <c r="U6" s="88">
        <v>141505.99</v>
      </c>
      <c r="V6" s="93">
        <v>31</v>
      </c>
      <c r="W6" s="90">
        <v>3066</v>
      </c>
      <c r="X6" s="94">
        <v>1</v>
      </c>
    </row>
    <row r="7" spans="1:24" x14ac:dyDescent="0.25">
      <c r="A7" s="87" t="s">
        <v>22</v>
      </c>
      <c r="B7" s="88">
        <v>3671460</v>
      </c>
      <c r="C7" s="89"/>
      <c r="D7" s="90">
        <v>2098</v>
      </c>
      <c r="E7" s="91">
        <v>19</v>
      </c>
      <c r="F7" s="90">
        <v>2203</v>
      </c>
      <c r="G7" s="91">
        <v>13</v>
      </c>
      <c r="H7" s="90">
        <v>1725</v>
      </c>
      <c r="I7" s="91">
        <v>17</v>
      </c>
      <c r="J7" s="90">
        <v>1403</v>
      </c>
      <c r="K7" s="91">
        <v>22</v>
      </c>
      <c r="L7" s="90">
        <v>2293</v>
      </c>
      <c r="M7" s="91">
        <v>9</v>
      </c>
      <c r="N7" s="90">
        <v>2440</v>
      </c>
      <c r="O7" s="91">
        <v>12</v>
      </c>
      <c r="P7" s="90">
        <v>2640</v>
      </c>
      <c r="Q7" s="91">
        <v>18</v>
      </c>
      <c r="R7" s="90">
        <v>14802</v>
      </c>
      <c r="S7" s="92">
        <v>489.42</v>
      </c>
      <c r="T7" s="91">
        <v>110</v>
      </c>
      <c r="U7" s="88">
        <v>25524.49</v>
      </c>
      <c r="V7" s="93">
        <v>31</v>
      </c>
      <c r="W7" s="90">
        <v>1669</v>
      </c>
      <c r="X7" s="94">
        <v>0.7</v>
      </c>
    </row>
    <row r="8" spans="1:24" ht="22.5" x14ac:dyDescent="0.25">
      <c r="A8" s="87" t="s">
        <v>23</v>
      </c>
      <c r="B8" s="88">
        <v>4922151</v>
      </c>
      <c r="C8" s="89"/>
      <c r="D8" s="90">
        <v>2847</v>
      </c>
      <c r="E8" s="91">
        <v>21</v>
      </c>
      <c r="F8" s="90">
        <v>2736</v>
      </c>
      <c r="G8" s="91">
        <v>24</v>
      </c>
      <c r="H8" s="90">
        <v>1691</v>
      </c>
      <c r="I8" s="91">
        <v>27</v>
      </c>
      <c r="J8" s="90">
        <v>1365</v>
      </c>
      <c r="K8" s="91">
        <v>34</v>
      </c>
      <c r="L8" s="90">
        <v>3086</v>
      </c>
      <c r="M8" s="91">
        <v>26</v>
      </c>
      <c r="N8" s="90">
        <v>3190</v>
      </c>
      <c r="O8" s="91">
        <v>33</v>
      </c>
      <c r="P8" s="90">
        <v>3417</v>
      </c>
      <c r="Q8" s="91">
        <v>27</v>
      </c>
      <c r="R8" s="90">
        <v>18332</v>
      </c>
      <c r="S8" s="92">
        <v>467.1</v>
      </c>
      <c r="T8" s="91">
        <v>192</v>
      </c>
      <c r="U8" s="88">
        <v>53503.74</v>
      </c>
      <c r="V8" s="93">
        <v>31</v>
      </c>
      <c r="W8" s="90">
        <v>2045</v>
      </c>
      <c r="X8" s="95">
        <v>1.1000000000000001</v>
      </c>
    </row>
    <row r="9" spans="1:24" x14ac:dyDescent="0.25">
      <c r="A9" s="87" t="s">
        <v>24</v>
      </c>
      <c r="B9" s="88">
        <v>5861141</v>
      </c>
      <c r="C9" s="89"/>
      <c r="D9" s="90">
        <v>4102</v>
      </c>
      <c r="E9" s="91">
        <v>25</v>
      </c>
      <c r="F9" s="90">
        <v>4627</v>
      </c>
      <c r="G9" s="91">
        <v>18</v>
      </c>
      <c r="H9" s="90">
        <v>2756</v>
      </c>
      <c r="I9" s="91">
        <v>40</v>
      </c>
      <c r="J9" s="90">
        <v>2192</v>
      </c>
      <c r="K9" s="91">
        <v>48</v>
      </c>
      <c r="L9" s="90">
        <v>4794</v>
      </c>
      <c r="M9" s="91">
        <v>21</v>
      </c>
      <c r="N9" s="90">
        <v>5016</v>
      </c>
      <c r="O9" s="91">
        <v>19</v>
      </c>
      <c r="P9" s="90">
        <v>4878</v>
      </c>
      <c r="Q9" s="91">
        <v>16</v>
      </c>
      <c r="R9" s="90">
        <v>28365</v>
      </c>
      <c r="S9" s="92">
        <v>511.89</v>
      </c>
      <c r="T9" s="91">
        <v>187</v>
      </c>
      <c r="U9" s="88">
        <v>48756.87</v>
      </c>
      <c r="V9" s="93">
        <v>27</v>
      </c>
      <c r="W9" s="90">
        <v>2582</v>
      </c>
      <c r="X9" s="94">
        <v>0.8</v>
      </c>
    </row>
    <row r="10" spans="1:24" x14ac:dyDescent="0.25">
      <c r="A10" s="87" t="s">
        <v>25</v>
      </c>
      <c r="B10" s="88">
        <v>4599446</v>
      </c>
      <c r="C10" s="89"/>
      <c r="D10" s="90">
        <v>2668</v>
      </c>
      <c r="E10" s="91">
        <v>40</v>
      </c>
      <c r="F10" s="90">
        <v>3380</v>
      </c>
      <c r="G10" s="91">
        <v>22</v>
      </c>
      <c r="H10" s="90">
        <v>1884</v>
      </c>
      <c r="I10" s="91">
        <v>15</v>
      </c>
      <c r="J10" s="90">
        <v>1359</v>
      </c>
      <c r="K10" s="91">
        <v>20</v>
      </c>
      <c r="L10" s="90">
        <v>3656</v>
      </c>
      <c r="M10" s="91">
        <v>33</v>
      </c>
      <c r="N10" s="90">
        <v>3338</v>
      </c>
      <c r="O10" s="91">
        <v>31</v>
      </c>
      <c r="P10" s="90">
        <v>3440</v>
      </c>
      <c r="Q10" s="91">
        <v>21</v>
      </c>
      <c r="R10" s="90">
        <v>19725</v>
      </c>
      <c r="S10" s="92">
        <v>494.77</v>
      </c>
      <c r="T10" s="91">
        <v>182</v>
      </c>
      <c r="U10" s="88">
        <v>45127.59</v>
      </c>
      <c r="V10" s="93">
        <v>23</v>
      </c>
      <c r="W10" s="90">
        <v>2083</v>
      </c>
      <c r="X10" s="94">
        <v>1</v>
      </c>
    </row>
    <row r="11" spans="1:24" ht="22.5" x14ac:dyDescent="0.25">
      <c r="A11" s="87" t="s">
        <v>26</v>
      </c>
      <c r="B11" s="88">
        <v>3075229</v>
      </c>
      <c r="C11" s="89"/>
      <c r="D11" s="90">
        <v>2060</v>
      </c>
      <c r="E11" s="91">
        <v>10</v>
      </c>
      <c r="F11" s="90">
        <v>2032</v>
      </c>
      <c r="G11" s="91">
        <v>12</v>
      </c>
      <c r="H11" s="90">
        <v>1826</v>
      </c>
      <c r="I11" s="91">
        <v>24</v>
      </c>
      <c r="J11" s="90">
        <v>1307</v>
      </c>
      <c r="K11" s="91">
        <v>28</v>
      </c>
      <c r="L11" s="90">
        <v>2392</v>
      </c>
      <c r="M11" s="91">
        <v>12</v>
      </c>
      <c r="N11" s="90">
        <v>2392</v>
      </c>
      <c r="O11" s="91">
        <v>12</v>
      </c>
      <c r="P11" s="90">
        <v>2492</v>
      </c>
      <c r="Q11" s="91">
        <v>8</v>
      </c>
      <c r="R11" s="90">
        <v>14501</v>
      </c>
      <c r="S11" s="92">
        <v>463.88</v>
      </c>
      <c r="T11" s="91">
        <v>106</v>
      </c>
      <c r="U11" s="88">
        <v>32427.88</v>
      </c>
      <c r="V11" s="93">
        <v>31</v>
      </c>
      <c r="W11" s="90">
        <v>1409</v>
      </c>
      <c r="X11" s="95">
        <v>1.1000000000000001</v>
      </c>
    </row>
    <row r="12" spans="1:24" x14ac:dyDescent="0.25">
      <c r="A12" s="87" t="s">
        <v>27</v>
      </c>
      <c r="B12" s="88">
        <v>2741293</v>
      </c>
      <c r="C12" s="89"/>
      <c r="D12" s="90">
        <v>1909</v>
      </c>
      <c r="E12" s="91">
        <v>16</v>
      </c>
      <c r="F12" s="90">
        <v>2036</v>
      </c>
      <c r="G12" s="91">
        <v>12</v>
      </c>
      <c r="H12" s="90">
        <v>1178</v>
      </c>
      <c r="I12" s="91">
        <v>13</v>
      </c>
      <c r="J12" s="93">
        <v>983</v>
      </c>
      <c r="K12" s="91">
        <v>11</v>
      </c>
      <c r="L12" s="90">
        <v>2040</v>
      </c>
      <c r="M12" s="91">
        <v>18</v>
      </c>
      <c r="N12" s="90">
        <v>2041</v>
      </c>
      <c r="O12" s="91">
        <v>14</v>
      </c>
      <c r="P12" s="90">
        <v>2169</v>
      </c>
      <c r="Q12" s="91">
        <v>14</v>
      </c>
      <c r="R12" s="90">
        <v>12356</v>
      </c>
      <c r="S12" s="92">
        <v>541.38</v>
      </c>
      <c r="T12" s="91">
        <v>98</v>
      </c>
      <c r="U12" s="88">
        <v>33141.589999999997</v>
      </c>
      <c r="V12" s="93">
        <v>23</v>
      </c>
      <c r="W12" s="90">
        <v>1126</v>
      </c>
      <c r="X12" s="95">
        <v>1.2</v>
      </c>
    </row>
    <row r="13" spans="1:24" x14ac:dyDescent="0.25">
      <c r="A13" s="87" t="s">
        <v>28</v>
      </c>
      <c r="B13" s="88">
        <v>3522129</v>
      </c>
      <c r="C13" s="89"/>
      <c r="D13" s="90">
        <v>2470</v>
      </c>
      <c r="E13" s="91">
        <v>25</v>
      </c>
      <c r="F13" s="90">
        <v>2699</v>
      </c>
      <c r="G13" s="91">
        <v>28</v>
      </c>
      <c r="H13" s="90">
        <v>1432</v>
      </c>
      <c r="I13" s="91">
        <v>30</v>
      </c>
      <c r="J13" s="90">
        <v>1106</v>
      </c>
      <c r="K13" s="91">
        <v>32</v>
      </c>
      <c r="L13" s="90">
        <v>2346</v>
      </c>
      <c r="M13" s="91">
        <v>34</v>
      </c>
      <c r="N13" s="90">
        <v>2477</v>
      </c>
      <c r="O13" s="91">
        <v>27</v>
      </c>
      <c r="P13" s="90">
        <v>2338</v>
      </c>
      <c r="Q13" s="91">
        <v>28</v>
      </c>
      <c r="R13" s="90">
        <v>14868</v>
      </c>
      <c r="S13" s="92">
        <v>461.58</v>
      </c>
      <c r="T13" s="91">
        <v>204</v>
      </c>
      <c r="U13" s="88">
        <v>49692.12</v>
      </c>
      <c r="V13" s="93">
        <v>31</v>
      </c>
      <c r="W13" s="90">
        <v>1724</v>
      </c>
      <c r="X13" s="95">
        <v>1.4</v>
      </c>
    </row>
    <row r="14" spans="1:24" x14ac:dyDescent="0.25">
      <c r="A14" s="87" t="s">
        <v>29</v>
      </c>
      <c r="B14" s="88">
        <v>5322536</v>
      </c>
      <c r="C14" s="89"/>
      <c r="D14" s="90">
        <v>2802</v>
      </c>
      <c r="E14" s="91">
        <v>29</v>
      </c>
      <c r="F14" s="90">
        <v>2924</v>
      </c>
      <c r="G14" s="91">
        <v>39</v>
      </c>
      <c r="H14" s="90">
        <v>1691</v>
      </c>
      <c r="I14" s="91">
        <v>38</v>
      </c>
      <c r="J14" s="90">
        <v>1440</v>
      </c>
      <c r="K14" s="91">
        <v>40</v>
      </c>
      <c r="L14" s="90">
        <v>3049</v>
      </c>
      <c r="M14" s="91">
        <v>28</v>
      </c>
      <c r="N14" s="90">
        <v>3244</v>
      </c>
      <c r="O14" s="91">
        <v>32</v>
      </c>
      <c r="P14" s="90">
        <v>3327</v>
      </c>
      <c r="Q14" s="91">
        <v>24</v>
      </c>
      <c r="R14" s="90">
        <v>18477</v>
      </c>
      <c r="S14" s="92">
        <v>546.12</v>
      </c>
      <c r="T14" s="91">
        <v>230</v>
      </c>
      <c r="U14" s="88">
        <v>53697.4</v>
      </c>
      <c r="V14" s="93">
        <v>31</v>
      </c>
      <c r="W14" s="90">
        <v>2193</v>
      </c>
      <c r="X14" s="95">
        <v>1</v>
      </c>
    </row>
    <row r="15" spans="1:24" x14ac:dyDescent="0.25">
      <c r="A15" s="87" t="s">
        <v>30</v>
      </c>
      <c r="B15" s="88">
        <v>4843037.5</v>
      </c>
      <c r="C15" s="89"/>
      <c r="D15" s="90">
        <v>3462</v>
      </c>
      <c r="E15" s="91">
        <v>44</v>
      </c>
      <c r="F15" s="90">
        <v>3594</v>
      </c>
      <c r="G15" s="91">
        <v>35</v>
      </c>
      <c r="H15" s="90">
        <v>2068</v>
      </c>
      <c r="I15" s="91">
        <v>14</v>
      </c>
      <c r="J15" s="90">
        <v>1658</v>
      </c>
      <c r="K15" s="91">
        <v>17</v>
      </c>
      <c r="L15" s="90">
        <v>3733</v>
      </c>
      <c r="M15" s="91">
        <v>36</v>
      </c>
      <c r="N15" s="90">
        <v>4109</v>
      </c>
      <c r="O15" s="91">
        <v>26</v>
      </c>
      <c r="P15" s="90">
        <v>4014</v>
      </c>
      <c r="Q15" s="91">
        <v>34</v>
      </c>
      <c r="R15" s="90">
        <v>22638</v>
      </c>
      <c r="S15" s="92">
        <v>502.16</v>
      </c>
      <c r="T15" s="91">
        <v>206</v>
      </c>
      <c r="U15" s="88">
        <v>49715.33</v>
      </c>
      <c r="V15" s="93">
        <v>31</v>
      </c>
      <c r="W15" s="90">
        <v>2213</v>
      </c>
      <c r="X15" s="95">
        <v>1</v>
      </c>
    </row>
    <row r="16" spans="1:24" x14ac:dyDescent="0.25">
      <c r="A16" s="84" t="s">
        <v>31</v>
      </c>
      <c r="B16" s="96">
        <v>73664757.299999997</v>
      </c>
      <c r="C16" s="97">
        <v>60820763.640000001</v>
      </c>
      <c r="D16" s="98">
        <v>43742</v>
      </c>
      <c r="E16" s="99">
        <v>377</v>
      </c>
      <c r="F16" s="98">
        <v>46497</v>
      </c>
      <c r="G16" s="99">
        <v>345</v>
      </c>
      <c r="H16" s="98">
        <v>27021</v>
      </c>
      <c r="I16" s="99">
        <v>357</v>
      </c>
      <c r="J16" s="98">
        <v>20586</v>
      </c>
      <c r="K16" s="99">
        <v>435</v>
      </c>
      <c r="L16" s="98">
        <v>47595</v>
      </c>
      <c r="M16" s="99">
        <v>367</v>
      </c>
      <c r="N16" s="98">
        <v>49492</v>
      </c>
      <c r="O16" s="99">
        <v>361</v>
      </c>
      <c r="P16" s="98">
        <v>49985</v>
      </c>
      <c r="Q16" s="99">
        <v>308</v>
      </c>
      <c r="R16" s="98">
        <v>284918</v>
      </c>
      <c r="S16" s="84"/>
      <c r="T16" s="100">
        <v>2550</v>
      </c>
      <c r="U16" s="97">
        <v>695304.09</v>
      </c>
      <c r="V16" s="101">
        <v>31</v>
      </c>
      <c r="W16" s="98">
        <v>28498</v>
      </c>
      <c r="X16" s="102">
        <v>0.9</v>
      </c>
    </row>
  </sheetData>
  <mergeCells count="8">
    <mergeCell ref="N1:O1"/>
    <mergeCell ref="P1:Q1"/>
    <mergeCell ref="A1:A2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Установочные</vt:lpstr>
      <vt:lpstr>01.09</vt:lpstr>
      <vt:lpstr>02.09</vt:lpstr>
      <vt:lpstr>05.09</vt:lpstr>
      <vt:lpstr>06.09</vt:lpstr>
      <vt:lpstr>07.09</vt:lpstr>
      <vt:lpstr>08.09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2022-11-01T22:05:41Z</dcterms:modified>
</cp:coreProperties>
</file>